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5621"/>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D12" i="21" l="1"/>
  <c r="H12" i="21"/>
  <c r="L12" i="21"/>
  <c r="P12" i="21"/>
  <c r="T12" i="21"/>
  <c r="X12" i="21"/>
  <c r="J12" i="21"/>
  <c r="V12" i="21"/>
  <c r="G12" i="21"/>
  <c r="S12" i="21"/>
  <c r="E12" i="21"/>
  <c r="I12" i="21"/>
  <c r="M12" i="21"/>
  <c r="Q12" i="21"/>
  <c r="U12" i="21"/>
  <c r="Y12" i="21"/>
  <c r="F12" i="21"/>
  <c r="N12" i="21"/>
  <c r="R12" i="21"/>
  <c r="B12" i="21"/>
  <c r="C12" i="21"/>
  <c r="K12" i="21"/>
  <c r="O12" i="21"/>
  <c r="W12" i="21"/>
  <c r="C12" i="28"/>
  <c r="G12" i="28"/>
  <c r="K12" i="28"/>
  <c r="O12" i="28"/>
  <c r="S12" i="28"/>
  <c r="W12" i="28"/>
  <c r="D12" i="28"/>
  <c r="I12" i="28"/>
  <c r="N12" i="28"/>
  <c r="T12" i="28"/>
  <c r="Y12" i="28"/>
  <c r="F12" i="28"/>
  <c r="M12" i="28"/>
  <c r="U12" i="28"/>
  <c r="B12" i="28"/>
  <c r="Q12" i="28"/>
  <c r="L12" i="28"/>
  <c r="H12" i="28"/>
  <c r="P12" i="28"/>
  <c r="V12" i="28"/>
  <c r="J12" i="28"/>
  <c r="X12" i="28"/>
  <c r="E12" i="28"/>
  <c r="R12" i="28"/>
  <c r="C12" i="25"/>
  <c r="G12" i="25"/>
  <c r="K12" i="25"/>
  <c r="O12" i="25"/>
  <c r="S12" i="25"/>
  <c r="W12" i="25"/>
  <c r="F12" i="25"/>
  <c r="L12" i="25"/>
  <c r="Q12" i="25"/>
  <c r="V12" i="25"/>
  <c r="H12" i="25"/>
  <c r="M12" i="25"/>
  <c r="R12" i="25"/>
  <c r="X12" i="25"/>
  <c r="D12" i="25"/>
  <c r="I12" i="25"/>
  <c r="N12" i="25"/>
  <c r="T12" i="25"/>
  <c r="Y12" i="25"/>
  <c r="P12" i="25"/>
  <c r="U12" i="25"/>
  <c r="E12" i="25"/>
  <c r="B12" i="25"/>
  <c r="J12" i="25"/>
  <c r="A13" i="28"/>
  <c r="A48" i="28"/>
  <c r="A12" i="19"/>
  <c r="F16" i="1"/>
  <c r="F14" i="1"/>
  <c r="F13" i="1"/>
  <c r="F48" i="28" l="1"/>
  <c r="J48" i="28"/>
  <c r="N48" i="28"/>
  <c r="R48" i="28"/>
  <c r="V48" i="28"/>
  <c r="C48" i="28"/>
  <c r="G48" i="28"/>
  <c r="K48" i="28"/>
  <c r="O48" i="28"/>
  <c r="S48" i="28"/>
  <c r="W48" i="28"/>
  <c r="D48" i="28"/>
  <c r="L48" i="28"/>
  <c r="T48" i="28"/>
  <c r="M48" i="28"/>
  <c r="X48" i="28"/>
  <c r="H48" i="28"/>
  <c r="E48" i="28"/>
  <c r="P48" i="28"/>
  <c r="Y48" i="28"/>
  <c r="Q48" i="28"/>
  <c r="B48" i="28"/>
  <c r="I48" i="28"/>
  <c r="U48" i="28"/>
  <c r="D13" i="28"/>
  <c r="H13" i="28"/>
  <c r="L13" i="28"/>
  <c r="P13" i="28"/>
  <c r="T13" i="28"/>
  <c r="X13" i="28"/>
  <c r="G13" i="28"/>
  <c r="M13" i="28"/>
  <c r="R13" i="28"/>
  <c r="W13" i="28"/>
  <c r="E13" i="28"/>
  <c r="K13" i="28"/>
  <c r="S13" i="28"/>
  <c r="I13" i="28"/>
  <c r="V13" i="28"/>
  <c r="J13" i="28"/>
  <c r="Y13" i="28"/>
  <c r="F13" i="28"/>
  <c r="N13" i="28"/>
  <c r="U13" i="28"/>
  <c r="O13" i="28"/>
  <c r="B13" i="28"/>
  <c r="C13" i="28"/>
  <c r="Q13" i="28"/>
  <c r="L12" i="19"/>
  <c r="X12" i="19"/>
  <c r="I12" i="19"/>
  <c r="Q12" i="19"/>
  <c r="Y12" i="19"/>
  <c r="F12" i="19"/>
  <c r="J12" i="19"/>
  <c r="N12" i="19"/>
  <c r="R12" i="19"/>
  <c r="V12" i="19"/>
  <c r="D12" i="19"/>
  <c r="G12" i="19"/>
  <c r="K12" i="19"/>
  <c r="O12" i="19"/>
  <c r="S12" i="19"/>
  <c r="W12" i="19"/>
  <c r="C12" i="19"/>
  <c r="H12" i="19"/>
  <c r="P12" i="19"/>
  <c r="T12" i="19"/>
  <c r="B12" i="19"/>
  <c r="E12" i="19"/>
  <c r="M12" i="19"/>
  <c r="U12" i="19"/>
  <c r="F15" i="1"/>
  <c r="F12" i="1" s="1"/>
  <c r="A84" i="28"/>
  <c r="A49" i="28"/>
  <c r="A14" i="28"/>
  <c r="A48" i="19"/>
  <c r="T159" i="25"/>
  <c r="R159" i="25"/>
  <c r="P159" i="25"/>
  <c r="N159" i="25"/>
  <c r="A1" i="21"/>
  <c r="A48" i="25"/>
  <c r="A1" i="25"/>
  <c r="A1" i="19"/>
  <c r="A1" i="8"/>
  <c r="A13" i="21"/>
  <c r="A13" i="19"/>
  <c r="E7" i="1" l="1"/>
  <c r="D7" i="1"/>
  <c r="F7" i="1"/>
  <c r="C7" i="1"/>
  <c r="A14" i="21"/>
  <c r="E13" i="21"/>
  <c r="I13" i="21"/>
  <c r="M13" i="21"/>
  <c r="Q13" i="21"/>
  <c r="U13" i="21"/>
  <c r="Y13" i="21"/>
  <c r="B13" i="21"/>
  <c r="G13" i="21"/>
  <c r="S13" i="21"/>
  <c r="D13" i="21"/>
  <c r="L13" i="21"/>
  <c r="T13" i="21"/>
  <c r="F13" i="21"/>
  <c r="J13" i="21"/>
  <c r="N13" i="21"/>
  <c r="R13" i="21"/>
  <c r="V13" i="21"/>
  <c r="C13" i="21"/>
  <c r="K13" i="21"/>
  <c r="O13" i="21"/>
  <c r="W13" i="21"/>
  <c r="H13" i="21"/>
  <c r="P13" i="21"/>
  <c r="X13" i="21"/>
  <c r="C49" i="28"/>
  <c r="G49" i="28"/>
  <c r="K49" i="28"/>
  <c r="O49" i="28"/>
  <c r="S49" i="28"/>
  <c r="W49" i="28"/>
  <c r="D49" i="28"/>
  <c r="H49" i="28"/>
  <c r="L49" i="28"/>
  <c r="P49" i="28"/>
  <c r="T49" i="28"/>
  <c r="X49" i="28"/>
  <c r="E49" i="28"/>
  <c r="M49" i="28"/>
  <c r="U49" i="28"/>
  <c r="B49" i="28"/>
  <c r="J49" i="28"/>
  <c r="V49" i="28"/>
  <c r="Q49" i="28"/>
  <c r="I49" i="28"/>
  <c r="N49" i="28"/>
  <c r="Y49" i="28"/>
  <c r="F49" i="28"/>
  <c r="R49" i="28"/>
  <c r="E14" i="28"/>
  <c r="I14" i="28"/>
  <c r="M14" i="28"/>
  <c r="Q14" i="28"/>
  <c r="U14" i="28"/>
  <c r="Y14" i="28"/>
  <c r="F14" i="28"/>
  <c r="K14" i="28"/>
  <c r="P14" i="28"/>
  <c r="V14" i="28"/>
  <c r="C14" i="28"/>
  <c r="J14" i="28"/>
  <c r="R14" i="28"/>
  <c r="X14" i="28"/>
  <c r="N14" i="28"/>
  <c r="O14" i="28"/>
  <c r="D14" i="28"/>
  <c r="L14" i="28"/>
  <c r="S14" i="28"/>
  <c r="G14" i="28"/>
  <c r="T14" i="28"/>
  <c r="H14" i="28"/>
  <c r="W14" i="28"/>
  <c r="B14" i="28"/>
  <c r="C84" i="28"/>
  <c r="G84" i="28"/>
  <c r="K84" i="28"/>
  <c r="O84" i="28"/>
  <c r="H84" i="28"/>
  <c r="M84" i="28"/>
  <c r="R84" i="28"/>
  <c r="V84" i="28"/>
  <c r="B84" i="28"/>
  <c r="D84" i="28"/>
  <c r="I84" i="28"/>
  <c r="N84" i="28"/>
  <c r="S84" i="28"/>
  <c r="W84" i="28"/>
  <c r="J84" i="28"/>
  <c r="T84" i="28"/>
  <c r="F84" i="28"/>
  <c r="U84" i="28"/>
  <c r="P84" i="28"/>
  <c r="Q84" i="28"/>
  <c r="L84" i="28"/>
  <c r="X84" i="28"/>
  <c r="Y84" i="28"/>
  <c r="E84" i="28"/>
  <c r="A84" i="25"/>
  <c r="A85" i="25" s="1"/>
  <c r="E48" i="25"/>
  <c r="I48" i="25"/>
  <c r="M48" i="25"/>
  <c r="Q48" i="25"/>
  <c r="U48" i="25"/>
  <c r="Y48" i="25"/>
  <c r="D48" i="25"/>
  <c r="J48" i="25"/>
  <c r="O48" i="25"/>
  <c r="T48" i="25"/>
  <c r="F48" i="25"/>
  <c r="K48" i="25"/>
  <c r="P48" i="25"/>
  <c r="V48" i="25"/>
  <c r="G48" i="25"/>
  <c r="R48" i="25"/>
  <c r="H48" i="25"/>
  <c r="S48" i="25"/>
  <c r="B48" i="25"/>
  <c r="L48" i="25"/>
  <c r="W48" i="25"/>
  <c r="C48" i="25"/>
  <c r="N48" i="25"/>
  <c r="X48" i="25"/>
  <c r="E13" i="19"/>
  <c r="I13" i="19"/>
  <c r="M13" i="19"/>
  <c r="Q13" i="19"/>
  <c r="U13" i="19"/>
  <c r="Y13" i="19"/>
  <c r="B13" i="19"/>
  <c r="F13" i="19"/>
  <c r="J13" i="19"/>
  <c r="N13" i="19"/>
  <c r="R13" i="19"/>
  <c r="V13" i="19"/>
  <c r="H13" i="19"/>
  <c r="P13" i="19"/>
  <c r="X13" i="19"/>
  <c r="C13" i="19"/>
  <c r="S13" i="19"/>
  <c r="D13" i="19"/>
  <c r="L13" i="19"/>
  <c r="T13" i="19"/>
  <c r="G13" i="19"/>
  <c r="O13" i="19"/>
  <c r="W13" i="19"/>
  <c r="K13" i="19"/>
  <c r="A84" i="19"/>
  <c r="A85" i="19" s="1"/>
  <c r="Y48" i="19"/>
  <c r="U48" i="19"/>
  <c r="Q48" i="19"/>
  <c r="M48" i="19"/>
  <c r="I48" i="19"/>
  <c r="E48" i="19"/>
  <c r="W48" i="19"/>
  <c r="R48" i="19"/>
  <c r="L48" i="19"/>
  <c r="G48" i="19"/>
  <c r="T48" i="19"/>
  <c r="O48" i="19"/>
  <c r="J48" i="19"/>
  <c r="D48" i="19"/>
  <c r="B48" i="19"/>
  <c r="X48" i="19"/>
  <c r="S48" i="19"/>
  <c r="N48" i="19"/>
  <c r="H48" i="19"/>
  <c r="C48" i="19"/>
  <c r="F48" i="19"/>
  <c r="V48" i="19"/>
  <c r="P48" i="19"/>
  <c r="K48" i="19"/>
  <c r="A49" i="19"/>
  <c r="A50" i="19" s="1"/>
  <c r="A120" i="28"/>
  <c r="A85" i="28"/>
  <c r="A15" i="28"/>
  <c r="A50" i="28"/>
  <c r="A48" i="21"/>
  <c r="A14" i="19"/>
  <c r="A15" i="21"/>
  <c r="A49" i="25"/>
  <c r="A13" i="25"/>
  <c r="A120" i="25" l="1"/>
  <c r="A120" i="19"/>
  <c r="C15" i="21"/>
  <c r="G15" i="21"/>
  <c r="K15" i="21"/>
  <c r="O15" i="21"/>
  <c r="S15" i="21"/>
  <c r="W15" i="21"/>
  <c r="I15" i="21"/>
  <c r="Q15" i="21"/>
  <c r="F15" i="21"/>
  <c r="N15" i="21"/>
  <c r="D15" i="21"/>
  <c r="H15" i="21"/>
  <c r="L15" i="21"/>
  <c r="P15" i="21"/>
  <c r="T15" i="21"/>
  <c r="X15" i="21"/>
  <c r="E15" i="21"/>
  <c r="M15" i="21"/>
  <c r="U15" i="21"/>
  <c r="Y15" i="21"/>
  <c r="B15" i="21"/>
  <c r="J15" i="21"/>
  <c r="R15" i="21"/>
  <c r="V15" i="21"/>
  <c r="D48" i="21"/>
  <c r="H48" i="21"/>
  <c r="L48" i="21"/>
  <c r="P48" i="21"/>
  <c r="T48" i="21"/>
  <c r="X48" i="21"/>
  <c r="E48" i="21"/>
  <c r="I48" i="21"/>
  <c r="M48" i="21"/>
  <c r="Q48" i="21"/>
  <c r="U48" i="21"/>
  <c r="Y48" i="21"/>
  <c r="J48" i="21"/>
  <c r="R48" i="21"/>
  <c r="F48" i="21"/>
  <c r="V48" i="21"/>
  <c r="B48" i="21"/>
  <c r="G48" i="21"/>
  <c r="O48" i="21"/>
  <c r="C48" i="21"/>
  <c r="K48" i="21"/>
  <c r="S48" i="21"/>
  <c r="N48" i="21"/>
  <c r="W48" i="21"/>
  <c r="F14" i="21"/>
  <c r="J14" i="21"/>
  <c r="N14" i="21"/>
  <c r="R14" i="21"/>
  <c r="V14" i="21"/>
  <c r="D14" i="21"/>
  <c r="L14" i="21"/>
  <c r="X14" i="21"/>
  <c r="E14" i="21"/>
  <c r="M14" i="21"/>
  <c r="U14" i="21"/>
  <c r="C14" i="21"/>
  <c r="G14" i="21"/>
  <c r="K14" i="21"/>
  <c r="O14" i="21"/>
  <c r="S14" i="21"/>
  <c r="W14" i="21"/>
  <c r="B14" i="21"/>
  <c r="H14" i="21"/>
  <c r="P14" i="21"/>
  <c r="T14" i="21"/>
  <c r="I14" i="21"/>
  <c r="Q14" i="21"/>
  <c r="Y14" i="21"/>
  <c r="F15" i="28"/>
  <c r="J15" i="28"/>
  <c r="N15" i="28"/>
  <c r="R15" i="28"/>
  <c r="V15" i="28"/>
  <c r="D15" i="28"/>
  <c r="I15" i="28"/>
  <c r="O15" i="28"/>
  <c r="T15" i="28"/>
  <c r="Y15" i="28"/>
  <c r="H15" i="28"/>
  <c r="P15" i="28"/>
  <c r="W15" i="28"/>
  <c r="B15" i="28"/>
  <c r="E15" i="28"/>
  <c r="S15" i="28"/>
  <c r="G15" i="28"/>
  <c r="U15" i="28"/>
  <c r="C15" i="28"/>
  <c r="K15" i="28"/>
  <c r="Q15" i="28"/>
  <c r="X15" i="28"/>
  <c r="L15" i="28"/>
  <c r="M15" i="28"/>
  <c r="C85" i="28"/>
  <c r="G85" i="28"/>
  <c r="K85" i="28"/>
  <c r="O85" i="28"/>
  <c r="S85" i="28"/>
  <c r="W85" i="28"/>
  <c r="D85" i="28"/>
  <c r="H85" i="28"/>
  <c r="L85" i="28"/>
  <c r="P85" i="28"/>
  <c r="T85" i="28"/>
  <c r="X85" i="28"/>
  <c r="E85" i="28"/>
  <c r="M85" i="28"/>
  <c r="U85" i="28"/>
  <c r="B85" i="28"/>
  <c r="I85" i="28"/>
  <c r="R85" i="28"/>
  <c r="N85" i="28"/>
  <c r="Q85" i="28"/>
  <c r="J85" i="28"/>
  <c r="V85" i="28"/>
  <c r="Y85" i="28"/>
  <c r="F85" i="28"/>
  <c r="F120" i="28"/>
  <c r="J120" i="28"/>
  <c r="N120" i="28"/>
  <c r="R120" i="28"/>
  <c r="V120" i="28"/>
  <c r="C120" i="28"/>
  <c r="G120" i="28"/>
  <c r="K120" i="28"/>
  <c r="O120" i="28"/>
  <c r="S120" i="28"/>
  <c r="W120" i="28"/>
  <c r="I120" i="28"/>
  <c r="Q120" i="28"/>
  <c r="Y120" i="28"/>
  <c r="B120" i="28"/>
  <c r="D120" i="28"/>
  <c r="L120" i="28"/>
  <c r="T120" i="28"/>
  <c r="E120" i="28"/>
  <c r="U120" i="28"/>
  <c r="H120" i="28"/>
  <c r="X120" i="28"/>
  <c r="M120" i="28"/>
  <c r="P120" i="28"/>
  <c r="D50" i="28"/>
  <c r="H50" i="28"/>
  <c r="L50" i="28"/>
  <c r="P50" i="28"/>
  <c r="T50" i="28"/>
  <c r="X50" i="28"/>
  <c r="E50" i="28"/>
  <c r="I50" i="28"/>
  <c r="M50" i="28"/>
  <c r="Q50" i="28"/>
  <c r="U50" i="28"/>
  <c r="Y50" i="28"/>
  <c r="F50" i="28"/>
  <c r="N50" i="28"/>
  <c r="V50" i="28"/>
  <c r="J50" i="28"/>
  <c r="S50" i="28"/>
  <c r="O50" i="28"/>
  <c r="G50" i="28"/>
  <c r="K50" i="28"/>
  <c r="W50" i="28"/>
  <c r="B50" i="28"/>
  <c r="C50" i="28"/>
  <c r="R50" i="28"/>
  <c r="F49" i="25"/>
  <c r="J49" i="25"/>
  <c r="N49" i="25"/>
  <c r="R49" i="25"/>
  <c r="V49" i="25"/>
  <c r="C49" i="25"/>
  <c r="H49" i="25"/>
  <c r="M49" i="25"/>
  <c r="S49" i="25"/>
  <c r="X49" i="25"/>
  <c r="D49" i="25"/>
  <c r="I49" i="25"/>
  <c r="O49" i="25"/>
  <c r="T49" i="25"/>
  <c r="Y49" i="25"/>
  <c r="E49" i="25"/>
  <c r="P49" i="25"/>
  <c r="G49" i="25"/>
  <c r="Q49" i="25"/>
  <c r="K49" i="25"/>
  <c r="U49" i="25"/>
  <c r="B49" i="25"/>
  <c r="L49" i="25"/>
  <c r="W49" i="25"/>
  <c r="D13" i="25"/>
  <c r="H13" i="25"/>
  <c r="L13" i="25"/>
  <c r="P13" i="25"/>
  <c r="T13" i="25"/>
  <c r="X13" i="25"/>
  <c r="E13" i="25"/>
  <c r="J13" i="25"/>
  <c r="O13" i="25"/>
  <c r="U13" i="25"/>
  <c r="F13" i="25"/>
  <c r="K13" i="25"/>
  <c r="Q13" i="25"/>
  <c r="V13" i="25"/>
  <c r="G13" i="25"/>
  <c r="M13" i="25"/>
  <c r="R13" i="25"/>
  <c r="W13" i="25"/>
  <c r="N13" i="25"/>
  <c r="I13" i="25"/>
  <c r="S13" i="25"/>
  <c r="B13" i="25"/>
  <c r="C13" i="25"/>
  <c r="Y13" i="25"/>
  <c r="D120" i="25"/>
  <c r="H120" i="25"/>
  <c r="L120" i="25"/>
  <c r="P120" i="25"/>
  <c r="T120" i="25"/>
  <c r="X120" i="25"/>
  <c r="E120" i="25"/>
  <c r="I120" i="25"/>
  <c r="M120" i="25"/>
  <c r="Q120" i="25"/>
  <c r="U120" i="25"/>
  <c r="Y120" i="25"/>
  <c r="F120" i="25"/>
  <c r="N120" i="25"/>
  <c r="V120" i="25"/>
  <c r="C120" i="25"/>
  <c r="O120" i="25"/>
  <c r="G120" i="25"/>
  <c r="R120" i="25"/>
  <c r="J120" i="25"/>
  <c r="K120" i="25"/>
  <c r="B120" i="25"/>
  <c r="S120" i="25"/>
  <c r="W120" i="25"/>
  <c r="E85" i="25"/>
  <c r="I85" i="25"/>
  <c r="M85" i="25"/>
  <c r="Q85" i="25"/>
  <c r="U85" i="25"/>
  <c r="Y85" i="25"/>
  <c r="D85" i="25"/>
  <c r="J85" i="25"/>
  <c r="O85" i="25"/>
  <c r="T85" i="25"/>
  <c r="F85" i="25"/>
  <c r="K85" i="25"/>
  <c r="P85" i="25"/>
  <c r="V85" i="25"/>
  <c r="L85" i="25"/>
  <c r="W85" i="25"/>
  <c r="C85" i="25"/>
  <c r="N85" i="25"/>
  <c r="X85" i="25"/>
  <c r="G85" i="25"/>
  <c r="B85" i="25"/>
  <c r="H85" i="25"/>
  <c r="R85" i="25"/>
  <c r="S85" i="25"/>
  <c r="D84" i="25"/>
  <c r="H84" i="25"/>
  <c r="L84" i="25"/>
  <c r="P84" i="25"/>
  <c r="T84" i="25"/>
  <c r="X84" i="25"/>
  <c r="F84" i="25"/>
  <c r="K84" i="25"/>
  <c r="Q84" i="25"/>
  <c r="V84" i="25"/>
  <c r="G84" i="25"/>
  <c r="M84" i="25"/>
  <c r="R84" i="25"/>
  <c r="W84" i="25"/>
  <c r="C84" i="25"/>
  <c r="N84" i="25"/>
  <c r="Y84" i="25"/>
  <c r="E84" i="25"/>
  <c r="O84" i="25"/>
  <c r="I84" i="25"/>
  <c r="J84" i="25"/>
  <c r="S84" i="25"/>
  <c r="U84" i="25"/>
  <c r="B84" i="25"/>
  <c r="E14" i="19"/>
  <c r="I14" i="19"/>
  <c r="M14" i="19"/>
  <c r="Q14" i="19"/>
  <c r="U14" i="19"/>
  <c r="Y14" i="19"/>
  <c r="B14" i="19"/>
  <c r="F14" i="19"/>
  <c r="J14" i="19"/>
  <c r="N14" i="19"/>
  <c r="R14" i="19"/>
  <c r="V14" i="19"/>
  <c r="H14" i="19"/>
  <c r="P14" i="19"/>
  <c r="X14" i="19"/>
  <c r="K14" i="19"/>
  <c r="D14" i="19"/>
  <c r="L14" i="19"/>
  <c r="T14" i="19"/>
  <c r="G14" i="19"/>
  <c r="O14" i="19"/>
  <c r="W14" i="19"/>
  <c r="C14" i="19"/>
  <c r="S14" i="19"/>
  <c r="W50" i="19"/>
  <c r="S50" i="19"/>
  <c r="O50" i="19"/>
  <c r="K50" i="19"/>
  <c r="G50" i="19"/>
  <c r="C50" i="19"/>
  <c r="B50" i="19"/>
  <c r="Y50" i="19"/>
  <c r="T50" i="19"/>
  <c r="N50" i="19"/>
  <c r="I50" i="19"/>
  <c r="D50" i="19"/>
  <c r="V50" i="19"/>
  <c r="Q50" i="19"/>
  <c r="L50" i="19"/>
  <c r="F50" i="19"/>
  <c r="U50" i="19"/>
  <c r="P50" i="19"/>
  <c r="J50" i="19"/>
  <c r="E50" i="19"/>
  <c r="X50" i="19"/>
  <c r="R50" i="19"/>
  <c r="M50" i="19"/>
  <c r="H50" i="19"/>
  <c r="E120" i="19"/>
  <c r="F120" i="19"/>
  <c r="J120" i="19"/>
  <c r="N120" i="19"/>
  <c r="R120" i="19"/>
  <c r="V120" i="19"/>
  <c r="C120" i="19"/>
  <c r="I120" i="19"/>
  <c r="O120" i="19"/>
  <c r="T120" i="19"/>
  <c r="Y120" i="19"/>
  <c r="D120" i="19"/>
  <c r="L120" i="19"/>
  <c r="S120" i="19"/>
  <c r="B120" i="19"/>
  <c r="G120" i="19"/>
  <c r="P120" i="19"/>
  <c r="X120" i="19"/>
  <c r="H120" i="19"/>
  <c r="U120" i="19"/>
  <c r="W120" i="19"/>
  <c r="K120" i="19"/>
  <c r="Q120" i="19"/>
  <c r="M120" i="19"/>
  <c r="V49" i="19"/>
  <c r="R49" i="19"/>
  <c r="N49" i="19"/>
  <c r="J49" i="19"/>
  <c r="F49" i="19"/>
  <c r="U49" i="19"/>
  <c r="P49" i="19"/>
  <c r="K49" i="19"/>
  <c r="E49" i="19"/>
  <c r="B49" i="19"/>
  <c r="X49" i="19"/>
  <c r="S49" i="19"/>
  <c r="M49" i="19"/>
  <c r="H49" i="19"/>
  <c r="C49" i="19"/>
  <c r="W49" i="19"/>
  <c r="Q49" i="19"/>
  <c r="L49" i="19"/>
  <c r="G49" i="19"/>
  <c r="Y49" i="19"/>
  <c r="D49" i="19"/>
  <c r="T49" i="19"/>
  <c r="O49" i="19"/>
  <c r="I49" i="19"/>
  <c r="C85" i="19"/>
  <c r="G85" i="19"/>
  <c r="K85" i="19"/>
  <c r="O85" i="19"/>
  <c r="S85" i="19"/>
  <c r="W85" i="19"/>
  <c r="E85" i="19"/>
  <c r="J85" i="19"/>
  <c r="P85" i="19"/>
  <c r="U85" i="19"/>
  <c r="B85" i="19"/>
  <c r="F85" i="19"/>
  <c r="M85" i="19"/>
  <c r="T85" i="19"/>
  <c r="D85" i="19"/>
  <c r="L85" i="19"/>
  <c r="R85" i="19"/>
  <c r="Y85" i="19"/>
  <c r="H85" i="19"/>
  <c r="V85" i="19"/>
  <c r="I85" i="19"/>
  <c r="X85" i="19"/>
  <c r="N85" i="19"/>
  <c r="Q85" i="19"/>
  <c r="F84" i="19"/>
  <c r="J84" i="19"/>
  <c r="N84" i="19"/>
  <c r="R84" i="19"/>
  <c r="V84" i="19"/>
  <c r="G84" i="19"/>
  <c r="L84" i="19"/>
  <c r="Q84" i="19"/>
  <c r="W84" i="19"/>
  <c r="H84" i="19"/>
  <c r="O84" i="19"/>
  <c r="U84" i="19"/>
  <c r="E84" i="19"/>
  <c r="M84" i="19"/>
  <c r="T84" i="19"/>
  <c r="C84" i="19"/>
  <c r="P84" i="19"/>
  <c r="K84" i="19"/>
  <c r="B84" i="19"/>
  <c r="X84" i="19"/>
  <c r="S84" i="19"/>
  <c r="Y84" i="19"/>
  <c r="D84" i="19"/>
  <c r="I84" i="19"/>
  <c r="A121" i="25"/>
  <c r="A86" i="28"/>
  <c r="A51" i="28"/>
  <c r="A16" i="28"/>
  <c r="A156" i="28"/>
  <c r="A121" i="28"/>
  <c r="A86" i="19"/>
  <c r="A51" i="19"/>
  <c r="A15" i="19"/>
  <c r="A84" i="21"/>
  <c r="A49" i="21"/>
  <c r="A14" i="25"/>
  <c r="A50" i="25"/>
  <c r="A16" i="21"/>
  <c r="A121" i="19"/>
  <c r="A86" i="25"/>
  <c r="E156" i="28" l="1"/>
  <c r="I156" i="28"/>
  <c r="M156" i="28"/>
  <c r="Q156" i="28"/>
  <c r="U156" i="28"/>
  <c r="Y156" i="28"/>
  <c r="C156" i="28"/>
  <c r="G156" i="28"/>
  <c r="K156" i="28"/>
  <c r="O156" i="28"/>
  <c r="S156" i="28"/>
  <c r="W156" i="28"/>
  <c r="D156" i="28"/>
  <c r="L156" i="28"/>
  <c r="T156" i="28"/>
  <c r="F156" i="28"/>
  <c r="H156" i="28"/>
  <c r="P156" i="28"/>
  <c r="X156" i="28"/>
  <c r="J156" i="28"/>
  <c r="R156" i="28"/>
  <c r="B156" i="28"/>
  <c r="N156" i="28"/>
  <c r="V156" i="28"/>
  <c r="D16" i="21"/>
  <c r="H16" i="21"/>
  <c r="L16" i="21"/>
  <c r="P16" i="21"/>
  <c r="T16" i="21"/>
  <c r="X16" i="21"/>
  <c r="F16" i="21"/>
  <c r="N16" i="21"/>
  <c r="V16" i="21"/>
  <c r="C16" i="21"/>
  <c r="K16" i="21"/>
  <c r="S16" i="21"/>
  <c r="B16" i="21"/>
  <c r="E16" i="21"/>
  <c r="I16" i="21"/>
  <c r="M16" i="21"/>
  <c r="Q16" i="21"/>
  <c r="U16" i="21"/>
  <c r="Y16" i="21"/>
  <c r="J16" i="21"/>
  <c r="R16" i="21"/>
  <c r="G16" i="21"/>
  <c r="O16" i="21"/>
  <c r="W16" i="21"/>
  <c r="D84" i="21"/>
  <c r="H84" i="21"/>
  <c r="L84" i="21"/>
  <c r="P84" i="21"/>
  <c r="T84" i="21"/>
  <c r="X84" i="21"/>
  <c r="E84" i="21"/>
  <c r="I84" i="21"/>
  <c r="M84" i="21"/>
  <c r="Q84" i="21"/>
  <c r="U84" i="21"/>
  <c r="Y84" i="21"/>
  <c r="J84" i="21"/>
  <c r="R84" i="21"/>
  <c r="B84" i="21"/>
  <c r="N84" i="21"/>
  <c r="G84" i="21"/>
  <c r="W84" i="21"/>
  <c r="C84" i="21"/>
  <c r="K84" i="21"/>
  <c r="S84" i="21"/>
  <c r="F84" i="21"/>
  <c r="V84" i="21"/>
  <c r="O84" i="21"/>
  <c r="E49" i="21"/>
  <c r="I49" i="21"/>
  <c r="M49" i="21"/>
  <c r="Q49" i="21"/>
  <c r="U49" i="21"/>
  <c r="Y49" i="21"/>
  <c r="F49" i="21"/>
  <c r="J49" i="21"/>
  <c r="N49" i="21"/>
  <c r="R49" i="21"/>
  <c r="V49" i="21"/>
  <c r="C49" i="21"/>
  <c r="K49" i="21"/>
  <c r="S49" i="21"/>
  <c r="B49" i="21"/>
  <c r="O49" i="21"/>
  <c r="H49" i="21"/>
  <c r="X49" i="21"/>
  <c r="D49" i="21"/>
  <c r="L49" i="21"/>
  <c r="T49" i="21"/>
  <c r="G49" i="21"/>
  <c r="W49" i="21"/>
  <c r="P49" i="21"/>
  <c r="C121" i="28"/>
  <c r="G121" i="28"/>
  <c r="K121" i="28"/>
  <c r="O121" i="28"/>
  <c r="S121" i="28"/>
  <c r="W121" i="28"/>
  <c r="D121" i="28"/>
  <c r="H121" i="28"/>
  <c r="L121" i="28"/>
  <c r="P121" i="28"/>
  <c r="T121" i="28"/>
  <c r="X121" i="28"/>
  <c r="J121" i="28"/>
  <c r="R121" i="28"/>
  <c r="E121" i="28"/>
  <c r="M121" i="28"/>
  <c r="U121" i="28"/>
  <c r="B121" i="28"/>
  <c r="N121" i="28"/>
  <c r="F121" i="28"/>
  <c r="Y121" i="28"/>
  <c r="Q121" i="28"/>
  <c r="I121" i="28"/>
  <c r="V121" i="28"/>
  <c r="D86" i="28"/>
  <c r="H86" i="28"/>
  <c r="L86" i="28"/>
  <c r="P86" i="28"/>
  <c r="T86" i="28"/>
  <c r="X86" i="28"/>
  <c r="E86" i="28"/>
  <c r="I86" i="28"/>
  <c r="M86" i="28"/>
  <c r="Q86" i="28"/>
  <c r="U86" i="28"/>
  <c r="Y86" i="28"/>
  <c r="F86" i="28"/>
  <c r="N86" i="28"/>
  <c r="V86" i="28"/>
  <c r="G86" i="28"/>
  <c r="R86" i="28"/>
  <c r="K86" i="28"/>
  <c r="O86" i="28"/>
  <c r="J86" i="28"/>
  <c r="S86" i="28"/>
  <c r="B86" i="28"/>
  <c r="W86" i="28"/>
  <c r="C86" i="28"/>
  <c r="C16" i="28"/>
  <c r="G16" i="28"/>
  <c r="K16" i="28"/>
  <c r="O16" i="28"/>
  <c r="S16" i="28"/>
  <c r="W16" i="28"/>
  <c r="H16" i="28"/>
  <c r="M16" i="28"/>
  <c r="R16" i="28"/>
  <c r="X16" i="28"/>
  <c r="F16" i="28"/>
  <c r="N16" i="28"/>
  <c r="U16" i="28"/>
  <c r="J16" i="28"/>
  <c r="Y16" i="28"/>
  <c r="L16" i="28"/>
  <c r="T16" i="28"/>
  <c r="I16" i="28"/>
  <c r="P16" i="28"/>
  <c r="V16" i="28"/>
  <c r="B16" i="28"/>
  <c r="D16" i="28"/>
  <c r="Q16" i="28"/>
  <c r="E16" i="28"/>
  <c r="E51" i="28"/>
  <c r="I51" i="28"/>
  <c r="M51" i="28"/>
  <c r="Q51" i="28"/>
  <c r="U51" i="28"/>
  <c r="Y51" i="28"/>
  <c r="F51" i="28"/>
  <c r="J51" i="28"/>
  <c r="N51" i="28"/>
  <c r="R51" i="28"/>
  <c r="V51" i="28"/>
  <c r="G51" i="28"/>
  <c r="O51" i="28"/>
  <c r="W51" i="28"/>
  <c r="H51" i="28"/>
  <c r="S51" i="28"/>
  <c r="L51" i="28"/>
  <c r="D51" i="28"/>
  <c r="K51" i="28"/>
  <c r="T51" i="28"/>
  <c r="C51" i="28"/>
  <c r="X51" i="28"/>
  <c r="B51" i="28"/>
  <c r="P51" i="28"/>
  <c r="F86" i="25"/>
  <c r="J86" i="25"/>
  <c r="N86" i="25"/>
  <c r="R86" i="25"/>
  <c r="V86" i="25"/>
  <c r="C86" i="25"/>
  <c r="H86" i="25"/>
  <c r="M86" i="25"/>
  <c r="D86" i="25"/>
  <c r="I86" i="25"/>
  <c r="O86" i="25"/>
  <c r="T86" i="25"/>
  <c r="Y86" i="25"/>
  <c r="K86" i="25"/>
  <c r="S86" i="25"/>
  <c r="L86" i="25"/>
  <c r="U86" i="25"/>
  <c r="B86" i="25"/>
  <c r="E86" i="25"/>
  <c r="W86" i="25"/>
  <c r="G86" i="25"/>
  <c r="X86" i="25"/>
  <c r="P86" i="25"/>
  <c r="Q86" i="25"/>
  <c r="E14" i="25"/>
  <c r="I14" i="25"/>
  <c r="M14" i="25"/>
  <c r="Q14" i="25"/>
  <c r="U14" i="25"/>
  <c r="Y14" i="25"/>
  <c r="C14" i="25"/>
  <c r="H14" i="25"/>
  <c r="N14" i="25"/>
  <c r="S14" i="25"/>
  <c r="X14" i="25"/>
  <c r="D14" i="25"/>
  <c r="J14" i="25"/>
  <c r="O14" i="25"/>
  <c r="T14" i="25"/>
  <c r="B14" i="25"/>
  <c r="F14" i="25"/>
  <c r="K14" i="25"/>
  <c r="P14" i="25"/>
  <c r="V14" i="25"/>
  <c r="L14" i="25"/>
  <c r="R14" i="25"/>
  <c r="W14" i="25"/>
  <c r="G14" i="25"/>
  <c r="C50" i="25"/>
  <c r="G50" i="25"/>
  <c r="K50" i="25"/>
  <c r="O50" i="25"/>
  <c r="S50" i="25"/>
  <c r="W50" i="25"/>
  <c r="F50" i="25"/>
  <c r="L50" i="25"/>
  <c r="Q50" i="25"/>
  <c r="V50" i="25"/>
  <c r="H50" i="25"/>
  <c r="M50" i="25"/>
  <c r="R50" i="25"/>
  <c r="X50" i="25"/>
  <c r="D50" i="25"/>
  <c r="N50" i="25"/>
  <c r="Y50" i="25"/>
  <c r="E50" i="25"/>
  <c r="P50" i="25"/>
  <c r="I50" i="25"/>
  <c r="T50" i="25"/>
  <c r="B50" i="25"/>
  <c r="J50" i="25"/>
  <c r="U50" i="25"/>
  <c r="E121" i="25"/>
  <c r="I121" i="25"/>
  <c r="M121" i="25"/>
  <c r="Q121" i="25"/>
  <c r="U121" i="25"/>
  <c r="Y121" i="25"/>
  <c r="F121" i="25"/>
  <c r="J121" i="25"/>
  <c r="N121" i="25"/>
  <c r="R121" i="25"/>
  <c r="V121" i="25"/>
  <c r="G121" i="25"/>
  <c r="O121" i="25"/>
  <c r="W121" i="25"/>
  <c r="C121" i="25"/>
  <c r="L121" i="25"/>
  <c r="X121" i="25"/>
  <c r="D121" i="25"/>
  <c r="P121" i="25"/>
  <c r="B121" i="25"/>
  <c r="H121" i="25"/>
  <c r="K121" i="25"/>
  <c r="S121" i="25"/>
  <c r="T121" i="25"/>
  <c r="E15" i="19"/>
  <c r="I15" i="19"/>
  <c r="M15" i="19"/>
  <c r="Q15" i="19"/>
  <c r="U15" i="19"/>
  <c r="Y15" i="19"/>
  <c r="B15" i="19"/>
  <c r="F15" i="19"/>
  <c r="J15" i="19"/>
  <c r="N15" i="19"/>
  <c r="R15" i="19"/>
  <c r="V15" i="19"/>
  <c r="H15" i="19"/>
  <c r="P15" i="19"/>
  <c r="X15" i="19"/>
  <c r="C15" i="19"/>
  <c r="S15" i="19"/>
  <c r="D15" i="19"/>
  <c r="L15" i="19"/>
  <c r="T15" i="19"/>
  <c r="G15" i="19"/>
  <c r="O15" i="19"/>
  <c r="W15" i="19"/>
  <c r="K15" i="19"/>
  <c r="X51" i="19"/>
  <c r="T51" i="19"/>
  <c r="P51" i="19"/>
  <c r="L51" i="19"/>
  <c r="H51" i="19"/>
  <c r="D51" i="19"/>
  <c r="W51" i="19"/>
  <c r="R51" i="19"/>
  <c r="M51" i="19"/>
  <c r="G51" i="19"/>
  <c r="U51" i="19"/>
  <c r="O51" i="19"/>
  <c r="J51" i="19"/>
  <c r="E51" i="19"/>
  <c r="Y51" i="19"/>
  <c r="S51" i="19"/>
  <c r="N51" i="19"/>
  <c r="I51" i="19"/>
  <c r="C51" i="19"/>
  <c r="V51" i="19"/>
  <c r="Q51" i="19"/>
  <c r="B51" i="19"/>
  <c r="K51" i="19"/>
  <c r="F51" i="19"/>
  <c r="C121" i="19"/>
  <c r="G121" i="19"/>
  <c r="K121" i="19"/>
  <c r="O121" i="19"/>
  <c r="S121" i="19"/>
  <c r="W121" i="19"/>
  <c r="H121" i="19"/>
  <c r="M121" i="19"/>
  <c r="R121" i="19"/>
  <c r="X121" i="19"/>
  <c r="D121" i="19"/>
  <c r="J121" i="19"/>
  <c r="Q121" i="19"/>
  <c r="Y121" i="19"/>
  <c r="L121" i="19"/>
  <c r="U121" i="19"/>
  <c r="I121" i="19"/>
  <c r="V121" i="19"/>
  <c r="B121" i="19"/>
  <c r="N121" i="19"/>
  <c r="F121" i="19"/>
  <c r="T121" i="19"/>
  <c r="P121" i="19"/>
  <c r="E121" i="19"/>
  <c r="D86" i="19"/>
  <c r="H86" i="19"/>
  <c r="L86" i="19"/>
  <c r="P86" i="19"/>
  <c r="T86" i="19"/>
  <c r="X86" i="19"/>
  <c r="C86" i="19"/>
  <c r="I86" i="19"/>
  <c r="N86" i="19"/>
  <c r="S86" i="19"/>
  <c r="Y86" i="19"/>
  <c r="E86" i="19"/>
  <c r="K86" i="19"/>
  <c r="R86" i="19"/>
  <c r="J86" i="19"/>
  <c r="Q86" i="19"/>
  <c r="W86" i="19"/>
  <c r="M86" i="19"/>
  <c r="F86" i="19"/>
  <c r="V86" i="19"/>
  <c r="B86" i="19"/>
  <c r="G86" i="19"/>
  <c r="O86" i="19"/>
  <c r="U86" i="19"/>
  <c r="A122" i="25"/>
  <c r="A191" i="28"/>
  <c r="A157" i="28"/>
  <c r="A52" i="28"/>
  <c r="A87" i="28"/>
  <c r="A122" i="28"/>
  <c r="A17" i="28"/>
  <c r="A87" i="19"/>
  <c r="A52" i="19"/>
  <c r="A122" i="19"/>
  <c r="A51" i="25"/>
  <c r="A50" i="21"/>
  <c r="A17" i="21"/>
  <c r="A15" i="25"/>
  <c r="A120" i="21"/>
  <c r="A85" i="21"/>
  <c r="A87" i="25"/>
  <c r="A16" i="19"/>
  <c r="D191" i="28" l="1"/>
  <c r="H191" i="28"/>
  <c r="L191" i="28"/>
  <c r="P191" i="28"/>
  <c r="T191" i="28"/>
  <c r="X191" i="28"/>
  <c r="G191" i="28"/>
  <c r="M191" i="28"/>
  <c r="R191" i="28"/>
  <c r="W191" i="28"/>
  <c r="E191" i="28"/>
  <c r="J191" i="28"/>
  <c r="O191" i="28"/>
  <c r="U191" i="28"/>
  <c r="K191" i="28"/>
  <c r="V191" i="28"/>
  <c r="C191" i="28"/>
  <c r="Y191" i="28"/>
  <c r="F191" i="28"/>
  <c r="Q191" i="28"/>
  <c r="I191" i="28"/>
  <c r="S191" i="28"/>
  <c r="B191" i="28"/>
  <c r="N191" i="28"/>
  <c r="F157" i="28"/>
  <c r="J157" i="28"/>
  <c r="N157" i="28"/>
  <c r="R157" i="28"/>
  <c r="V157" i="28"/>
  <c r="D157" i="28"/>
  <c r="H157" i="28"/>
  <c r="L157" i="28"/>
  <c r="P157" i="28"/>
  <c r="T157" i="28"/>
  <c r="X157" i="28"/>
  <c r="E157" i="28"/>
  <c r="M157" i="28"/>
  <c r="U157" i="28"/>
  <c r="B157" i="28"/>
  <c r="G157" i="28"/>
  <c r="W157" i="28"/>
  <c r="I157" i="28"/>
  <c r="Q157" i="28"/>
  <c r="Y157" i="28"/>
  <c r="C157" i="28"/>
  <c r="K157" i="28"/>
  <c r="S157" i="28"/>
  <c r="O157" i="28"/>
  <c r="E17" i="21"/>
  <c r="I17" i="21"/>
  <c r="M17" i="21"/>
  <c r="Q17" i="21"/>
  <c r="U17" i="21"/>
  <c r="Y17" i="21"/>
  <c r="B17" i="21"/>
  <c r="G17" i="21"/>
  <c r="O17" i="21"/>
  <c r="W17" i="21"/>
  <c r="D17" i="21"/>
  <c r="L17" i="21"/>
  <c r="T17" i="21"/>
  <c r="F17" i="21"/>
  <c r="J17" i="21"/>
  <c r="N17" i="21"/>
  <c r="R17" i="21"/>
  <c r="V17" i="21"/>
  <c r="C17" i="21"/>
  <c r="K17" i="21"/>
  <c r="S17" i="21"/>
  <c r="H17" i="21"/>
  <c r="P17" i="21"/>
  <c r="X17" i="21"/>
  <c r="E85" i="21"/>
  <c r="I85" i="21"/>
  <c r="M85" i="21"/>
  <c r="Q85" i="21"/>
  <c r="U85" i="21"/>
  <c r="Y85" i="21"/>
  <c r="B85" i="21"/>
  <c r="F85" i="21"/>
  <c r="J85" i="21"/>
  <c r="N85" i="21"/>
  <c r="R85" i="21"/>
  <c r="V85" i="21"/>
  <c r="C85" i="21"/>
  <c r="K85" i="21"/>
  <c r="S85" i="21"/>
  <c r="O85" i="21"/>
  <c r="P85" i="21"/>
  <c r="D85" i="21"/>
  <c r="L85" i="21"/>
  <c r="T85" i="21"/>
  <c r="G85" i="21"/>
  <c r="W85" i="21"/>
  <c r="H85" i="21"/>
  <c r="X85" i="21"/>
  <c r="F50" i="21"/>
  <c r="J50" i="21"/>
  <c r="N50" i="21"/>
  <c r="R50" i="21"/>
  <c r="V50" i="21"/>
  <c r="C50" i="21"/>
  <c r="G50" i="21"/>
  <c r="K50" i="21"/>
  <c r="O50" i="21"/>
  <c r="S50" i="21"/>
  <c r="W50" i="21"/>
  <c r="D50" i="21"/>
  <c r="L50" i="21"/>
  <c r="T50" i="21"/>
  <c r="H50" i="21"/>
  <c r="X50" i="21"/>
  <c r="Q50" i="21"/>
  <c r="E50" i="21"/>
  <c r="M50" i="21"/>
  <c r="U50" i="21"/>
  <c r="B50" i="21"/>
  <c r="P50" i="21"/>
  <c r="I50" i="21"/>
  <c r="Y50" i="21"/>
  <c r="D120" i="21"/>
  <c r="H120" i="21"/>
  <c r="L120" i="21"/>
  <c r="P120" i="21"/>
  <c r="T120" i="21"/>
  <c r="X120" i="21"/>
  <c r="E120" i="21"/>
  <c r="I120" i="21"/>
  <c r="M120" i="21"/>
  <c r="Q120" i="21"/>
  <c r="U120" i="21"/>
  <c r="Y120" i="21"/>
  <c r="F120" i="21"/>
  <c r="N120" i="21"/>
  <c r="V120" i="21"/>
  <c r="G120" i="21"/>
  <c r="O120" i="21"/>
  <c r="W120" i="21"/>
  <c r="R120" i="21"/>
  <c r="B120" i="21"/>
  <c r="C120" i="21"/>
  <c r="S120" i="21"/>
  <c r="J120" i="21"/>
  <c r="K120" i="21"/>
  <c r="F52" i="28"/>
  <c r="J52" i="28"/>
  <c r="N52" i="28"/>
  <c r="R52" i="28"/>
  <c r="V52" i="28"/>
  <c r="C52" i="28"/>
  <c r="G52" i="28"/>
  <c r="K52" i="28"/>
  <c r="O52" i="28"/>
  <c r="S52" i="28"/>
  <c r="W52" i="28"/>
  <c r="B52" i="28"/>
  <c r="H52" i="28"/>
  <c r="P52" i="28"/>
  <c r="X52" i="28"/>
  <c r="E52" i="28"/>
  <c r="Q52" i="28"/>
  <c r="L52" i="28"/>
  <c r="D52" i="28"/>
  <c r="Y52" i="28"/>
  <c r="I52" i="28"/>
  <c r="T52" i="28"/>
  <c r="U52" i="28"/>
  <c r="M52" i="28"/>
  <c r="D17" i="28"/>
  <c r="H17" i="28"/>
  <c r="L17" i="28"/>
  <c r="P17" i="28"/>
  <c r="T17" i="28"/>
  <c r="X17" i="28"/>
  <c r="F17" i="28"/>
  <c r="K17" i="28"/>
  <c r="Q17" i="28"/>
  <c r="V17" i="28"/>
  <c r="E17" i="28"/>
  <c r="M17" i="28"/>
  <c r="S17" i="28"/>
  <c r="W17" i="28"/>
  <c r="B17" i="28"/>
  <c r="J17" i="28"/>
  <c r="Y17" i="28"/>
  <c r="G17" i="28"/>
  <c r="N17" i="28"/>
  <c r="U17" i="28"/>
  <c r="I17" i="28"/>
  <c r="O17" i="28"/>
  <c r="C17" i="28"/>
  <c r="R17" i="28"/>
  <c r="D122" i="28"/>
  <c r="H122" i="28"/>
  <c r="L122" i="28"/>
  <c r="P122" i="28"/>
  <c r="T122" i="28"/>
  <c r="X122" i="28"/>
  <c r="E122" i="28"/>
  <c r="I122" i="28"/>
  <c r="M122" i="28"/>
  <c r="Q122" i="28"/>
  <c r="U122" i="28"/>
  <c r="Y122" i="28"/>
  <c r="C122" i="28"/>
  <c r="K122" i="28"/>
  <c r="S122" i="28"/>
  <c r="F122" i="28"/>
  <c r="N122" i="28"/>
  <c r="V122" i="28"/>
  <c r="G122" i="28"/>
  <c r="W122" i="28"/>
  <c r="R122" i="28"/>
  <c r="J122" i="28"/>
  <c r="O122" i="28"/>
  <c r="B122" i="28"/>
  <c r="E87" i="28"/>
  <c r="I87" i="28"/>
  <c r="M87" i="28"/>
  <c r="Q87" i="28"/>
  <c r="U87" i="28"/>
  <c r="Y87" i="28"/>
  <c r="B87" i="28"/>
  <c r="F87" i="28"/>
  <c r="J87" i="28"/>
  <c r="N87" i="28"/>
  <c r="R87" i="28"/>
  <c r="V87" i="28"/>
  <c r="G87" i="28"/>
  <c r="O87" i="28"/>
  <c r="W87" i="28"/>
  <c r="D87" i="28"/>
  <c r="P87" i="28"/>
  <c r="K87" i="28"/>
  <c r="X87" i="28"/>
  <c r="H87" i="28"/>
  <c r="S87" i="28"/>
  <c r="T87" i="28"/>
  <c r="C87" i="28"/>
  <c r="L87" i="28"/>
  <c r="F15" i="25"/>
  <c r="J15" i="25"/>
  <c r="N15" i="25"/>
  <c r="R15" i="25"/>
  <c r="V15" i="25"/>
  <c r="G15" i="25"/>
  <c r="L15" i="25"/>
  <c r="Q15" i="25"/>
  <c r="W15" i="25"/>
  <c r="C15" i="25"/>
  <c r="H15" i="25"/>
  <c r="M15" i="25"/>
  <c r="S15" i="25"/>
  <c r="X15" i="25"/>
  <c r="D15" i="25"/>
  <c r="I15" i="25"/>
  <c r="O15" i="25"/>
  <c r="T15" i="25"/>
  <c r="Y15" i="25"/>
  <c r="K15" i="25"/>
  <c r="E15" i="25"/>
  <c r="P15" i="25"/>
  <c r="U15" i="25"/>
  <c r="B15" i="25"/>
  <c r="C87" i="25"/>
  <c r="G87" i="25"/>
  <c r="K87" i="25"/>
  <c r="O87" i="25"/>
  <c r="H87" i="25"/>
  <c r="M87" i="25"/>
  <c r="R87" i="25"/>
  <c r="V87" i="25"/>
  <c r="D87" i="25"/>
  <c r="J87" i="25"/>
  <c r="Q87" i="25"/>
  <c r="W87" i="25"/>
  <c r="E87" i="25"/>
  <c r="L87" i="25"/>
  <c r="S87" i="25"/>
  <c r="X87" i="25"/>
  <c r="N87" i="25"/>
  <c r="Y87" i="25"/>
  <c r="P87" i="25"/>
  <c r="B87" i="25"/>
  <c r="T87" i="25"/>
  <c r="U87" i="25"/>
  <c r="F87" i="25"/>
  <c r="I87" i="25"/>
  <c r="F122" i="25"/>
  <c r="J122" i="25"/>
  <c r="N122" i="25"/>
  <c r="R122" i="25"/>
  <c r="V122" i="25"/>
  <c r="C122" i="25"/>
  <c r="G122" i="25"/>
  <c r="K122" i="25"/>
  <c r="O122" i="25"/>
  <c r="S122" i="25"/>
  <c r="W122" i="25"/>
  <c r="H122" i="25"/>
  <c r="P122" i="25"/>
  <c r="X122" i="25"/>
  <c r="L122" i="25"/>
  <c r="U122" i="25"/>
  <c r="D122" i="25"/>
  <c r="M122" i="25"/>
  <c r="Y122" i="25"/>
  <c r="E122" i="25"/>
  <c r="I122" i="25"/>
  <c r="Q122" i="25"/>
  <c r="T122" i="25"/>
  <c r="B122" i="25"/>
  <c r="D51" i="25"/>
  <c r="H51" i="25"/>
  <c r="L51" i="25"/>
  <c r="P51" i="25"/>
  <c r="T51" i="25"/>
  <c r="X51" i="25"/>
  <c r="E51" i="25"/>
  <c r="J51" i="25"/>
  <c r="O51" i="25"/>
  <c r="U51" i="25"/>
  <c r="F51" i="25"/>
  <c r="K51" i="25"/>
  <c r="Q51" i="25"/>
  <c r="V51" i="25"/>
  <c r="M51" i="25"/>
  <c r="W51" i="25"/>
  <c r="B51" i="25"/>
  <c r="C51" i="25"/>
  <c r="N51" i="25"/>
  <c r="Y51" i="25"/>
  <c r="G51" i="25"/>
  <c r="R51" i="25"/>
  <c r="I51" i="25"/>
  <c r="S51" i="25"/>
  <c r="E87" i="19"/>
  <c r="I87" i="19"/>
  <c r="M87" i="19"/>
  <c r="Q87" i="19"/>
  <c r="U87" i="19"/>
  <c r="Y87" i="19"/>
  <c r="G87" i="19"/>
  <c r="L87" i="19"/>
  <c r="R87" i="19"/>
  <c r="W87" i="19"/>
  <c r="C87" i="19"/>
  <c r="J87" i="19"/>
  <c r="P87" i="19"/>
  <c r="X87" i="19"/>
  <c r="H87" i="19"/>
  <c r="O87" i="19"/>
  <c r="V87" i="19"/>
  <c r="D87" i="19"/>
  <c r="S87" i="19"/>
  <c r="T87" i="19"/>
  <c r="B87" i="19"/>
  <c r="F87" i="19"/>
  <c r="N87" i="19"/>
  <c r="K87" i="19"/>
  <c r="E16" i="19"/>
  <c r="I16" i="19"/>
  <c r="M16" i="19"/>
  <c r="Q16" i="19"/>
  <c r="U16" i="19"/>
  <c r="Y16" i="19"/>
  <c r="B16" i="19"/>
  <c r="F16" i="19"/>
  <c r="J16" i="19"/>
  <c r="N16" i="19"/>
  <c r="R16" i="19"/>
  <c r="V16" i="19"/>
  <c r="H16" i="19"/>
  <c r="P16" i="19"/>
  <c r="X16" i="19"/>
  <c r="K16" i="19"/>
  <c r="D16" i="19"/>
  <c r="L16" i="19"/>
  <c r="T16" i="19"/>
  <c r="G16" i="19"/>
  <c r="O16" i="19"/>
  <c r="W16" i="19"/>
  <c r="C16" i="19"/>
  <c r="S16" i="19"/>
  <c r="D122" i="19"/>
  <c r="H122" i="19"/>
  <c r="L122" i="19"/>
  <c r="P122" i="19"/>
  <c r="T122" i="19"/>
  <c r="X122" i="19"/>
  <c r="F122" i="19"/>
  <c r="K122" i="19"/>
  <c r="Q122" i="19"/>
  <c r="V122" i="19"/>
  <c r="I122" i="19"/>
  <c r="O122" i="19"/>
  <c r="W122" i="19"/>
  <c r="G122" i="19"/>
  <c r="R122" i="19"/>
  <c r="M122" i="19"/>
  <c r="Y122" i="19"/>
  <c r="C122" i="19"/>
  <c r="N122" i="19"/>
  <c r="J122" i="19"/>
  <c r="U122" i="19"/>
  <c r="B122" i="19"/>
  <c r="S122" i="19"/>
  <c r="E122" i="19"/>
  <c r="Y52" i="19"/>
  <c r="U52" i="19"/>
  <c r="Q52" i="19"/>
  <c r="M52" i="19"/>
  <c r="I52" i="19"/>
  <c r="E52" i="19"/>
  <c r="V52" i="19"/>
  <c r="P52" i="19"/>
  <c r="K52" i="19"/>
  <c r="F52" i="19"/>
  <c r="X52" i="19"/>
  <c r="S52" i="19"/>
  <c r="N52" i="19"/>
  <c r="H52" i="19"/>
  <c r="C52" i="19"/>
  <c r="B52" i="19"/>
  <c r="W52" i="19"/>
  <c r="R52" i="19"/>
  <c r="L52" i="19"/>
  <c r="G52" i="19"/>
  <c r="T52" i="19"/>
  <c r="O52" i="19"/>
  <c r="J52" i="19"/>
  <c r="D52" i="19"/>
  <c r="A123" i="25"/>
  <c r="A88" i="28"/>
  <c r="A158" i="28"/>
  <c r="A123" i="28"/>
  <c r="A226" i="28"/>
  <c r="A192" i="28"/>
  <c r="A18" i="28"/>
  <c r="A53" i="28"/>
  <c r="A88" i="19"/>
  <c r="A53" i="19"/>
  <c r="A88" i="25"/>
  <c r="A18" i="21"/>
  <c r="A51" i="21"/>
  <c r="A86" i="21"/>
  <c r="A16" i="25"/>
  <c r="A52" i="25"/>
  <c r="A123" i="19"/>
  <c r="A121" i="21"/>
  <c r="A156" i="21"/>
  <c r="A17" i="19"/>
  <c r="F156" i="21" l="1"/>
  <c r="J156" i="21"/>
  <c r="N156" i="21"/>
  <c r="R156" i="21"/>
  <c r="V156" i="21"/>
  <c r="B156" i="21"/>
  <c r="D156" i="21"/>
  <c r="H156" i="21"/>
  <c r="L156" i="21"/>
  <c r="P156" i="21"/>
  <c r="T156" i="21"/>
  <c r="X156" i="21"/>
  <c r="E156" i="21"/>
  <c r="M156" i="21"/>
  <c r="U156" i="21"/>
  <c r="C156" i="21"/>
  <c r="O156" i="21"/>
  <c r="Y156" i="21"/>
  <c r="I156" i="21"/>
  <c r="S156" i="21"/>
  <c r="K156" i="21"/>
  <c r="Q156" i="21"/>
  <c r="W156" i="21"/>
  <c r="G156" i="21"/>
  <c r="C158" i="28"/>
  <c r="G158" i="28"/>
  <c r="K158" i="28"/>
  <c r="O158" i="28"/>
  <c r="S158" i="28"/>
  <c r="W158" i="28"/>
  <c r="B158" i="28"/>
  <c r="E158" i="28"/>
  <c r="I158" i="28"/>
  <c r="M158" i="28"/>
  <c r="Q158" i="28"/>
  <c r="U158" i="28"/>
  <c r="Y158" i="28"/>
  <c r="F158" i="28"/>
  <c r="N158" i="28"/>
  <c r="V158" i="28"/>
  <c r="P158" i="28"/>
  <c r="J158" i="28"/>
  <c r="R158" i="28"/>
  <c r="D158" i="28"/>
  <c r="L158" i="28"/>
  <c r="T158" i="28"/>
  <c r="H158" i="28"/>
  <c r="X158" i="28"/>
  <c r="E192" i="28"/>
  <c r="I192" i="28"/>
  <c r="M192" i="28"/>
  <c r="Q192" i="28"/>
  <c r="U192" i="28"/>
  <c r="Y192" i="28"/>
  <c r="F192" i="28"/>
  <c r="K192" i="28"/>
  <c r="P192" i="28"/>
  <c r="V192" i="28"/>
  <c r="C192" i="28"/>
  <c r="H192" i="28"/>
  <c r="N192" i="28"/>
  <c r="S192" i="28"/>
  <c r="X192" i="28"/>
  <c r="J192" i="28"/>
  <c r="T192" i="28"/>
  <c r="B192" i="28"/>
  <c r="W192" i="28"/>
  <c r="D192" i="28"/>
  <c r="O192" i="28"/>
  <c r="G192" i="28"/>
  <c r="R192" i="28"/>
  <c r="L192" i="28"/>
  <c r="D226" i="28"/>
  <c r="H226" i="28"/>
  <c r="L226" i="28"/>
  <c r="P226" i="28"/>
  <c r="T226" i="28"/>
  <c r="X226" i="28"/>
  <c r="E226" i="28"/>
  <c r="J226" i="28"/>
  <c r="O226" i="28"/>
  <c r="U226" i="28"/>
  <c r="B226" i="28"/>
  <c r="G226" i="28"/>
  <c r="M226" i="28"/>
  <c r="R226" i="28"/>
  <c r="W226" i="28"/>
  <c r="I226" i="28"/>
  <c r="S226" i="28"/>
  <c r="K226" i="28"/>
  <c r="V226" i="28"/>
  <c r="C226" i="28"/>
  <c r="N226" i="28"/>
  <c r="Y226" i="28"/>
  <c r="F226" i="28"/>
  <c r="Q226" i="28"/>
  <c r="A191" i="21"/>
  <c r="E121" i="21"/>
  <c r="I121" i="21"/>
  <c r="M121" i="21"/>
  <c r="Q121" i="21"/>
  <c r="U121" i="21"/>
  <c r="Y121" i="21"/>
  <c r="B121" i="21"/>
  <c r="F121" i="21"/>
  <c r="J121" i="21"/>
  <c r="N121" i="21"/>
  <c r="R121" i="21"/>
  <c r="V121" i="21"/>
  <c r="G121" i="21"/>
  <c r="O121" i="21"/>
  <c r="W121" i="21"/>
  <c r="H121" i="21"/>
  <c r="P121" i="21"/>
  <c r="X121" i="21"/>
  <c r="K121" i="21"/>
  <c r="C121" i="21"/>
  <c r="D121" i="21"/>
  <c r="L121" i="21"/>
  <c r="S121" i="21"/>
  <c r="T121" i="21"/>
  <c r="F86" i="21"/>
  <c r="J86" i="21"/>
  <c r="N86" i="21"/>
  <c r="R86" i="21"/>
  <c r="V86" i="21"/>
  <c r="C86" i="21"/>
  <c r="G86" i="21"/>
  <c r="K86" i="21"/>
  <c r="O86" i="21"/>
  <c r="S86" i="21"/>
  <c r="W86" i="21"/>
  <c r="B86" i="21"/>
  <c r="D86" i="21"/>
  <c r="L86" i="21"/>
  <c r="T86" i="21"/>
  <c r="H86" i="21"/>
  <c r="X86" i="21"/>
  <c r="I86" i="21"/>
  <c r="Y86" i="21"/>
  <c r="E86" i="21"/>
  <c r="M86" i="21"/>
  <c r="U86" i="21"/>
  <c r="P86" i="21"/>
  <c r="Q86" i="21"/>
  <c r="C51" i="21"/>
  <c r="G51" i="21"/>
  <c r="K51" i="21"/>
  <c r="O51" i="21"/>
  <c r="S51" i="21"/>
  <c r="W51" i="21"/>
  <c r="D51" i="21"/>
  <c r="H51" i="21"/>
  <c r="L51" i="21"/>
  <c r="P51" i="21"/>
  <c r="T51" i="21"/>
  <c r="X51" i="21"/>
  <c r="E51" i="21"/>
  <c r="M51" i="21"/>
  <c r="U51" i="21"/>
  <c r="Q51" i="21"/>
  <c r="B51" i="21"/>
  <c r="J51" i="21"/>
  <c r="F51" i="21"/>
  <c r="N51" i="21"/>
  <c r="V51" i="21"/>
  <c r="I51" i="21"/>
  <c r="Y51" i="21"/>
  <c r="R51" i="21"/>
  <c r="F18" i="21"/>
  <c r="J18" i="21"/>
  <c r="N18" i="21"/>
  <c r="R18" i="21"/>
  <c r="V18" i="21"/>
  <c r="H18" i="21"/>
  <c r="T18" i="21"/>
  <c r="E18" i="21"/>
  <c r="M18" i="21"/>
  <c r="Y18" i="21"/>
  <c r="C18" i="21"/>
  <c r="G18" i="21"/>
  <c r="K18" i="21"/>
  <c r="O18" i="21"/>
  <c r="S18" i="21"/>
  <c r="W18" i="21"/>
  <c r="B18" i="21"/>
  <c r="D18" i="21"/>
  <c r="L18" i="21"/>
  <c r="P18" i="21"/>
  <c r="X18" i="21"/>
  <c r="I18" i="21"/>
  <c r="Q18" i="21"/>
  <c r="U18" i="21"/>
  <c r="A226" i="21"/>
  <c r="C53" i="28"/>
  <c r="G53" i="28"/>
  <c r="K53" i="28"/>
  <c r="O53" i="28"/>
  <c r="S53" i="28"/>
  <c r="W53" i="28"/>
  <c r="D53" i="28"/>
  <c r="H53" i="28"/>
  <c r="L53" i="28"/>
  <c r="P53" i="28"/>
  <c r="T53" i="28"/>
  <c r="X53" i="28"/>
  <c r="I53" i="28"/>
  <c r="Q53" i="28"/>
  <c r="Y53" i="28"/>
  <c r="E53" i="28"/>
  <c r="N53" i="28"/>
  <c r="J53" i="28"/>
  <c r="V53" i="28"/>
  <c r="F53" i="28"/>
  <c r="R53" i="28"/>
  <c r="U53" i="28"/>
  <c r="M53" i="28"/>
  <c r="B53" i="28"/>
  <c r="E123" i="28"/>
  <c r="I123" i="28"/>
  <c r="M123" i="28"/>
  <c r="Q123" i="28"/>
  <c r="U123" i="28"/>
  <c r="Y123" i="28"/>
  <c r="F123" i="28"/>
  <c r="J123" i="28"/>
  <c r="N123" i="28"/>
  <c r="R123" i="28"/>
  <c r="V123" i="28"/>
  <c r="D123" i="28"/>
  <c r="L123" i="28"/>
  <c r="T123" i="28"/>
  <c r="G123" i="28"/>
  <c r="O123" i="28"/>
  <c r="W123" i="28"/>
  <c r="P123" i="28"/>
  <c r="C123" i="28"/>
  <c r="X123" i="28"/>
  <c r="K123" i="28"/>
  <c r="H123" i="28"/>
  <c r="S123" i="28"/>
  <c r="B123" i="28"/>
  <c r="E18" i="28"/>
  <c r="I18" i="28"/>
  <c r="M18" i="28"/>
  <c r="Q18" i="28"/>
  <c r="U18" i="28"/>
  <c r="Y18" i="28"/>
  <c r="D18" i="28"/>
  <c r="J18" i="28"/>
  <c r="O18" i="28"/>
  <c r="T18" i="28"/>
  <c r="C18" i="28"/>
  <c r="K18" i="28"/>
  <c r="R18" i="28"/>
  <c r="X18" i="28"/>
  <c r="N18" i="28"/>
  <c r="P18" i="28"/>
  <c r="B18" i="28"/>
  <c r="F18" i="28"/>
  <c r="L18" i="28"/>
  <c r="S18" i="28"/>
  <c r="G18" i="28"/>
  <c r="V18" i="28"/>
  <c r="H18" i="28"/>
  <c r="W18" i="28"/>
  <c r="F88" i="28"/>
  <c r="J88" i="28"/>
  <c r="N88" i="28"/>
  <c r="R88" i="28"/>
  <c r="V88" i="28"/>
  <c r="C88" i="28"/>
  <c r="G88" i="28"/>
  <c r="K88" i="28"/>
  <c r="O88" i="28"/>
  <c r="S88" i="28"/>
  <c r="W88" i="28"/>
  <c r="B88" i="28"/>
  <c r="H88" i="28"/>
  <c r="P88" i="28"/>
  <c r="X88" i="28"/>
  <c r="D88" i="28"/>
  <c r="M88" i="28"/>
  <c r="Y88" i="28"/>
  <c r="T88" i="28"/>
  <c r="U88" i="28"/>
  <c r="E88" i="28"/>
  <c r="Q88" i="28"/>
  <c r="I88" i="28"/>
  <c r="L88" i="28"/>
  <c r="C88" i="25"/>
  <c r="G88" i="25"/>
  <c r="K88" i="25"/>
  <c r="O88" i="25"/>
  <c r="S88" i="25"/>
  <c r="W88" i="25"/>
  <c r="E88" i="25"/>
  <c r="J88" i="25"/>
  <c r="P88" i="25"/>
  <c r="U88" i="25"/>
  <c r="F88" i="25"/>
  <c r="L88" i="25"/>
  <c r="Q88" i="25"/>
  <c r="V88" i="25"/>
  <c r="M88" i="25"/>
  <c r="X88" i="25"/>
  <c r="D88" i="25"/>
  <c r="N88" i="25"/>
  <c r="Y88" i="25"/>
  <c r="R88" i="25"/>
  <c r="B88" i="25"/>
  <c r="T88" i="25"/>
  <c r="H88" i="25"/>
  <c r="I88" i="25"/>
  <c r="C123" i="25"/>
  <c r="G123" i="25"/>
  <c r="K123" i="25"/>
  <c r="O123" i="25"/>
  <c r="S123" i="25"/>
  <c r="W123" i="25"/>
  <c r="D123" i="25"/>
  <c r="H123" i="25"/>
  <c r="L123" i="25"/>
  <c r="P123" i="25"/>
  <c r="T123" i="25"/>
  <c r="X123" i="25"/>
  <c r="I123" i="25"/>
  <c r="Q123" i="25"/>
  <c r="Y123" i="25"/>
  <c r="J123" i="25"/>
  <c r="U123" i="25"/>
  <c r="M123" i="25"/>
  <c r="V123" i="25"/>
  <c r="E123" i="25"/>
  <c r="B123" i="25"/>
  <c r="F123" i="25"/>
  <c r="N123" i="25"/>
  <c r="R123" i="25"/>
  <c r="E52" i="25"/>
  <c r="I52" i="25"/>
  <c r="M52" i="25"/>
  <c r="Q52" i="25"/>
  <c r="U52" i="25"/>
  <c r="Y52" i="25"/>
  <c r="C52" i="25"/>
  <c r="H52" i="25"/>
  <c r="N52" i="25"/>
  <c r="S52" i="25"/>
  <c r="X52" i="25"/>
  <c r="D52" i="25"/>
  <c r="J52" i="25"/>
  <c r="O52" i="25"/>
  <c r="T52" i="25"/>
  <c r="B52" i="25"/>
  <c r="K52" i="25"/>
  <c r="V52" i="25"/>
  <c r="L52" i="25"/>
  <c r="W52" i="25"/>
  <c r="F52" i="25"/>
  <c r="P52" i="25"/>
  <c r="G52" i="25"/>
  <c r="R52" i="25"/>
  <c r="C16" i="25"/>
  <c r="G16" i="25"/>
  <c r="K16" i="25"/>
  <c r="O16" i="25"/>
  <c r="S16" i="25"/>
  <c r="W16" i="25"/>
  <c r="E16" i="25"/>
  <c r="J16" i="25"/>
  <c r="P16" i="25"/>
  <c r="U16" i="25"/>
  <c r="F16" i="25"/>
  <c r="L16" i="25"/>
  <c r="Q16" i="25"/>
  <c r="V16" i="25"/>
  <c r="H16" i="25"/>
  <c r="M16" i="25"/>
  <c r="R16" i="25"/>
  <c r="X16" i="25"/>
  <c r="I16" i="25"/>
  <c r="B16" i="25"/>
  <c r="Y16" i="25"/>
  <c r="N16" i="25"/>
  <c r="T16" i="25"/>
  <c r="D16" i="25"/>
  <c r="E123" i="19"/>
  <c r="I123" i="19"/>
  <c r="M123" i="19"/>
  <c r="Q123" i="19"/>
  <c r="U123" i="19"/>
  <c r="Y123" i="19"/>
  <c r="D123" i="19"/>
  <c r="J123" i="19"/>
  <c r="O123" i="19"/>
  <c r="T123" i="19"/>
  <c r="G123" i="19"/>
  <c r="N123" i="19"/>
  <c r="V123" i="19"/>
  <c r="B123" i="19"/>
  <c r="C123" i="19"/>
  <c r="L123" i="19"/>
  <c r="W123" i="19"/>
  <c r="P123" i="19"/>
  <c r="F123" i="19"/>
  <c r="R123" i="19"/>
  <c r="K123" i="19"/>
  <c r="X123" i="19"/>
  <c r="S123" i="19"/>
  <c r="H123" i="19"/>
  <c r="F88" i="19"/>
  <c r="J88" i="19"/>
  <c r="N88" i="19"/>
  <c r="E88" i="19"/>
  <c r="K88" i="19"/>
  <c r="P88" i="19"/>
  <c r="T88" i="19"/>
  <c r="X88" i="19"/>
  <c r="H88" i="19"/>
  <c r="O88" i="19"/>
  <c r="U88" i="19"/>
  <c r="G88" i="19"/>
  <c r="M88" i="19"/>
  <c r="S88" i="19"/>
  <c r="Y88" i="19"/>
  <c r="I88" i="19"/>
  <c r="V88" i="19"/>
  <c r="Q88" i="19"/>
  <c r="D88" i="19"/>
  <c r="W88" i="19"/>
  <c r="C88" i="19"/>
  <c r="L88" i="19"/>
  <c r="R88" i="19"/>
  <c r="B88" i="19"/>
  <c r="E17" i="19"/>
  <c r="I17" i="19"/>
  <c r="M17" i="19"/>
  <c r="Q17" i="19"/>
  <c r="U17" i="19"/>
  <c r="Y17" i="19"/>
  <c r="B17" i="19"/>
  <c r="F17" i="19"/>
  <c r="J17" i="19"/>
  <c r="N17" i="19"/>
  <c r="R17" i="19"/>
  <c r="V17" i="19"/>
  <c r="H17" i="19"/>
  <c r="P17" i="19"/>
  <c r="X17" i="19"/>
  <c r="C17" i="19"/>
  <c r="S17" i="19"/>
  <c r="D17" i="19"/>
  <c r="L17" i="19"/>
  <c r="T17" i="19"/>
  <c r="G17" i="19"/>
  <c r="O17" i="19"/>
  <c r="W17" i="19"/>
  <c r="K17" i="19"/>
  <c r="V53" i="19"/>
  <c r="R53" i="19"/>
  <c r="N53" i="19"/>
  <c r="J53" i="19"/>
  <c r="F53" i="19"/>
  <c r="Y53" i="19"/>
  <c r="T53" i="19"/>
  <c r="O53" i="19"/>
  <c r="I53" i="19"/>
  <c r="D53" i="19"/>
  <c r="W53" i="19"/>
  <c r="Q53" i="19"/>
  <c r="L53" i="19"/>
  <c r="G53" i="19"/>
  <c r="U53" i="19"/>
  <c r="P53" i="19"/>
  <c r="K53" i="19"/>
  <c r="E53" i="19"/>
  <c r="B53" i="19"/>
  <c r="S53" i="19"/>
  <c r="M53" i="19"/>
  <c r="H53" i="19"/>
  <c r="X53" i="19"/>
  <c r="C53" i="19"/>
  <c r="A124" i="25"/>
  <c r="A261" i="28"/>
  <c r="A227" i="28"/>
  <c r="A124" i="28"/>
  <c r="A54" i="28"/>
  <c r="A19" i="28"/>
  <c r="A193" i="28"/>
  <c r="A89" i="28"/>
  <c r="A159" i="28"/>
  <c r="A89" i="19"/>
  <c r="A54" i="19"/>
  <c r="A52" i="21"/>
  <c r="A124" i="19"/>
  <c r="A17" i="25"/>
  <c r="A87" i="21"/>
  <c r="A19" i="21"/>
  <c r="A157" i="21"/>
  <c r="A18" i="19"/>
  <c r="A122" i="21"/>
  <c r="A53" i="25"/>
  <c r="A89" i="25"/>
  <c r="F193" i="28" l="1"/>
  <c r="J193" i="28"/>
  <c r="N193" i="28"/>
  <c r="R193" i="28"/>
  <c r="V193" i="28"/>
  <c r="D193" i="28"/>
  <c r="I193" i="28"/>
  <c r="O193" i="28"/>
  <c r="T193" i="28"/>
  <c r="Y193" i="28"/>
  <c r="B193" i="28"/>
  <c r="G193" i="28"/>
  <c r="L193" i="28"/>
  <c r="Q193" i="28"/>
  <c r="W193" i="28"/>
  <c r="H193" i="28"/>
  <c r="S193" i="28"/>
  <c r="U193" i="28"/>
  <c r="C193" i="28"/>
  <c r="M193" i="28"/>
  <c r="X193" i="28"/>
  <c r="E193" i="28"/>
  <c r="P193" i="28"/>
  <c r="K193" i="28"/>
  <c r="E227" i="28"/>
  <c r="I227" i="28"/>
  <c r="M227" i="28"/>
  <c r="Q227" i="28"/>
  <c r="U227" i="28"/>
  <c r="Y227" i="28"/>
  <c r="B227" i="28"/>
  <c r="C227" i="28"/>
  <c r="H227" i="28"/>
  <c r="N227" i="28"/>
  <c r="S227" i="28"/>
  <c r="X227" i="28"/>
  <c r="F227" i="28"/>
  <c r="K227" i="28"/>
  <c r="P227" i="28"/>
  <c r="V227" i="28"/>
  <c r="G227" i="28"/>
  <c r="R227" i="28"/>
  <c r="T227" i="28"/>
  <c r="L227" i="28"/>
  <c r="W227" i="28"/>
  <c r="D227" i="28"/>
  <c r="O227" i="28"/>
  <c r="J227" i="28"/>
  <c r="D261" i="28"/>
  <c r="H261" i="28"/>
  <c r="L261" i="28"/>
  <c r="P261" i="28"/>
  <c r="T261" i="28"/>
  <c r="X261" i="28"/>
  <c r="G261" i="28"/>
  <c r="M261" i="28"/>
  <c r="R261" i="28"/>
  <c r="W261" i="28"/>
  <c r="E261" i="28"/>
  <c r="J261" i="28"/>
  <c r="O261" i="28"/>
  <c r="U261" i="28"/>
  <c r="B261" i="28"/>
  <c r="F261" i="28"/>
  <c r="Q261" i="28"/>
  <c r="I261" i="28"/>
  <c r="S261" i="28"/>
  <c r="K261" i="28"/>
  <c r="V261" i="28"/>
  <c r="C261" i="28"/>
  <c r="N261" i="28"/>
  <c r="Y261"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C157" i="21"/>
  <c r="G157" i="21"/>
  <c r="K157" i="21"/>
  <c r="O157" i="21"/>
  <c r="S157" i="21"/>
  <c r="W157" i="21"/>
  <c r="E157" i="21"/>
  <c r="I157" i="21"/>
  <c r="M157" i="21"/>
  <c r="Q157" i="21"/>
  <c r="U157" i="21"/>
  <c r="Y157" i="21"/>
  <c r="B157" i="21"/>
  <c r="F157" i="21"/>
  <c r="N157" i="21"/>
  <c r="V157" i="21"/>
  <c r="L157" i="21"/>
  <c r="X157" i="21"/>
  <c r="H157" i="21"/>
  <c r="R157" i="21"/>
  <c r="J157" i="21"/>
  <c r="P157" i="21"/>
  <c r="T157" i="21"/>
  <c r="D157" i="21"/>
  <c r="D159" i="28"/>
  <c r="H159" i="28"/>
  <c r="L159" i="28"/>
  <c r="P159" i="28"/>
  <c r="T159" i="28"/>
  <c r="X159" i="28"/>
  <c r="F159" i="28"/>
  <c r="J159" i="28"/>
  <c r="N159" i="28"/>
  <c r="R159" i="28"/>
  <c r="V159" i="28"/>
  <c r="G159" i="28"/>
  <c r="O159" i="28"/>
  <c r="W159" i="28"/>
  <c r="I159" i="28"/>
  <c r="Y159" i="28"/>
  <c r="C159" i="28"/>
  <c r="K159" i="28"/>
  <c r="S159" i="28"/>
  <c r="E159" i="28"/>
  <c r="M159" i="28"/>
  <c r="U159" i="28"/>
  <c r="Q159" i="28"/>
  <c r="B159" i="28"/>
  <c r="C191" i="21"/>
  <c r="G191" i="21"/>
  <c r="K191" i="21"/>
  <c r="O191" i="21"/>
  <c r="S191" i="21"/>
  <c r="W191" i="21"/>
  <c r="E191" i="21"/>
  <c r="I191" i="21"/>
  <c r="M191" i="21"/>
  <c r="Q191" i="21"/>
  <c r="U191" i="21"/>
  <c r="Y191" i="21"/>
  <c r="J191" i="21"/>
  <c r="R191" i="21"/>
  <c r="B191" i="21"/>
  <c r="F191" i="21"/>
  <c r="N191" i="21"/>
  <c r="V191" i="21"/>
  <c r="P191" i="21"/>
  <c r="L191" i="21"/>
  <c r="D191" i="21"/>
  <c r="X191" i="21"/>
  <c r="H191" i="21"/>
  <c r="T191" i="21"/>
  <c r="F122" i="21"/>
  <c r="J122" i="21"/>
  <c r="N122" i="21"/>
  <c r="R122" i="21"/>
  <c r="V122" i="21"/>
  <c r="C122" i="21"/>
  <c r="G122" i="21"/>
  <c r="K122" i="21"/>
  <c r="O122" i="21"/>
  <c r="S122" i="21"/>
  <c r="W122" i="21"/>
  <c r="B122" i="21"/>
  <c r="H122" i="21"/>
  <c r="P122" i="21"/>
  <c r="X122" i="21"/>
  <c r="I122" i="21"/>
  <c r="Q122" i="21"/>
  <c r="Y122" i="21"/>
  <c r="D122" i="21"/>
  <c r="T122" i="21"/>
  <c r="L122" i="21"/>
  <c r="M122" i="21"/>
  <c r="E122" i="21"/>
  <c r="U122" i="21"/>
  <c r="C87" i="21"/>
  <c r="G87" i="21"/>
  <c r="K87" i="21"/>
  <c r="O87" i="21"/>
  <c r="S87" i="21"/>
  <c r="W87" i="21"/>
  <c r="D87" i="21"/>
  <c r="H87" i="21"/>
  <c r="L87" i="21"/>
  <c r="P87" i="21"/>
  <c r="T87" i="21"/>
  <c r="X87" i="21"/>
  <c r="E87" i="21"/>
  <c r="M87" i="21"/>
  <c r="U87" i="21"/>
  <c r="Q87" i="21"/>
  <c r="R87" i="21"/>
  <c r="F87" i="21"/>
  <c r="N87" i="21"/>
  <c r="V87" i="21"/>
  <c r="I87" i="21"/>
  <c r="Y87" i="21"/>
  <c r="B87" i="21"/>
  <c r="J87" i="21"/>
  <c r="C19" i="21"/>
  <c r="G19" i="21"/>
  <c r="K19" i="21"/>
  <c r="O19" i="21"/>
  <c r="S19" i="21"/>
  <c r="W19" i="21"/>
  <c r="E19" i="21"/>
  <c r="M19" i="21"/>
  <c r="U19" i="21"/>
  <c r="B19" i="21"/>
  <c r="J19" i="21"/>
  <c r="V19" i="21"/>
  <c r="D19" i="21"/>
  <c r="H19" i="21"/>
  <c r="L19" i="21"/>
  <c r="P19" i="21"/>
  <c r="T19" i="21"/>
  <c r="X19" i="21"/>
  <c r="I19" i="21"/>
  <c r="Q19" i="21"/>
  <c r="Y19" i="21"/>
  <c r="F19" i="21"/>
  <c r="N19" i="21"/>
  <c r="R19" i="21"/>
  <c r="D52" i="21"/>
  <c r="H52" i="21"/>
  <c r="L52" i="21"/>
  <c r="P52" i="21"/>
  <c r="T52" i="21"/>
  <c r="X52" i="21"/>
  <c r="E52" i="21"/>
  <c r="I52" i="21"/>
  <c r="M52" i="21"/>
  <c r="Q52" i="21"/>
  <c r="U52" i="21"/>
  <c r="Y52" i="21"/>
  <c r="F52" i="21"/>
  <c r="N52" i="21"/>
  <c r="V52" i="21"/>
  <c r="R52" i="21"/>
  <c r="C52" i="21"/>
  <c r="S52" i="21"/>
  <c r="B52" i="21"/>
  <c r="G52" i="21"/>
  <c r="O52" i="21"/>
  <c r="W52" i="21"/>
  <c r="J52" i="21"/>
  <c r="K52" i="21"/>
  <c r="C89" i="28"/>
  <c r="G89" i="28"/>
  <c r="K89" i="28"/>
  <c r="O89" i="28"/>
  <c r="S89" i="28"/>
  <c r="W89" i="28"/>
  <c r="D89" i="28"/>
  <c r="H89" i="28"/>
  <c r="L89" i="28"/>
  <c r="P89" i="28"/>
  <c r="T89" i="28"/>
  <c r="X89" i="28"/>
  <c r="I89" i="28"/>
  <c r="Q89" i="28"/>
  <c r="Y89" i="28"/>
  <c r="M89" i="28"/>
  <c r="V89" i="28"/>
  <c r="F89" i="28"/>
  <c r="U89" i="28"/>
  <c r="E89" i="28"/>
  <c r="N89" i="28"/>
  <c r="R89" i="28"/>
  <c r="B89" i="28"/>
  <c r="J89" i="28"/>
  <c r="F124" i="28"/>
  <c r="J124" i="28"/>
  <c r="N124" i="28"/>
  <c r="R124" i="28"/>
  <c r="V124" i="28"/>
  <c r="C124" i="28"/>
  <c r="G124" i="28"/>
  <c r="K124" i="28"/>
  <c r="O124" i="28"/>
  <c r="S124" i="28"/>
  <c r="W124" i="28"/>
  <c r="B124" i="28"/>
  <c r="E124" i="28"/>
  <c r="M124" i="28"/>
  <c r="U124" i="28"/>
  <c r="H124" i="28"/>
  <c r="P124" i="28"/>
  <c r="X124" i="28"/>
  <c r="I124" i="28"/>
  <c r="Y124" i="28"/>
  <c r="T124" i="28"/>
  <c r="Q124" i="28"/>
  <c r="D124" i="28"/>
  <c r="L124" i="28"/>
  <c r="F19" i="28"/>
  <c r="J19" i="28"/>
  <c r="N19" i="28"/>
  <c r="R19" i="28"/>
  <c r="V19" i="28"/>
  <c r="C19" i="28"/>
  <c r="H19" i="28"/>
  <c r="M19" i="28"/>
  <c r="S19" i="28"/>
  <c r="X19" i="28"/>
  <c r="I19" i="28"/>
  <c r="P19" i="28"/>
  <c r="W19" i="28"/>
  <c r="B19" i="28"/>
  <c r="E19" i="28"/>
  <c r="T19" i="28"/>
  <c r="G19" i="28"/>
  <c r="U19" i="28"/>
  <c r="D19" i="28"/>
  <c r="K19" i="28"/>
  <c r="Q19" i="28"/>
  <c r="Y19" i="28"/>
  <c r="L19" i="28"/>
  <c r="O19" i="28"/>
  <c r="D54" i="28"/>
  <c r="H54" i="28"/>
  <c r="L54" i="28"/>
  <c r="P54" i="28"/>
  <c r="T54" i="28"/>
  <c r="X54" i="28"/>
  <c r="E54" i="28"/>
  <c r="I54" i="28"/>
  <c r="M54" i="28"/>
  <c r="Q54" i="28"/>
  <c r="U54" i="28"/>
  <c r="Y54" i="28"/>
  <c r="J54" i="28"/>
  <c r="R54" i="28"/>
  <c r="B54" i="28"/>
  <c r="C54" i="28"/>
  <c r="N54" i="28"/>
  <c r="W54" i="28"/>
  <c r="S54" i="28"/>
  <c r="V54" i="28"/>
  <c r="F54" i="28"/>
  <c r="O54" i="28"/>
  <c r="G54" i="28"/>
  <c r="K54" i="28"/>
  <c r="D17" i="25"/>
  <c r="H17" i="25"/>
  <c r="L17" i="25"/>
  <c r="P17" i="25"/>
  <c r="T17" i="25"/>
  <c r="X17" i="25"/>
  <c r="C17" i="25"/>
  <c r="I17" i="25"/>
  <c r="N17" i="25"/>
  <c r="S17" i="25"/>
  <c r="Y17" i="25"/>
  <c r="B17" i="25"/>
  <c r="E17" i="25"/>
  <c r="J17" i="25"/>
  <c r="O17" i="25"/>
  <c r="U17" i="25"/>
  <c r="F17" i="25"/>
  <c r="K17" i="25"/>
  <c r="Q17" i="25"/>
  <c r="V17" i="25"/>
  <c r="G17" i="25"/>
  <c r="M17" i="25"/>
  <c r="R17" i="25"/>
  <c r="W17" i="25"/>
  <c r="D124" i="25"/>
  <c r="H124" i="25"/>
  <c r="L124" i="25"/>
  <c r="P124" i="25"/>
  <c r="T124" i="25"/>
  <c r="X124" i="25"/>
  <c r="E124" i="25"/>
  <c r="I124" i="25"/>
  <c r="M124" i="25"/>
  <c r="Q124" i="25"/>
  <c r="U124" i="25"/>
  <c r="Y124" i="25"/>
  <c r="J124" i="25"/>
  <c r="R124" i="25"/>
  <c r="G124" i="25"/>
  <c r="S124" i="25"/>
  <c r="K124" i="25"/>
  <c r="V124" i="25"/>
  <c r="C124" i="25"/>
  <c r="W124" i="25"/>
  <c r="F124" i="25"/>
  <c r="B124" i="25"/>
  <c r="N124" i="25"/>
  <c r="O124" i="25"/>
  <c r="F53" i="25"/>
  <c r="J53" i="25"/>
  <c r="N53" i="25"/>
  <c r="R53" i="25"/>
  <c r="V53" i="25"/>
  <c r="G53" i="25"/>
  <c r="L53" i="25"/>
  <c r="Q53" i="25"/>
  <c r="W53" i="25"/>
  <c r="C53" i="25"/>
  <c r="H53" i="25"/>
  <c r="M53" i="25"/>
  <c r="S53" i="25"/>
  <c r="X53" i="25"/>
  <c r="I53" i="25"/>
  <c r="T53" i="25"/>
  <c r="K53" i="25"/>
  <c r="U53" i="25"/>
  <c r="B53" i="25"/>
  <c r="D53" i="25"/>
  <c r="O53" i="25"/>
  <c r="Y53" i="25"/>
  <c r="E53" i="25"/>
  <c r="P53" i="25"/>
  <c r="D89" i="25"/>
  <c r="H89" i="25"/>
  <c r="L89" i="25"/>
  <c r="P89" i="25"/>
  <c r="T89" i="25"/>
  <c r="X89" i="25"/>
  <c r="C89" i="25"/>
  <c r="I89" i="25"/>
  <c r="N89" i="25"/>
  <c r="S89" i="25"/>
  <c r="Y89" i="25"/>
  <c r="E89" i="25"/>
  <c r="J89" i="25"/>
  <c r="O89" i="25"/>
  <c r="U89" i="25"/>
  <c r="K89" i="25"/>
  <c r="V89" i="25"/>
  <c r="M89" i="25"/>
  <c r="W89" i="25"/>
  <c r="Q89" i="25"/>
  <c r="R89" i="25"/>
  <c r="B89" i="25"/>
  <c r="F89" i="25"/>
  <c r="G89" i="25"/>
  <c r="W54" i="19"/>
  <c r="S54" i="19"/>
  <c r="O54" i="19"/>
  <c r="K54" i="19"/>
  <c r="G54" i="19"/>
  <c r="C54" i="19"/>
  <c r="B54" i="19"/>
  <c r="X54" i="19"/>
  <c r="R54" i="19"/>
  <c r="M54" i="19"/>
  <c r="H54" i="19"/>
  <c r="U54" i="19"/>
  <c r="P54" i="19"/>
  <c r="J54" i="19"/>
  <c r="E54" i="19"/>
  <c r="Y54" i="19"/>
  <c r="T54" i="19"/>
  <c r="N54" i="19"/>
  <c r="I54" i="19"/>
  <c r="D54" i="19"/>
  <c r="Q54" i="19"/>
  <c r="L54" i="19"/>
  <c r="F54" i="19"/>
  <c r="V54" i="19"/>
  <c r="E18" i="19"/>
  <c r="I18" i="19"/>
  <c r="M18" i="19"/>
  <c r="Q18" i="19"/>
  <c r="U18" i="19"/>
  <c r="Y18" i="19"/>
  <c r="B18" i="19"/>
  <c r="F18" i="19"/>
  <c r="J18" i="19"/>
  <c r="N18" i="19"/>
  <c r="R18" i="19"/>
  <c r="V18" i="19"/>
  <c r="H18" i="19"/>
  <c r="P18" i="19"/>
  <c r="X18" i="19"/>
  <c r="K18" i="19"/>
  <c r="D18" i="19"/>
  <c r="L18" i="19"/>
  <c r="T18" i="19"/>
  <c r="G18" i="19"/>
  <c r="O18" i="19"/>
  <c r="W18" i="19"/>
  <c r="C18" i="19"/>
  <c r="S18" i="19"/>
  <c r="E89" i="19"/>
  <c r="I89" i="19"/>
  <c r="M89" i="19"/>
  <c r="Q89" i="19"/>
  <c r="U89" i="19"/>
  <c r="Y89" i="19"/>
  <c r="B89" i="19"/>
  <c r="C89" i="19"/>
  <c r="H89" i="19"/>
  <c r="N89" i="19"/>
  <c r="S89" i="19"/>
  <c r="X89" i="19"/>
  <c r="G89" i="19"/>
  <c r="L89" i="19"/>
  <c r="R89" i="19"/>
  <c r="W89" i="19"/>
  <c r="J89" i="19"/>
  <c r="T89" i="19"/>
  <c r="F89" i="19"/>
  <c r="V89" i="19"/>
  <c r="D89" i="19"/>
  <c r="K89" i="19"/>
  <c r="O89" i="19"/>
  <c r="P89" i="19"/>
  <c r="F124" i="19"/>
  <c r="J124" i="19"/>
  <c r="N124" i="19"/>
  <c r="R124" i="19"/>
  <c r="V124" i="19"/>
  <c r="C124" i="19"/>
  <c r="H124" i="19"/>
  <c r="M124" i="19"/>
  <c r="S124" i="19"/>
  <c r="X124" i="19"/>
  <c r="E124" i="19"/>
  <c r="L124" i="19"/>
  <c r="T124" i="19"/>
  <c r="I124" i="19"/>
  <c r="Q124" i="19"/>
  <c r="B124" i="19"/>
  <c r="D124" i="19"/>
  <c r="P124" i="19"/>
  <c r="G124" i="19"/>
  <c r="U124" i="19"/>
  <c r="O124" i="19"/>
  <c r="Y124" i="19"/>
  <c r="K124" i="19"/>
  <c r="W124" i="19"/>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F228" i="28" l="1"/>
  <c r="J228" i="28"/>
  <c r="N228" i="28"/>
  <c r="R228" i="28"/>
  <c r="V228" i="28"/>
  <c r="G228" i="28"/>
  <c r="L228" i="28"/>
  <c r="Q228" i="28"/>
  <c r="W228" i="28"/>
  <c r="D228" i="28"/>
  <c r="I228" i="28"/>
  <c r="O228" i="28"/>
  <c r="T228" i="28"/>
  <c r="Y228" i="28"/>
  <c r="B228" i="28"/>
  <c r="E228" i="28"/>
  <c r="P228" i="28"/>
  <c r="H228" i="28"/>
  <c r="S228" i="28"/>
  <c r="K228" i="28"/>
  <c r="U228" i="28"/>
  <c r="C228" i="28"/>
  <c r="M228" i="28"/>
  <c r="X228" i="28"/>
  <c r="D297" i="28"/>
  <c r="H297" i="28"/>
  <c r="L297" i="28"/>
  <c r="P297" i="28"/>
  <c r="T297" i="28"/>
  <c r="X297" i="28"/>
  <c r="E297" i="28"/>
  <c r="J297" i="28"/>
  <c r="O297" i="28"/>
  <c r="U297" i="28"/>
  <c r="B297" i="28"/>
  <c r="G297" i="28"/>
  <c r="M297" i="28"/>
  <c r="R297" i="28"/>
  <c r="W297" i="28"/>
  <c r="C297" i="28"/>
  <c r="N297" i="28"/>
  <c r="Y297" i="28"/>
  <c r="F297" i="28"/>
  <c r="Q297" i="28"/>
  <c r="I297" i="28"/>
  <c r="S297" i="28"/>
  <c r="K297" i="28"/>
  <c r="V297" i="28"/>
  <c r="C194" i="28"/>
  <c r="G194" i="28"/>
  <c r="K194" i="28"/>
  <c r="O194" i="28"/>
  <c r="S194" i="28"/>
  <c r="W194" i="28"/>
  <c r="H194" i="28"/>
  <c r="M194" i="28"/>
  <c r="R194" i="28"/>
  <c r="X194" i="28"/>
  <c r="E194" i="28"/>
  <c r="J194" i="28"/>
  <c r="P194" i="28"/>
  <c r="U194" i="28"/>
  <c r="F194" i="28"/>
  <c r="Q194" i="28"/>
  <c r="T194" i="28"/>
  <c r="B194" i="28"/>
  <c r="L194" i="28"/>
  <c r="V194" i="28"/>
  <c r="D194" i="28"/>
  <c r="N194" i="28"/>
  <c r="Y194" i="28"/>
  <c r="I194" i="28"/>
  <c r="D158" i="21"/>
  <c r="H158" i="21"/>
  <c r="L158" i="21"/>
  <c r="P158" i="21"/>
  <c r="T158" i="21"/>
  <c r="X158" i="21"/>
  <c r="F158" i="21"/>
  <c r="J158" i="21"/>
  <c r="N158" i="21"/>
  <c r="R158" i="21"/>
  <c r="V158" i="21"/>
  <c r="G158" i="21"/>
  <c r="O158" i="21"/>
  <c r="W158" i="21"/>
  <c r="B158" i="21"/>
  <c r="K158" i="21"/>
  <c r="U158" i="21"/>
  <c r="E158" i="21"/>
  <c r="Q158" i="21"/>
  <c r="I158" i="21"/>
  <c r="M158" i="21"/>
  <c r="S158" i="21"/>
  <c r="C158" i="21"/>
  <c r="Y158" i="21"/>
  <c r="D192" i="21"/>
  <c r="H192" i="21"/>
  <c r="L192" i="21"/>
  <c r="P192" i="21"/>
  <c r="T192" i="21"/>
  <c r="X192" i="21"/>
  <c r="F192" i="21"/>
  <c r="J192" i="21"/>
  <c r="N192" i="21"/>
  <c r="R192" i="21"/>
  <c r="V192" i="21"/>
  <c r="C192" i="21"/>
  <c r="K192" i="21"/>
  <c r="S192" i="21"/>
  <c r="G192" i="21"/>
  <c r="O192" i="21"/>
  <c r="W192" i="21"/>
  <c r="B192" i="21"/>
  <c r="I192" i="21"/>
  <c r="Y192" i="21"/>
  <c r="M192" i="21"/>
  <c r="U192" i="21"/>
  <c r="E192" i="21"/>
  <c r="Q192" i="21"/>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160" i="28"/>
  <c r="I160" i="28"/>
  <c r="M160" i="28"/>
  <c r="Q160" i="28"/>
  <c r="U160" i="28"/>
  <c r="Y160" i="28"/>
  <c r="C160" i="28"/>
  <c r="G160" i="28"/>
  <c r="K160" i="28"/>
  <c r="O160" i="28"/>
  <c r="S160" i="28"/>
  <c r="W160" i="28"/>
  <c r="B160" i="28"/>
  <c r="H160" i="28"/>
  <c r="P160" i="28"/>
  <c r="X160" i="28"/>
  <c r="R160" i="28"/>
  <c r="D160" i="28"/>
  <c r="L160" i="28"/>
  <c r="T160" i="28"/>
  <c r="F160" i="28"/>
  <c r="N160" i="28"/>
  <c r="V160" i="28"/>
  <c r="J160" i="28"/>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62" i="28"/>
  <c r="I262" i="28"/>
  <c r="M262" i="28"/>
  <c r="Q262" i="28"/>
  <c r="U262" i="28"/>
  <c r="Y262" i="28"/>
  <c r="B262" i="28"/>
  <c r="F262" i="28"/>
  <c r="K262" i="28"/>
  <c r="P262" i="28"/>
  <c r="V262" i="28"/>
  <c r="C262" i="28"/>
  <c r="H262" i="28"/>
  <c r="N262" i="28"/>
  <c r="S262" i="28"/>
  <c r="X262" i="28"/>
  <c r="D262" i="28"/>
  <c r="O262" i="28"/>
  <c r="G262" i="28"/>
  <c r="R262" i="28"/>
  <c r="J262" i="28"/>
  <c r="T262" i="28"/>
  <c r="L262" i="28"/>
  <c r="W262" i="28"/>
  <c r="D20" i="21"/>
  <c r="H20" i="21"/>
  <c r="L20" i="21"/>
  <c r="P20" i="21"/>
  <c r="T20" i="21"/>
  <c r="X20" i="21"/>
  <c r="F20" i="21"/>
  <c r="N20" i="21"/>
  <c r="V20" i="21"/>
  <c r="G20" i="21"/>
  <c r="O20" i="21"/>
  <c r="W20" i="21"/>
  <c r="E20" i="21"/>
  <c r="I20" i="21"/>
  <c r="M20" i="21"/>
  <c r="Q20" i="21"/>
  <c r="U20" i="21"/>
  <c r="Y20" i="21"/>
  <c r="J20" i="21"/>
  <c r="R20" i="21"/>
  <c r="C20" i="21"/>
  <c r="K20" i="21"/>
  <c r="S20" i="21"/>
  <c r="B20" i="21"/>
  <c r="C123" i="21"/>
  <c r="G123" i="21"/>
  <c r="K123" i="21"/>
  <c r="O123" i="21"/>
  <c r="S123" i="21"/>
  <c r="W123" i="21"/>
  <c r="D123" i="21"/>
  <c r="H123" i="21"/>
  <c r="L123" i="21"/>
  <c r="P123" i="21"/>
  <c r="T123" i="21"/>
  <c r="X123" i="21"/>
  <c r="I123" i="21"/>
  <c r="Q123" i="21"/>
  <c r="Y123" i="21"/>
  <c r="B123" i="21"/>
  <c r="J123" i="21"/>
  <c r="R123" i="21"/>
  <c r="M123" i="21"/>
  <c r="U123" i="21"/>
  <c r="V123" i="21"/>
  <c r="N123" i="21"/>
  <c r="E123" i="21"/>
  <c r="F123" i="21"/>
  <c r="D88" i="21"/>
  <c r="H88" i="21"/>
  <c r="L88" i="21"/>
  <c r="P88" i="21"/>
  <c r="T88" i="21"/>
  <c r="X88" i="21"/>
  <c r="E88" i="21"/>
  <c r="I88" i="21"/>
  <c r="M88" i="21"/>
  <c r="Q88" i="21"/>
  <c r="U88" i="21"/>
  <c r="Y88" i="21"/>
  <c r="F88" i="21"/>
  <c r="N88" i="21"/>
  <c r="V88" i="21"/>
  <c r="J88" i="21"/>
  <c r="K88" i="21"/>
  <c r="G88" i="21"/>
  <c r="O88" i="21"/>
  <c r="W88" i="21"/>
  <c r="R88" i="21"/>
  <c r="C88" i="21"/>
  <c r="S88" i="21"/>
  <c r="B88" i="21"/>
  <c r="A297" i="21"/>
  <c r="E53" i="21"/>
  <c r="I53" i="21"/>
  <c r="M53" i="21"/>
  <c r="Q53" i="21"/>
  <c r="U53" i="21"/>
  <c r="Y53" i="21"/>
  <c r="F53" i="21"/>
  <c r="J53" i="21"/>
  <c r="N53" i="21"/>
  <c r="R53" i="21"/>
  <c r="V53" i="21"/>
  <c r="G53" i="21"/>
  <c r="O53" i="21"/>
  <c r="W53" i="21"/>
  <c r="B53" i="21"/>
  <c r="K53" i="21"/>
  <c r="L53" i="21"/>
  <c r="H53" i="21"/>
  <c r="P53" i="21"/>
  <c r="X53" i="21"/>
  <c r="C53" i="21"/>
  <c r="S53" i="21"/>
  <c r="D53" i="21"/>
  <c r="T53" i="21"/>
  <c r="E55" i="28"/>
  <c r="I55" i="28"/>
  <c r="M55" i="28"/>
  <c r="Q55" i="28"/>
  <c r="U55" i="28"/>
  <c r="Y55" i="28"/>
  <c r="F55" i="28"/>
  <c r="J55" i="28"/>
  <c r="N55" i="28"/>
  <c r="R55" i="28"/>
  <c r="V55" i="28"/>
  <c r="C55" i="28"/>
  <c r="K55" i="28"/>
  <c r="S55" i="28"/>
  <c r="L55" i="28"/>
  <c r="W55" i="28"/>
  <c r="B55" i="28"/>
  <c r="P55" i="28"/>
  <c r="T55" i="28"/>
  <c r="D55" i="28"/>
  <c r="O55" i="28"/>
  <c r="X55" i="28"/>
  <c r="G55" i="28"/>
  <c r="H55" i="28"/>
  <c r="C20" i="28"/>
  <c r="G20" i="28"/>
  <c r="K20" i="28"/>
  <c r="O20" i="28"/>
  <c r="S20" i="28"/>
  <c r="W20" i="28"/>
  <c r="F20" i="28"/>
  <c r="L20" i="28"/>
  <c r="Q20" i="28"/>
  <c r="V20" i="28"/>
  <c r="H20" i="28"/>
  <c r="N20" i="28"/>
  <c r="U20" i="28"/>
  <c r="J20" i="28"/>
  <c r="Y20" i="28"/>
  <c r="M20" i="28"/>
  <c r="I20" i="28"/>
  <c r="P20" i="28"/>
  <c r="X20" i="28"/>
  <c r="B20" i="28"/>
  <c r="D20" i="28"/>
  <c r="R20" i="28"/>
  <c r="E20" i="28"/>
  <c r="T20" i="28"/>
  <c r="D90" i="28"/>
  <c r="H90" i="28"/>
  <c r="L90" i="28"/>
  <c r="P90" i="28"/>
  <c r="T90" i="28"/>
  <c r="X90" i="28"/>
  <c r="E90" i="28"/>
  <c r="I90" i="28"/>
  <c r="M90" i="28"/>
  <c r="Q90" i="28"/>
  <c r="U90" i="28"/>
  <c r="Y90" i="28"/>
  <c r="J90" i="28"/>
  <c r="R90" i="28"/>
  <c r="K90" i="28"/>
  <c r="V90" i="28"/>
  <c r="O90" i="28"/>
  <c r="S90" i="28"/>
  <c r="B90" i="28"/>
  <c r="C90" i="28"/>
  <c r="N90" i="28"/>
  <c r="W90" i="28"/>
  <c r="F90" i="28"/>
  <c r="G90" i="28"/>
  <c r="C125" i="28"/>
  <c r="G125" i="28"/>
  <c r="K125" i="28"/>
  <c r="O125" i="28"/>
  <c r="S125" i="28"/>
  <c r="W125" i="28"/>
  <c r="D125" i="28"/>
  <c r="H125" i="28"/>
  <c r="L125" i="28"/>
  <c r="P125" i="28"/>
  <c r="T125" i="28"/>
  <c r="X125" i="28"/>
  <c r="F125" i="28"/>
  <c r="N125" i="28"/>
  <c r="V125" i="28"/>
  <c r="B125" i="28"/>
  <c r="I125" i="28"/>
  <c r="Q125" i="28"/>
  <c r="Y125" i="28"/>
  <c r="R125" i="28"/>
  <c r="U125" i="28"/>
  <c r="J125" i="28"/>
  <c r="E125" i="28"/>
  <c r="M125" i="28"/>
  <c r="E18" i="25"/>
  <c r="I18" i="25"/>
  <c r="M18" i="25"/>
  <c r="Q18" i="25"/>
  <c r="U18" i="25"/>
  <c r="Y18" i="25"/>
  <c r="G18" i="25"/>
  <c r="L18" i="25"/>
  <c r="R18" i="25"/>
  <c r="W18" i="25"/>
  <c r="C18" i="25"/>
  <c r="H18" i="25"/>
  <c r="N18" i="25"/>
  <c r="S18" i="25"/>
  <c r="X18" i="25"/>
  <c r="B18" i="25"/>
  <c r="D18" i="25"/>
  <c r="J18" i="25"/>
  <c r="O18" i="25"/>
  <c r="T18" i="25"/>
  <c r="F18" i="25"/>
  <c r="V18" i="25"/>
  <c r="K18" i="25"/>
  <c r="P18" i="25"/>
  <c r="C54" i="25"/>
  <c r="G54" i="25"/>
  <c r="K54" i="25"/>
  <c r="O54" i="25"/>
  <c r="S54" i="25"/>
  <c r="W54" i="25"/>
  <c r="E54" i="25"/>
  <c r="J54" i="25"/>
  <c r="P54" i="25"/>
  <c r="U54" i="25"/>
  <c r="F54" i="25"/>
  <c r="L54" i="25"/>
  <c r="Q54" i="25"/>
  <c r="V54" i="25"/>
  <c r="H54" i="25"/>
  <c r="R54" i="25"/>
  <c r="I54" i="25"/>
  <c r="T54" i="25"/>
  <c r="M54" i="25"/>
  <c r="X54" i="25"/>
  <c r="B54" i="25"/>
  <c r="Y54" i="25"/>
  <c r="D54" i="25"/>
  <c r="N54" i="25"/>
  <c r="A126" i="25"/>
  <c r="E125" i="25"/>
  <c r="I125" i="25"/>
  <c r="M125" i="25"/>
  <c r="Q125" i="25"/>
  <c r="U125" i="25"/>
  <c r="Y125" i="25"/>
  <c r="F125" i="25"/>
  <c r="J125" i="25"/>
  <c r="N125" i="25"/>
  <c r="R125" i="25"/>
  <c r="V125" i="25"/>
  <c r="C125" i="25"/>
  <c r="K125" i="25"/>
  <c r="S125" i="25"/>
  <c r="G125" i="25"/>
  <c r="P125" i="25"/>
  <c r="H125" i="25"/>
  <c r="T125" i="25"/>
  <c r="B125" i="25"/>
  <c r="W125" i="25"/>
  <c r="D125" i="25"/>
  <c r="X125" i="25"/>
  <c r="L125" i="25"/>
  <c r="O125" i="25"/>
  <c r="E90" i="25"/>
  <c r="I90" i="25"/>
  <c r="M90" i="25"/>
  <c r="Q90" i="25"/>
  <c r="U90" i="25"/>
  <c r="Y90" i="25"/>
  <c r="G90" i="25"/>
  <c r="L90" i="25"/>
  <c r="R90" i="25"/>
  <c r="W90" i="25"/>
  <c r="C90" i="25"/>
  <c r="H90" i="25"/>
  <c r="N90" i="25"/>
  <c r="S90" i="25"/>
  <c r="X90" i="25"/>
  <c r="B90" i="25"/>
  <c r="J90" i="25"/>
  <c r="T90" i="25"/>
  <c r="K90" i="25"/>
  <c r="V90" i="25"/>
  <c r="O90" i="25"/>
  <c r="P90" i="25"/>
  <c r="D90" i="25"/>
  <c r="F90" i="25"/>
  <c r="F90" i="19"/>
  <c r="J90" i="19"/>
  <c r="N90" i="19"/>
  <c r="R90" i="19"/>
  <c r="V90" i="19"/>
  <c r="G90" i="19"/>
  <c r="L90" i="19"/>
  <c r="Q90" i="19"/>
  <c r="W90" i="19"/>
  <c r="B90" i="19"/>
  <c r="E90" i="19"/>
  <c r="K90" i="19"/>
  <c r="P90" i="19"/>
  <c r="U90" i="19"/>
  <c r="H90" i="19"/>
  <c r="S90" i="19"/>
  <c r="M90" i="19"/>
  <c r="Y90" i="19"/>
  <c r="C90" i="19"/>
  <c r="T90" i="19"/>
  <c r="D90" i="19"/>
  <c r="I90" i="19"/>
  <c r="O90" i="19"/>
  <c r="X90" i="19"/>
  <c r="E19" i="19"/>
  <c r="I19" i="19"/>
  <c r="M19" i="19"/>
  <c r="Q19" i="19"/>
  <c r="U19" i="19"/>
  <c r="Y19" i="19"/>
  <c r="B19" i="19"/>
  <c r="F19" i="19"/>
  <c r="J19" i="19"/>
  <c r="N19" i="19"/>
  <c r="R19" i="19"/>
  <c r="V19" i="19"/>
  <c r="H19" i="19"/>
  <c r="P19" i="19"/>
  <c r="X19" i="19"/>
  <c r="C19" i="19"/>
  <c r="S19" i="19"/>
  <c r="D19" i="19"/>
  <c r="L19" i="19"/>
  <c r="T19" i="19"/>
  <c r="G19" i="19"/>
  <c r="O19" i="19"/>
  <c r="W19" i="19"/>
  <c r="K19" i="19"/>
  <c r="C125" i="19"/>
  <c r="G125" i="19"/>
  <c r="K125" i="19"/>
  <c r="O125" i="19"/>
  <c r="S125" i="19"/>
  <c r="W125" i="19"/>
  <c r="F125" i="19"/>
  <c r="L125" i="19"/>
  <c r="Q125" i="19"/>
  <c r="V125" i="19"/>
  <c r="D125" i="19"/>
  <c r="J125" i="19"/>
  <c r="R125" i="19"/>
  <c r="Y125" i="19"/>
  <c r="E125" i="19"/>
  <c r="N125" i="19"/>
  <c r="X125" i="19"/>
  <c r="H125" i="19"/>
  <c r="T125" i="19"/>
  <c r="I125" i="19"/>
  <c r="P125" i="19"/>
  <c r="U125" i="19"/>
  <c r="M125" i="19"/>
  <c r="B125" i="19"/>
  <c r="X55" i="19"/>
  <c r="T55" i="19"/>
  <c r="P55" i="19"/>
  <c r="L55" i="19"/>
  <c r="H55" i="19"/>
  <c r="D55" i="19"/>
  <c r="V55" i="19"/>
  <c r="Q55" i="19"/>
  <c r="K55" i="19"/>
  <c r="F55" i="19"/>
  <c r="B55" i="19"/>
  <c r="Y55" i="19"/>
  <c r="S55" i="19"/>
  <c r="N55" i="19"/>
  <c r="I55" i="19"/>
  <c r="C55" i="19"/>
  <c r="W55" i="19"/>
  <c r="R55" i="19"/>
  <c r="M55" i="19"/>
  <c r="G55" i="19"/>
  <c r="O55" i="19"/>
  <c r="J55" i="19"/>
  <c r="E55" i="19"/>
  <c r="U55" i="19"/>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D195" i="28" l="1"/>
  <c r="H195" i="28"/>
  <c r="L195" i="28"/>
  <c r="P195" i="28"/>
  <c r="T195" i="28"/>
  <c r="X195" i="28"/>
  <c r="F195" i="28"/>
  <c r="K195" i="28"/>
  <c r="Q195" i="28"/>
  <c r="V195" i="28"/>
  <c r="C195" i="28"/>
  <c r="I195" i="28"/>
  <c r="N195" i="28"/>
  <c r="S195" i="28"/>
  <c r="Y195" i="28"/>
  <c r="B195" i="28"/>
  <c r="E195" i="28"/>
  <c r="O195" i="28"/>
  <c r="R195" i="28"/>
  <c r="J195" i="28"/>
  <c r="U195" i="28"/>
  <c r="M195" i="28"/>
  <c r="W195" i="28"/>
  <c r="G195" i="28"/>
  <c r="F161" i="28"/>
  <c r="J161" i="28"/>
  <c r="N161" i="28"/>
  <c r="R161" i="28"/>
  <c r="V161" i="28"/>
  <c r="D161" i="28"/>
  <c r="H161" i="28"/>
  <c r="L161" i="28"/>
  <c r="P161" i="28"/>
  <c r="T161" i="28"/>
  <c r="X161" i="28"/>
  <c r="I161" i="28"/>
  <c r="Q161" i="28"/>
  <c r="Y161" i="28"/>
  <c r="K161" i="28"/>
  <c r="E161" i="28"/>
  <c r="M161" i="28"/>
  <c r="U161" i="28"/>
  <c r="B161" i="28"/>
  <c r="G161" i="28"/>
  <c r="O161" i="28"/>
  <c r="W161" i="28"/>
  <c r="C161" i="28"/>
  <c r="S161" i="28"/>
  <c r="E193" i="21"/>
  <c r="I193" i="21"/>
  <c r="M193" i="21"/>
  <c r="Q193" i="21"/>
  <c r="U193" i="21"/>
  <c r="Y193" i="21"/>
  <c r="C193" i="21"/>
  <c r="G193" i="21"/>
  <c r="K193" i="21"/>
  <c r="O193" i="21"/>
  <c r="S193" i="21"/>
  <c r="W193" i="21"/>
  <c r="D193" i="21"/>
  <c r="L193" i="21"/>
  <c r="T193" i="21"/>
  <c r="H193" i="21"/>
  <c r="P193" i="21"/>
  <c r="X193" i="21"/>
  <c r="R193" i="21"/>
  <c r="B193" i="21"/>
  <c r="J193" i="21"/>
  <c r="V193" i="21"/>
  <c r="F193" i="21"/>
  <c r="N193" i="21"/>
  <c r="C229" i="28"/>
  <c r="G229" i="28"/>
  <c r="K229" i="28"/>
  <c r="O229" i="28"/>
  <c r="S229" i="28"/>
  <c r="W229" i="28"/>
  <c r="E229" i="28"/>
  <c r="J229" i="28"/>
  <c r="P229" i="28"/>
  <c r="U229" i="28"/>
  <c r="H229" i="28"/>
  <c r="M229" i="28"/>
  <c r="R229" i="28"/>
  <c r="X229" i="28"/>
  <c r="D229" i="28"/>
  <c r="N229" i="28"/>
  <c r="Y229" i="28"/>
  <c r="Q229" i="28"/>
  <c r="I229" i="28"/>
  <c r="T229" i="28"/>
  <c r="B229" i="28"/>
  <c r="L229" i="28"/>
  <c r="V229" i="28"/>
  <c r="F229" i="28"/>
  <c r="E159" i="21"/>
  <c r="I159" i="21"/>
  <c r="M159" i="21"/>
  <c r="Q159" i="21"/>
  <c r="U159" i="21"/>
  <c r="Y159" i="21"/>
  <c r="B159" i="21"/>
  <c r="C159" i="21"/>
  <c r="G159" i="21"/>
  <c r="K159" i="21"/>
  <c r="O159" i="21"/>
  <c r="S159" i="21"/>
  <c r="W159" i="21"/>
  <c r="H159" i="21"/>
  <c r="P159" i="21"/>
  <c r="X159" i="21"/>
  <c r="J159" i="21"/>
  <c r="T159" i="21"/>
  <c r="D159" i="21"/>
  <c r="N159" i="21"/>
  <c r="F159" i="21"/>
  <c r="L159" i="21"/>
  <c r="R159" i="21"/>
  <c r="V159" i="21"/>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32" i="28"/>
  <c r="H332" i="28"/>
  <c r="L332" i="28"/>
  <c r="P332" i="28"/>
  <c r="T332" i="28"/>
  <c r="X332" i="28"/>
  <c r="G332" i="28"/>
  <c r="M332" i="28"/>
  <c r="R332" i="28"/>
  <c r="W332" i="28"/>
  <c r="E332" i="28"/>
  <c r="J332" i="28"/>
  <c r="O332" i="28"/>
  <c r="U332" i="28"/>
  <c r="B332" i="28"/>
  <c r="K332" i="28"/>
  <c r="V332" i="28"/>
  <c r="C332" i="28"/>
  <c r="N332" i="28"/>
  <c r="Y332" i="28"/>
  <c r="F332" i="28"/>
  <c r="Q332" i="28"/>
  <c r="I332" i="28"/>
  <c r="S332"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298" i="28"/>
  <c r="I298" i="28"/>
  <c r="M298" i="28"/>
  <c r="Q298" i="28"/>
  <c r="U298" i="28"/>
  <c r="Y298" i="28"/>
  <c r="B298" i="28"/>
  <c r="C298" i="28"/>
  <c r="H298" i="28"/>
  <c r="N298" i="28"/>
  <c r="S298" i="28"/>
  <c r="X298" i="28"/>
  <c r="F298" i="28"/>
  <c r="K298" i="28"/>
  <c r="P298" i="28"/>
  <c r="V298" i="28"/>
  <c r="L298" i="28"/>
  <c r="W298" i="28"/>
  <c r="D298" i="28"/>
  <c r="O298" i="28"/>
  <c r="G298" i="28"/>
  <c r="R298" i="28"/>
  <c r="J298" i="28"/>
  <c r="T298" i="28"/>
  <c r="F263" i="28"/>
  <c r="J263" i="28"/>
  <c r="N263" i="28"/>
  <c r="R263" i="28"/>
  <c r="V263" i="28"/>
  <c r="D263" i="28"/>
  <c r="I263" i="28"/>
  <c r="O263" i="28"/>
  <c r="T263" i="28"/>
  <c r="Y263" i="28"/>
  <c r="B263" i="28"/>
  <c r="G263" i="28"/>
  <c r="L263" i="28"/>
  <c r="Q263" i="28"/>
  <c r="W263" i="28"/>
  <c r="C263" i="28"/>
  <c r="M263" i="28"/>
  <c r="X263" i="28"/>
  <c r="E263" i="28"/>
  <c r="P263" i="28"/>
  <c r="H263" i="28"/>
  <c r="S263" i="28"/>
  <c r="K263" i="28"/>
  <c r="U263"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E21" i="21"/>
  <c r="I21" i="21"/>
  <c r="M21" i="21"/>
  <c r="Q21" i="21"/>
  <c r="U21" i="21"/>
  <c r="Y21" i="21"/>
  <c r="B21" i="21"/>
  <c r="G21" i="21"/>
  <c r="O21" i="21"/>
  <c r="H21" i="21"/>
  <c r="P21" i="21"/>
  <c r="X21" i="21"/>
  <c r="F21" i="21"/>
  <c r="J21" i="21"/>
  <c r="N21" i="21"/>
  <c r="R21" i="21"/>
  <c r="V21" i="21"/>
  <c r="C21" i="21"/>
  <c r="K21" i="21"/>
  <c r="S21" i="21"/>
  <c r="W21" i="21"/>
  <c r="D21" i="21"/>
  <c r="L21" i="21"/>
  <c r="T21" i="21"/>
  <c r="E89" i="21"/>
  <c r="I89" i="21"/>
  <c r="M89" i="21"/>
  <c r="Q89" i="21"/>
  <c r="U89" i="21"/>
  <c r="Y89" i="21"/>
  <c r="B89" i="21"/>
  <c r="F89" i="21"/>
  <c r="J89" i="21"/>
  <c r="N89" i="21"/>
  <c r="R89" i="21"/>
  <c r="V89" i="21"/>
  <c r="G89" i="21"/>
  <c r="O89" i="21"/>
  <c r="W89" i="21"/>
  <c r="C89" i="21"/>
  <c r="S89" i="21"/>
  <c r="D89" i="21"/>
  <c r="T89" i="21"/>
  <c r="H89" i="21"/>
  <c r="P89" i="21"/>
  <c r="X89" i="21"/>
  <c r="K89" i="21"/>
  <c r="L89" i="21"/>
  <c r="F54" i="21"/>
  <c r="J54" i="21"/>
  <c r="N54" i="21"/>
  <c r="R54" i="21"/>
  <c r="V54" i="21"/>
  <c r="C54" i="21"/>
  <c r="G54" i="21"/>
  <c r="K54" i="21"/>
  <c r="O54" i="21"/>
  <c r="S54" i="21"/>
  <c r="W54" i="21"/>
  <c r="H54" i="21"/>
  <c r="P54" i="21"/>
  <c r="X54" i="21"/>
  <c r="D54" i="21"/>
  <c r="T54" i="21"/>
  <c r="E54" i="21"/>
  <c r="U54" i="21"/>
  <c r="I54" i="21"/>
  <c r="Q54" i="21"/>
  <c r="Y54" i="21"/>
  <c r="B54" i="21"/>
  <c r="L54" i="21"/>
  <c r="M54" i="21"/>
  <c r="D124" i="21"/>
  <c r="H124" i="21"/>
  <c r="L124" i="21"/>
  <c r="P124" i="21"/>
  <c r="T124" i="21"/>
  <c r="X124" i="21"/>
  <c r="E124" i="21"/>
  <c r="I124" i="21"/>
  <c r="M124" i="21"/>
  <c r="Q124" i="21"/>
  <c r="U124" i="21"/>
  <c r="Y124" i="21"/>
  <c r="J124" i="21"/>
  <c r="R124" i="21"/>
  <c r="C124" i="21"/>
  <c r="K124" i="21"/>
  <c r="S124" i="21"/>
  <c r="B124" i="21"/>
  <c r="F124" i="21"/>
  <c r="V124" i="21"/>
  <c r="G124" i="21"/>
  <c r="W124" i="21"/>
  <c r="N124" i="21"/>
  <c r="O124" i="21"/>
  <c r="A332" i="21"/>
  <c r="A298" i="21"/>
  <c r="E91" i="28"/>
  <c r="I91" i="28"/>
  <c r="M91" i="28"/>
  <c r="Q91" i="28"/>
  <c r="U91" i="28"/>
  <c r="Y91" i="28"/>
  <c r="B91" i="28"/>
  <c r="F91" i="28"/>
  <c r="J91" i="28"/>
  <c r="N91" i="28"/>
  <c r="R91" i="28"/>
  <c r="V91" i="28"/>
  <c r="C91" i="28"/>
  <c r="K91" i="28"/>
  <c r="S91" i="28"/>
  <c r="H91" i="28"/>
  <c r="T91" i="28"/>
  <c r="O91" i="28"/>
  <c r="P91" i="28"/>
  <c r="L91" i="28"/>
  <c r="W91" i="28"/>
  <c r="D91" i="28"/>
  <c r="X91" i="28"/>
  <c r="G91" i="28"/>
  <c r="D21" i="28"/>
  <c r="H21" i="28"/>
  <c r="L21" i="28"/>
  <c r="P21" i="28"/>
  <c r="T21" i="28"/>
  <c r="X21" i="28"/>
  <c r="E21" i="28"/>
  <c r="J21" i="28"/>
  <c r="O21" i="28"/>
  <c r="U21" i="28"/>
  <c r="F21" i="28"/>
  <c r="M21" i="28"/>
  <c r="S21" i="28"/>
  <c r="W21" i="28"/>
  <c r="C21" i="28"/>
  <c r="Y21" i="28"/>
  <c r="G21" i="28"/>
  <c r="N21" i="28"/>
  <c r="V21" i="28"/>
  <c r="I21" i="28"/>
  <c r="Q21" i="28"/>
  <c r="B21" i="28"/>
  <c r="K21" i="28"/>
  <c r="R21" i="28"/>
  <c r="F56" i="28"/>
  <c r="J56" i="28"/>
  <c r="N56" i="28"/>
  <c r="R56" i="28"/>
  <c r="V56" i="28"/>
  <c r="C56" i="28"/>
  <c r="G56" i="28"/>
  <c r="K56" i="28"/>
  <c r="O56" i="28"/>
  <c r="S56" i="28"/>
  <c r="W56" i="28"/>
  <c r="B56" i="28"/>
  <c r="D56" i="28"/>
  <c r="L56" i="28"/>
  <c r="T56" i="28"/>
  <c r="I56" i="28"/>
  <c r="U56" i="28"/>
  <c r="P56" i="28"/>
  <c r="Q56" i="28"/>
  <c r="M56" i="28"/>
  <c r="X56" i="28"/>
  <c r="E56" i="28"/>
  <c r="Y56" i="28"/>
  <c r="H56" i="28"/>
  <c r="D126" i="28"/>
  <c r="H126" i="28"/>
  <c r="L126" i="28"/>
  <c r="P126" i="28"/>
  <c r="T126" i="28"/>
  <c r="X126" i="28"/>
  <c r="E126" i="28"/>
  <c r="I126" i="28"/>
  <c r="M126" i="28"/>
  <c r="Q126" i="28"/>
  <c r="U126" i="28"/>
  <c r="Y126" i="28"/>
  <c r="G126" i="28"/>
  <c r="O126" i="28"/>
  <c r="W126" i="28"/>
  <c r="J126" i="28"/>
  <c r="R126" i="28"/>
  <c r="B126" i="28"/>
  <c r="K126" i="28"/>
  <c r="S126" i="28"/>
  <c r="N126" i="28"/>
  <c r="C126" i="28"/>
  <c r="V126" i="28"/>
  <c r="F126" i="28"/>
  <c r="F91" i="25"/>
  <c r="J91" i="25"/>
  <c r="N91" i="25"/>
  <c r="R91" i="25"/>
  <c r="V91" i="25"/>
  <c r="E91" i="25"/>
  <c r="K91" i="25"/>
  <c r="P91" i="25"/>
  <c r="U91" i="25"/>
  <c r="G91" i="25"/>
  <c r="L91" i="25"/>
  <c r="Q91" i="25"/>
  <c r="W91" i="25"/>
  <c r="H91" i="25"/>
  <c r="S91" i="25"/>
  <c r="B91" i="25"/>
  <c r="I91" i="25"/>
  <c r="T91" i="25"/>
  <c r="M91" i="25"/>
  <c r="O91" i="25"/>
  <c r="C91" i="25"/>
  <c r="X91" i="25"/>
  <c r="D91" i="25"/>
  <c r="Y91" i="25"/>
  <c r="D55" i="25"/>
  <c r="H55" i="25"/>
  <c r="L55" i="25"/>
  <c r="P55" i="25"/>
  <c r="T55" i="25"/>
  <c r="X55" i="25"/>
  <c r="C55" i="25"/>
  <c r="I55" i="25"/>
  <c r="N55" i="25"/>
  <c r="S55" i="25"/>
  <c r="Y55" i="25"/>
  <c r="E55" i="25"/>
  <c r="J55" i="25"/>
  <c r="O55" i="25"/>
  <c r="U55" i="25"/>
  <c r="F55" i="25"/>
  <c r="Q55" i="25"/>
  <c r="G55" i="25"/>
  <c r="R55" i="25"/>
  <c r="K55" i="25"/>
  <c r="V55" i="25"/>
  <c r="M55" i="25"/>
  <c r="B55" i="25"/>
  <c r="W55" i="25"/>
  <c r="F19" i="25"/>
  <c r="J19" i="25"/>
  <c r="N19" i="25"/>
  <c r="R19" i="25"/>
  <c r="V19" i="25"/>
  <c r="E19" i="25"/>
  <c r="K19" i="25"/>
  <c r="P19" i="25"/>
  <c r="U19" i="25"/>
  <c r="G19" i="25"/>
  <c r="L19" i="25"/>
  <c r="Q19" i="25"/>
  <c r="W19" i="25"/>
  <c r="C19" i="25"/>
  <c r="H19" i="25"/>
  <c r="M19" i="25"/>
  <c r="S19" i="25"/>
  <c r="X19" i="25"/>
  <c r="D19" i="25"/>
  <c r="Y19" i="25"/>
  <c r="I19" i="25"/>
  <c r="B19" i="25"/>
  <c r="O19" i="25"/>
  <c r="T19" i="25"/>
  <c r="F126" i="25"/>
  <c r="J126" i="25"/>
  <c r="N126" i="25"/>
  <c r="R126" i="25"/>
  <c r="V126" i="25"/>
  <c r="C126" i="25"/>
  <c r="G126" i="25"/>
  <c r="K126" i="25"/>
  <c r="O126" i="25"/>
  <c r="S126" i="25"/>
  <c r="W126" i="25"/>
  <c r="D126" i="25"/>
  <c r="L126" i="25"/>
  <c r="T126" i="25"/>
  <c r="E126" i="25"/>
  <c r="P126" i="25"/>
  <c r="Y126" i="25"/>
  <c r="H126" i="25"/>
  <c r="Q126" i="25"/>
  <c r="U126" i="25"/>
  <c r="X126" i="25"/>
  <c r="I126" i="25"/>
  <c r="M126" i="25"/>
  <c r="B126" i="25"/>
  <c r="A127" i="25"/>
  <c r="C91" i="19"/>
  <c r="G91" i="19"/>
  <c r="K91" i="19"/>
  <c r="O91" i="19"/>
  <c r="S91" i="19"/>
  <c r="W91" i="19"/>
  <c r="E91" i="19"/>
  <c r="J91" i="19"/>
  <c r="P91" i="19"/>
  <c r="U91" i="19"/>
  <c r="D91" i="19"/>
  <c r="I91" i="19"/>
  <c r="N91" i="19"/>
  <c r="T91" i="19"/>
  <c r="Y91" i="19"/>
  <c r="F91" i="19"/>
  <c r="Q91" i="19"/>
  <c r="R91" i="19"/>
  <c r="M91" i="19"/>
  <c r="H91" i="19"/>
  <c r="B91" i="19"/>
  <c r="L91" i="19"/>
  <c r="V91" i="19"/>
  <c r="X91" i="19"/>
  <c r="E20" i="19"/>
  <c r="I20" i="19"/>
  <c r="M20" i="19"/>
  <c r="Q20" i="19"/>
  <c r="U20" i="19"/>
  <c r="Y20" i="19"/>
  <c r="B20" i="19"/>
  <c r="F20" i="19"/>
  <c r="J20" i="19"/>
  <c r="N20" i="19"/>
  <c r="R20" i="19"/>
  <c r="V20" i="19"/>
  <c r="H20" i="19"/>
  <c r="P20" i="19"/>
  <c r="X20" i="19"/>
  <c r="K20" i="19"/>
  <c r="D20" i="19"/>
  <c r="L20" i="19"/>
  <c r="T20" i="19"/>
  <c r="G20" i="19"/>
  <c r="O20" i="19"/>
  <c r="W20" i="19"/>
  <c r="C20" i="19"/>
  <c r="S20" i="19"/>
  <c r="D126" i="19"/>
  <c r="H126" i="19"/>
  <c r="L126" i="19"/>
  <c r="P126" i="19"/>
  <c r="T126" i="19"/>
  <c r="X126" i="19"/>
  <c r="E126" i="19"/>
  <c r="J126" i="19"/>
  <c r="O126" i="19"/>
  <c r="U126" i="19"/>
  <c r="I126" i="19"/>
  <c r="Q126" i="19"/>
  <c r="W126" i="19"/>
  <c r="K126" i="19"/>
  <c r="S126" i="19"/>
  <c r="G126" i="19"/>
  <c r="V126" i="19"/>
  <c r="F126" i="19"/>
  <c r="R126" i="19"/>
  <c r="B126" i="19"/>
  <c r="Y126" i="19"/>
  <c r="M126" i="19"/>
  <c r="N126" i="19"/>
  <c r="C126" i="19"/>
  <c r="Y56" i="19"/>
  <c r="U56" i="19"/>
  <c r="Q56" i="19"/>
  <c r="M56" i="19"/>
  <c r="I56" i="19"/>
  <c r="E56" i="19"/>
  <c r="T56" i="19"/>
  <c r="O56" i="19"/>
  <c r="J56" i="19"/>
  <c r="D56" i="19"/>
  <c r="W56" i="19"/>
  <c r="R56" i="19"/>
  <c r="L56" i="19"/>
  <c r="G56" i="19"/>
  <c r="V56" i="19"/>
  <c r="P56" i="19"/>
  <c r="K56" i="19"/>
  <c r="F56" i="19"/>
  <c r="N56" i="19"/>
  <c r="H56" i="19"/>
  <c r="X56" i="19"/>
  <c r="C56" i="19"/>
  <c r="B56" i="19"/>
  <c r="S56" i="19"/>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F160" i="21" l="1"/>
  <c r="J160" i="21"/>
  <c r="N160" i="21"/>
  <c r="R160" i="21"/>
  <c r="V160" i="21"/>
  <c r="D160" i="21"/>
  <c r="H160" i="21"/>
  <c r="L160" i="21"/>
  <c r="P160" i="21"/>
  <c r="T160" i="21"/>
  <c r="X160" i="21"/>
  <c r="I160" i="21"/>
  <c r="Q160" i="21"/>
  <c r="Y160" i="21"/>
  <c r="G160" i="21"/>
  <c r="S160" i="21"/>
  <c r="B160" i="21"/>
  <c r="C160" i="21"/>
  <c r="M160" i="21"/>
  <c r="W160" i="21"/>
  <c r="E160" i="21"/>
  <c r="K160" i="21"/>
  <c r="O160" i="21"/>
  <c r="U160" i="21"/>
  <c r="F194" i="21"/>
  <c r="J194" i="21"/>
  <c r="N194" i="21"/>
  <c r="R194" i="21"/>
  <c r="V194" i="21"/>
  <c r="D194" i="21"/>
  <c r="H194" i="21"/>
  <c r="L194" i="21"/>
  <c r="P194" i="21"/>
  <c r="T194" i="21"/>
  <c r="X194" i="21"/>
  <c r="E194" i="21"/>
  <c r="M194" i="21"/>
  <c r="U194" i="21"/>
  <c r="B194" i="21"/>
  <c r="I194" i="21"/>
  <c r="Q194" i="21"/>
  <c r="Y194" i="21"/>
  <c r="K194" i="21"/>
  <c r="G194" i="21"/>
  <c r="S194" i="21"/>
  <c r="W194" i="21"/>
  <c r="C194" i="21"/>
  <c r="O194" i="21"/>
  <c r="C162" i="28"/>
  <c r="G162" i="28"/>
  <c r="K162" i="28"/>
  <c r="O162" i="28"/>
  <c r="S162" i="28"/>
  <c r="W162" i="28"/>
  <c r="B162" i="28"/>
  <c r="E162" i="28"/>
  <c r="I162" i="28"/>
  <c r="M162" i="28"/>
  <c r="Q162" i="28"/>
  <c r="U162" i="28"/>
  <c r="Y162" i="28"/>
  <c r="J162" i="28"/>
  <c r="R162" i="28"/>
  <c r="D162" i="28"/>
  <c r="T162" i="28"/>
  <c r="F162" i="28"/>
  <c r="N162" i="28"/>
  <c r="V162" i="28"/>
  <c r="H162" i="28"/>
  <c r="P162" i="28"/>
  <c r="X162" i="28"/>
  <c r="L162" i="28"/>
  <c r="C264" i="28"/>
  <c r="G264" i="28"/>
  <c r="K264" i="28"/>
  <c r="O264" i="28"/>
  <c r="S264" i="28"/>
  <c r="W264" i="28"/>
  <c r="H264" i="28"/>
  <c r="M264" i="28"/>
  <c r="R264" i="28"/>
  <c r="X264" i="28"/>
  <c r="E264" i="28"/>
  <c r="J264" i="28"/>
  <c r="P264" i="28"/>
  <c r="U264" i="28"/>
  <c r="L264" i="28"/>
  <c r="V264" i="28"/>
  <c r="D264" i="28"/>
  <c r="N264" i="28"/>
  <c r="Y264" i="28"/>
  <c r="F264" i="28"/>
  <c r="Q264" i="28"/>
  <c r="I264" i="28"/>
  <c r="T264" i="28"/>
  <c r="B264" i="28"/>
  <c r="D230" i="28"/>
  <c r="H230" i="28"/>
  <c r="L230" i="28"/>
  <c r="P230" i="28"/>
  <c r="T230" i="28"/>
  <c r="X230" i="28"/>
  <c r="C230" i="28"/>
  <c r="I230" i="28"/>
  <c r="N230" i="28"/>
  <c r="S230" i="28"/>
  <c r="Y230" i="28"/>
  <c r="B230" i="28"/>
  <c r="F230" i="28"/>
  <c r="K230" i="28"/>
  <c r="Q230" i="28"/>
  <c r="V230" i="28"/>
  <c r="M230" i="28"/>
  <c r="W230" i="28"/>
  <c r="O230" i="28"/>
  <c r="G230" i="28"/>
  <c r="R230" i="28"/>
  <c r="J230" i="28"/>
  <c r="U230" i="28"/>
  <c r="E230"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299" i="28"/>
  <c r="J299" i="28"/>
  <c r="N299" i="28"/>
  <c r="R299" i="28"/>
  <c r="V299" i="28"/>
  <c r="G299" i="28"/>
  <c r="L299" i="28"/>
  <c r="Q299" i="28"/>
  <c r="W299" i="28"/>
  <c r="D299" i="28"/>
  <c r="I299" i="28"/>
  <c r="O299" i="28"/>
  <c r="T299" i="28"/>
  <c r="Y299" i="28"/>
  <c r="B299" i="28"/>
  <c r="K299" i="28"/>
  <c r="U299" i="28"/>
  <c r="C299" i="28"/>
  <c r="M299" i="28"/>
  <c r="X299" i="28"/>
  <c r="E299" i="28"/>
  <c r="P299" i="28"/>
  <c r="H299" i="28"/>
  <c r="S299" i="28"/>
  <c r="E333" i="28"/>
  <c r="I333" i="28"/>
  <c r="M333" i="28"/>
  <c r="Q333" i="28"/>
  <c r="U333" i="28"/>
  <c r="Y333" i="28"/>
  <c r="B333" i="28"/>
  <c r="F333" i="28"/>
  <c r="K333" i="28"/>
  <c r="P333" i="28"/>
  <c r="V333" i="28"/>
  <c r="C333" i="28"/>
  <c r="H333" i="28"/>
  <c r="N333" i="28"/>
  <c r="S333" i="28"/>
  <c r="X333" i="28"/>
  <c r="J333" i="28"/>
  <c r="T333" i="28"/>
  <c r="L333" i="28"/>
  <c r="W333" i="28"/>
  <c r="D333" i="28"/>
  <c r="O333" i="28"/>
  <c r="G333" i="28"/>
  <c r="R333" i="28"/>
  <c r="E196" i="28"/>
  <c r="I196" i="28"/>
  <c r="M196" i="28"/>
  <c r="Q196" i="28"/>
  <c r="U196" i="28"/>
  <c r="Y196" i="28"/>
  <c r="D196" i="28"/>
  <c r="J196" i="28"/>
  <c r="O196" i="28"/>
  <c r="T196" i="28"/>
  <c r="G196" i="28"/>
  <c r="L196" i="28"/>
  <c r="R196" i="28"/>
  <c r="W196" i="28"/>
  <c r="C196" i="28"/>
  <c r="N196" i="28"/>
  <c r="X196" i="28"/>
  <c r="P196" i="28"/>
  <c r="H196" i="28"/>
  <c r="S196" i="28"/>
  <c r="B196" i="28"/>
  <c r="K196" i="28"/>
  <c r="V196" i="28"/>
  <c r="F196"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367" i="28"/>
  <c r="H367" i="28"/>
  <c r="L367" i="28"/>
  <c r="P367" i="28"/>
  <c r="T367" i="28"/>
  <c r="X367" i="28"/>
  <c r="C367" i="28"/>
  <c r="I367" i="28"/>
  <c r="N367" i="28"/>
  <c r="S367" i="28"/>
  <c r="Y367" i="28"/>
  <c r="F367" i="28"/>
  <c r="M367" i="28"/>
  <c r="U367" i="28"/>
  <c r="B367" i="28"/>
  <c r="J367" i="28"/>
  <c r="Q367" i="28"/>
  <c r="W367" i="28"/>
  <c r="K367" i="28"/>
  <c r="O367" i="28"/>
  <c r="E367" i="28"/>
  <c r="R367" i="28"/>
  <c r="G367" i="28"/>
  <c r="V367"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C55" i="21"/>
  <c r="G55" i="21"/>
  <c r="K55" i="21"/>
  <c r="O55" i="21"/>
  <c r="S55" i="21"/>
  <c r="W55" i="21"/>
  <c r="D55" i="21"/>
  <c r="H55" i="21"/>
  <c r="L55" i="21"/>
  <c r="P55" i="21"/>
  <c r="T55" i="21"/>
  <c r="X55" i="21"/>
  <c r="I55" i="21"/>
  <c r="Q55" i="21"/>
  <c r="Y55" i="21"/>
  <c r="U55" i="21"/>
  <c r="N55" i="21"/>
  <c r="J55" i="21"/>
  <c r="R55" i="21"/>
  <c r="E55" i="21"/>
  <c r="M55" i="21"/>
  <c r="B55" i="21"/>
  <c r="F55" i="21"/>
  <c r="V55" i="21"/>
  <c r="F90" i="21"/>
  <c r="J90" i="21"/>
  <c r="N90" i="21"/>
  <c r="R90" i="21"/>
  <c r="V90" i="21"/>
  <c r="C90" i="21"/>
  <c r="G90" i="21"/>
  <c r="K90" i="21"/>
  <c r="O90" i="21"/>
  <c r="S90" i="21"/>
  <c r="W90" i="21"/>
  <c r="B90" i="21"/>
  <c r="H90" i="21"/>
  <c r="P90" i="21"/>
  <c r="X90" i="21"/>
  <c r="T90" i="21"/>
  <c r="M90" i="21"/>
  <c r="I90" i="21"/>
  <c r="Q90" i="21"/>
  <c r="Y90" i="21"/>
  <c r="D90" i="21"/>
  <c r="L90" i="21"/>
  <c r="E90" i="21"/>
  <c r="U90" i="21"/>
  <c r="A299" i="21"/>
  <c r="F22" i="21"/>
  <c r="J22" i="21"/>
  <c r="N22" i="21"/>
  <c r="R22" i="21"/>
  <c r="V22" i="21"/>
  <c r="D22" i="21"/>
  <c r="L22" i="21"/>
  <c r="T22" i="21"/>
  <c r="I22" i="21"/>
  <c r="U22" i="21"/>
  <c r="C22" i="21"/>
  <c r="G22" i="21"/>
  <c r="K22" i="21"/>
  <c r="O22" i="21"/>
  <c r="S22" i="21"/>
  <c r="W22" i="21"/>
  <c r="B22" i="21"/>
  <c r="H22" i="21"/>
  <c r="P22" i="21"/>
  <c r="X22" i="21"/>
  <c r="E22" i="21"/>
  <c r="M22" i="21"/>
  <c r="Q22" i="21"/>
  <c r="Y22" i="21"/>
  <c r="E125" i="21"/>
  <c r="I125" i="21"/>
  <c r="M125" i="21"/>
  <c r="Q125" i="21"/>
  <c r="U125" i="21"/>
  <c r="Y125" i="21"/>
  <c r="B125" i="21"/>
  <c r="F125" i="21"/>
  <c r="J125" i="21"/>
  <c r="N125" i="21"/>
  <c r="R125" i="21"/>
  <c r="V125" i="21"/>
  <c r="C125" i="21"/>
  <c r="K125" i="21"/>
  <c r="S125" i="21"/>
  <c r="D125" i="21"/>
  <c r="L125" i="21"/>
  <c r="T125" i="21"/>
  <c r="O125" i="21"/>
  <c r="G125" i="21"/>
  <c r="H125" i="21"/>
  <c r="P125" i="21"/>
  <c r="W125" i="21"/>
  <c r="X125" i="21"/>
  <c r="A367" i="21"/>
  <c r="A333" i="21"/>
  <c r="E127" i="28"/>
  <c r="I127" i="28"/>
  <c r="M127" i="28"/>
  <c r="Q127" i="28"/>
  <c r="U127" i="28"/>
  <c r="Y127" i="28"/>
  <c r="F127" i="28"/>
  <c r="J127" i="28"/>
  <c r="N127" i="28"/>
  <c r="R127" i="28"/>
  <c r="V127" i="28"/>
  <c r="H127" i="28"/>
  <c r="P127" i="28"/>
  <c r="X127" i="28"/>
  <c r="C127" i="28"/>
  <c r="K127" i="28"/>
  <c r="S127" i="28"/>
  <c r="D127" i="28"/>
  <c r="T127" i="28"/>
  <c r="B127" i="28"/>
  <c r="O127" i="28"/>
  <c r="G127" i="28"/>
  <c r="W127" i="28"/>
  <c r="L127" i="28"/>
  <c r="F92" i="28"/>
  <c r="J92" i="28"/>
  <c r="N92" i="28"/>
  <c r="R92" i="28"/>
  <c r="V92" i="28"/>
  <c r="C92" i="28"/>
  <c r="G92" i="28"/>
  <c r="K92" i="28"/>
  <c r="O92" i="28"/>
  <c r="S92" i="28"/>
  <c r="W92" i="28"/>
  <c r="B92" i="28"/>
  <c r="D92" i="28"/>
  <c r="L92" i="28"/>
  <c r="T92" i="28"/>
  <c r="H92" i="28"/>
  <c r="Q92" i="28"/>
  <c r="M92" i="28"/>
  <c r="P92" i="28"/>
  <c r="I92" i="28"/>
  <c r="U92" i="28"/>
  <c r="X92" i="28"/>
  <c r="E92" i="28"/>
  <c r="Y92" i="28"/>
  <c r="C57" i="28"/>
  <c r="G57" i="28"/>
  <c r="K57" i="28"/>
  <c r="O57" i="28"/>
  <c r="S57" i="28"/>
  <c r="W57" i="28"/>
  <c r="D57" i="28"/>
  <c r="H57" i="28"/>
  <c r="L57" i="28"/>
  <c r="P57" i="28"/>
  <c r="T57" i="28"/>
  <c r="X57" i="28"/>
  <c r="E57" i="28"/>
  <c r="M57" i="28"/>
  <c r="U57" i="28"/>
  <c r="I57" i="28"/>
  <c r="R57" i="28"/>
  <c r="N57" i="28"/>
  <c r="J57" i="28"/>
  <c r="V57" i="28"/>
  <c r="B57" i="28"/>
  <c r="Y57" i="28"/>
  <c r="F57" i="28"/>
  <c r="Q57" i="28"/>
  <c r="E22" i="28"/>
  <c r="I22" i="28"/>
  <c r="M22" i="28"/>
  <c r="Q22" i="28"/>
  <c r="U22" i="28"/>
  <c r="Y22" i="28"/>
  <c r="C22" i="28"/>
  <c r="H22" i="28"/>
  <c r="N22" i="28"/>
  <c r="S22" i="28"/>
  <c r="X22" i="28"/>
  <c r="D22" i="28"/>
  <c r="K22" i="28"/>
  <c r="R22" i="28"/>
  <c r="O22" i="28"/>
  <c r="P22" i="28"/>
  <c r="F22" i="28"/>
  <c r="L22" i="28"/>
  <c r="T22" i="28"/>
  <c r="G22" i="28"/>
  <c r="V22" i="28"/>
  <c r="J22" i="28"/>
  <c r="W22" i="28"/>
  <c r="B22" i="28"/>
  <c r="C127" i="25"/>
  <c r="G127" i="25"/>
  <c r="K127" i="25"/>
  <c r="O127" i="25"/>
  <c r="S127" i="25"/>
  <c r="W127" i="25"/>
  <c r="D127" i="25"/>
  <c r="H127" i="25"/>
  <c r="L127" i="25"/>
  <c r="P127" i="25"/>
  <c r="T127" i="25"/>
  <c r="X127" i="25"/>
  <c r="E127" i="25"/>
  <c r="M127" i="25"/>
  <c r="U127" i="25"/>
  <c r="N127" i="25"/>
  <c r="Y127" i="25"/>
  <c r="F127" i="25"/>
  <c r="Q127" i="25"/>
  <c r="R127" i="25"/>
  <c r="V127" i="25"/>
  <c r="B127" i="25"/>
  <c r="I127" i="25"/>
  <c r="J127" i="25"/>
  <c r="A128" i="25"/>
  <c r="E56" i="25"/>
  <c r="I56" i="25"/>
  <c r="M56" i="25"/>
  <c r="Q56" i="25"/>
  <c r="U56" i="25"/>
  <c r="Y56" i="25"/>
  <c r="G56" i="25"/>
  <c r="L56" i="25"/>
  <c r="R56" i="25"/>
  <c r="W56" i="25"/>
  <c r="C56" i="25"/>
  <c r="H56" i="25"/>
  <c r="N56" i="25"/>
  <c r="S56" i="25"/>
  <c r="X56" i="25"/>
  <c r="B56" i="25"/>
  <c r="D56" i="25"/>
  <c r="O56" i="25"/>
  <c r="F56" i="25"/>
  <c r="P56" i="25"/>
  <c r="J56" i="25"/>
  <c r="T56" i="25"/>
  <c r="V56" i="25"/>
  <c r="K56" i="25"/>
  <c r="C92" i="25"/>
  <c r="G92" i="25"/>
  <c r="K92" i="25"/>
  <c r="O92" i="25"/>
  <c r="S92" i="25"/>
  <c r="W92" i="25"/>
  <c r="D92" i="25"/>
  <c r="I92" i="25"/>
  <c r="N92" i="25"/>
  <c r="T92" i="25"/>
  <c r="Y92" i="25"/>
  <c r="E92" i="25"/>
  <c r="J92" i="25"/>
  <c r="P92" i="25"/>
  <c r="U92" i="25"/>
  <c r="F92" i="25"/>
  <c r="Q92" i="25"/>
  <c r="H92" i="25"/>
  <c r="R92" i="25"/>
  <c r="B92" i="25"/>
  <c r="L92" i="25"/>
  <c r="M92" i="25"/>
  <c r="V92" i="25"/>
  <c r="X92" i="25"/>
  <c r="C20" i="25"/>
  <c r="G20" i="25"/>
  <c r="K20" i="25"/>
  <c r="O20" i="25"/>
  <c r="S20" i="25"/>
  <c r="W20" i="25"/>
  <c r="D20" i="25"/>
  <c r="I20" i="25"/>
  <c r="N20" i="25"/>
  <c r="T20" i="25"/>
  <c r="Y20" i="25"/>
  <c r="E20" i="25"/>
  <c r="J20" i="25"/>
  <c r="P20" i="25"/>
  <c r="U20" i="25"/>
  <c r="F20" i="25"/>
  <c r="L20" i="25"/>
  <c r="Q20" i="25"/>
  <c r="V20" i="25"/>
  <c r="X20" i="25"/>
  <c r="R20" i="25"/>
  <c r="H20" i="25"/>
  <c r="M20" i="25"/>
  <c r="B20" i="25"/>
  <c r="E21" i="19"/>
  <c r="I21" i="19"/>
  <c r="M21" i="19"/>
  <c r="Q21" i="19"/>
  <c r="U21" i="19"/>
  <c r="Y21" i="19"/>
  <c r="B21" i="19"/>
  <c r="F21" i="19"/>
  <c r="J21" i="19"/>
  <c r="N21" i="19"/>
  <c r="R21" i="19"/>
  <c r="V21" i="19"/>
  <c r="H21" i="19"/>
  <c r="P21" i="19"/>
  <c r="X21" i="19"/>
  <c r="C21" i="19"/>
  <c r="D21" i="19"/>
  <c r="L21" i="19"/>
  <c r="T21" i="19"/>
  <c r="G21" i="19"/>
  <c r="O21" i="19"/>
  <c r="W21" i="19"/>
  <c r="K21" i="19"/>
  <c r="S21" i="19"/>
  <c r="V57" i="19"/>
  <c r="R57" i="19"/>
  <c r="N57" i="19"/>
  <c r="J57" i="19"/>
  <c r="F57" i="19"/>
  <c r="X57" i="19"/>
  <c r="S57" i="19"/>
  <c r="M57" i="19"/>
  <c r="H57" i="19"/>
  <c r="C57" i="19"/>
  <c r="U57" i="19"/>
  <c r="P57" i="19"/>
  <c r="K57" i="19"/>
  <c r="E57" i="19"/>
  <c r="B57" i="19"/>
  <c r="Y57" i="19"/>
  <c r="T57" i="19"/>
  <c r="O57" i="19"/>
  <c r="I57" i="19"/>
  <c r="D57" i="19"/>
  <c r="L57" i="19"/>
  <c r="G57" i="19"/>
  <c r="W57" i="19"/>
  <c r="Q57" i="19"/>
  <c r="E127" i="19"/>
  <c r="I127" i="19"/>
  <c r="M127" i="19"/>
  <c r="Q127" i="19"/>
  <c r="U127" i="19"/>
  <c r="Y127" i="19"/>
  <c r="C127" i="19"/>
  <c r="H127" i="19"/>
  <c r="N127" i="19"/>
  <c r="S127" i="19"/>
  <c r="X127" i="19"/>
  <c r="G127" i="19"/>
  <c r="O127" i="19"/>
  <c r="V127" i="19"/>
  <c r="B127" i="19"/>
  <c r="F127" i="19"/>
  <c r="P127" i="19"/>
  <c r="K127" i="19"/>
  <c r="W127" i="19"/>
  <c r="J127" i="19"/>
  <c r="T127" i="19"/>
  <c r="R127" i="19"/>
  <c r="D127" i="19"/>
  <c r="L127" i="19"/>
  <c r="D92" i="19"/>
  <c r="H92" i="19"/>
  <c r="L92" i="19"/>
  <c r="P92" i="19"/>
  <c r="T92" i="19"/>
  <c r="X92" i="19"/>
  <c r="C92" i="19"/>
  <c r="I92" i="19"/>
  <c r="N92" i="19"/>
  <c r="S92" i="19"/>
  <c r="Y92" i="19"/>
  <c r="G92" i="19"/>
  <c r="M92" i="19"/>
  <c r="R92" i="19"/>
  <c r="W92" i="19"/>
  <c r="E92" i="19"/>
  <c r="O92" i="19"/>
  <c r="J92" i="19"/>
  <c r="V92" i="19"/>
  <c r="K92" i="19"/>
  <c r="F92" i="19"/>
  <c r="Q92" i="19"/>
  <c r="B92" i="19"/>
  <c r="U92" i="19"/>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F264" i="21" l="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D163" i="28"/>
  <c r="H163" i="28"/>
  <c r="L163" i="28"/>
  <c r="P163" i="28"/>
  <c r="T163" i="28"/>
  <c r="X163" i="28"/>
  <c r="F163" i="28"/>
  <c r="J163" i="28"/>
  <c r="N163" i="28"/>
  <c r="R163" i="28"/>
  <c r="V163" i="28"/>
  <c r="C163" i="28"/>
  <c r="K163" i="28"/>
  <c r="S163" i="28"/>
  <c r="M163" i="28"/>
  <c r="G163" i="28"/>
  <c r="O163" i="28"/>
  <c r="W163" i="28"/>
  <c r="I163" i="28"/>
  <c r="Q163" i="28"/>
  <c r="Y163" i="28"/>
  <c r="B163" i="28"/>
  <c r="E163" i="28"/>
  <c r="U163" i="28"/>
  <c r="E368" i="28"/>
  <c r="I368" i="28"/>
  <c r="M368" i="28"/>
  <c r="Q368" i="28"/>
  <c r="U368" i="28"/>
  <c r="Y368" i="28"/>
  <c r="G368" i="28"/>
  <c r="L368" i="28"/>
  <c r="R368" i="28"/>
  <c r="W368" i="28"/>
  <c r="B368" i="28"/>
  <c r="D368" i="28"/>
  <c r="K368" i="28"/>
  <c r="S368" i="28"/>
  <c r="H368" i="28"/>
  <c r="O368" i="28"/>
  <c r="V368" i="28"/>
  <c r="C368" i="28"/>
  <c r="P368" i="28"/>
  <c r="F368" i="28"/>
  <c r="T368" i="28"/>
  <c r="J368" i="28"/>
  <c r="X368" i="28"/>
  <c r="N368" i="28"/>
  <c r="C195" i="21"/>
  <c r="G195" i="21"/>
  <c r="K195" i="21"/>
  <c r="O195" i="21"/>
  <c r="S195" i="21"/>
  <c r="W195" i="21"/>
  <c r="E195" i="21"/>
  <c r="I195" i="21"/>
  <c r="M195" i="21"/>
  <c r="Q195" i="21"/>
  <c r="U195" i="21"/>
  <c r="Y195" i="21"/>
  <c r="F195" i="21"/>
  <c r="N195" i="21"/>
  <c r="V195" i="21"/>
  <c r="J195" i="21"/>
  <c r="R195" i="21"/>
  <c r="D195" i="21"/>
  <c r="T195" i="21"/>
  <c r="H195" i="21"/>
  <c r="P195" i="21"/>
  <c r="L195" i="21"/>
  <c r="B195" i="21"/>
  <c r="X195" i="21"/>
  <c r="F334" i="28"/>
  <c r="J334" i="28"/>
  <c r="N334" i="28"/>
  <c r="R334" i="28"/>
  <c r="V334" i="28"/>
  <c r="D334" i="28"/>
  <c r="I334" i="28"/>
  <c r="O334" i="28"/>
  <c r="T334" i="28"/>
  <c r="Y334" i="28"/>
  <c r="B334" i="28"/>
  <c r="G334" i="28"/>
  <c r="L334" i="28"/>
  <c r="Q334" i="28"/>
  <c r="W334" i="28"/>
  <c r="H334" i="28"/>
  <c r="S334" i="28"/>
  <c r="K334" i="28"/>
  <c r="U334" i="28"/>
  <c r="C334" i="28"/>
  <c r="M334" i="28"/>
  <c r="X334" i="28"/>
  <c r="E334" i="28"/>
  <c r="P334" i="28"/>
  <c r="F197" i="28"/>
  <c r="J197" i="28"/>
  <c r="N197" i="28"/>
  <c r="R197" i="28"/>
  <c r="V197" i="28"/>
  <c r="C197" i="28"/>
  <c r="H197" i="28"/>
  <c r="M197" i="28"/>
  <c r="S197" i="28"/>
  <c r="X197" i="28"/>
  <c r="B197" i="28"/>
  <c r="E197" i="28"/>
  <c r="K197" i="28"/>
  <c r="P197" i="28"/>
  <c r="U197" i="28"/>
  <c r="L197" i="28"/>
  <c r="W197" i="28"/>
  <c r="O197" i="28"/>
  <c r="G197" i="28"/>
  <c r="Q197" i="28"/>
  <c r="I197" i="28"/>
  <c r="T197" i="28"/>
  <c r="D197" i="28"/>
  <c r="Y197" i="28"/>
  <c r="F402" i="28"/>
  <c r="J402" i="28"/>
  <c r="N402" i="28"/>
  <c r="R402" i="28"/>
  <c r="V402" i="28"/>
  <c r="D402" i="28"/>
  <c r="H402" i="28"/>
  <c r="L402" i="28"/>
  <c r="P402" i="28"/>
  <c r="T402" i="28"/>
  <c r="X402" i="28"/>
  <c r="E402" i="28"/>
  <c r="M402" i="28"/>
  <c r="U402" i="28"/>
  <c r="G402" i="28"/>
  <c r="Q402" i="28"/>
  <c r="K402" i="28"/>
  <c r="W402" i="28"/>
  <c r="B402" i="28"/>
  <c r="O402" i="28"/>
  <c r="S402" i="28"/>
  <c r="C402" i="28"/>
  <c r="Y402" i="28"/>
  <c r="I402"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161" i="21"/>
  <c r="G161" i="21"/>
  <c r="K161" i="21"/>
  <c r="O161" i="21"/>
  <c r="S161" i="21"/>
  <c r="W161" i="21"/>
  <c r="E161" i="21"/>
  <c r="I161" i="21"/>
  <c r="M161" i="21"/>
  <c r="Q161" i="21"/>
  <c r="U161" i="21"/>
  <c r="Y161" i="21"/>
  <c r="B161" i="21"/>
  <c r="J161" i="21"/>
  <c r="R161" i="21"/>
  <c r="F161" i="21"/>
  <c r="P161" i="21"/>
  <c r="L161" i="21"/>
  <c r="V161" i="21"/>
  <c r="D161" i="21"/>
  <c r="X161" i="21"/>
  <c r="H161" i="21"/>
  <c r="N161" i="21"/>
  <c r="T161"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31" i="28"/>
  <c r="I231" i="28"/>
  <c r="M231" i="28"/>
  <c r="Q231" i="28"/>
  <c r="U231" i="28"/>
  <c r="Y231" i="28"/>
  <c r="B231" i="28"/>
  <c r="G231" i="28"/>
  <c r="L231" i="28"/>
  <c r="R231" i="28"/>
  <c r="W231" i="28"/>
  <c r="D231" i="28"/>
  <c r="J231" i="28"/>
  <c r="O231" i="28"/>
  <c r="T231" i="28"/>
  <c r="K231" i="28"/>
  <c r="V231" i="28"/>
  <c r="N231" i="28"/>
  <c r="F231" i="28"/>
  <c r="P231" i="28"/>
  <c r="H231" i="28"/>
  <c r="S231" i="28"/>
  <c r="C231" i="28"/>
  <c r="X231" i="28"/>
  <c r="C300" i="28"/>
  <c r="G300" i="28"/>
  <c r="K300" i="28"/>
  <c r="O300" i="28"/>
  <c r="S300" i="28"/>
  <c r="W300" i="28"/>
  <c r="E300" i="28"/>
  <c r="J300" i="28"/>
  <c r="P300" i="28"/>
  <c r="U300" i="28"/>
  <c r="H300" i="28"/>
  <c r="M300" i="28"/>
  <c r="R300" i="28"/>
  <c r="X300" i="28"/>
  <c r="I300" i="28"/>
  <c r="T300" i="28"/>
  <c r="B300" i="28"/>
  <c r="L300" i="28"/>
  <c r="V300" i="28"/>
  <c r="D300" i="28"/>
  <c r="N300" i="28"/>
  <c r="Y300" i="28"/>
  <c r="F300" i="28"/>
  <c r="Q300" i="28"/>
  <c r="D265" i="28"/>
  <c r="H265" i="28"/>
  <c r="L265" i="28"/>
  <c r="P265" i="28"/>
  <c r="T265" i="28"/>
  <c r="X265" i="28"/>
  <c r="F265" i="28"/>
  <c r="K265" i="28"/>
  <c r="Q265" i="28"/>
  <c r="V265" i="28"/>
  <c r="C265" i="28"/>
  <c r="I265" i="28"/>
  <c r="N265" i="28"/>
  <c r="S265" i="28"/>
  <c r="Y265" i="28"/>
  <c r="B265" i="28"/>
  <c r="J265" i="28"/>
  <c r="U265" i="28"/>
  <c r="M265" i="28"/>
  <c r="W265" i="28"/>
  <c r="E265" i="28"/>
  <c r="O265" i="28"/>
  <c r="G265" i="28"/>
  <c r="R265"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D56" i="21"/>
  <c r="H56" i="21"/>
  <c r="L56" i="21"/>
  <c r="P56" i="21"/>
  <c r="T56" i="21"/>
  <c r="X56" i="21"/>
  <c r="E56" i="21"/>
  <c r="I56" i="21"/>
  <c r="M56" i="21"/>
  <c r="Q56" i="21"/>
  <c r="U56" i="21"/>
  <c r="Y56" i="21"/>
  <c r="J56" i="21"/>
  <c r="R56" i="21"/>
  <c r="N56" i="21"/>
  <c r="G56" i="21"/>
  <c r="W56" i="21"/>
  <c r="C56" i="21"/>
  <c r="K56" i="21"/>
  <c r="S56" i="21"/>
  <c r="F56" i="21"/>
  <c r="V56" i="21"/>
  <c r="O56" i="21"/>
  <c r="B56" i="21"/>
  <c r="A334" i="21"/>
  <c r="A300" i="21"/>
  <c r="C23" i="21"/>
  <c r="G23" i="21"/>
  <c r="K23" i="21"/>
  <c r="O23" i="21"/>
  <c r="S23" i="21"/>
  <c r="W23" i="21"/>
  <c r="I23" i="21"/>
  <c r="Q23" i="21"/>
  <c r="F23" i="21"/>
  <c r="N23" i="21"/>
  <c r="D23" i="21"/>
  <c r="H23" i="21"/>
  <c r="L23" i="21"/>
  <c r="P23" i="21"/>
  <c r="T23" i="21"/>
  <c r="X23" i="21"/>
  <c r="E23" i="21"/>
  <c r="M23" i="21"/>
  <c r="U23" i="21"/>
  <c r="Y23" i="21"/>
  <c r="B23" i="21"/>
  <c r="J23" i="21"/>
  <c r="R23" i="21"/>
  <c r="V23" i="21"/>
  <c r="F126" i="21"/>
  <c r="J126" i="21"/>
  <c r="N126" i="21"/>
  <c r="R126" i="21"/>
  <c r="V126" i="21"/>
  <c r="C126" i="21"/>
  <c r="G126" i="21"/>
  <c r="K126" i="21"/>
  <c r="O126" i="21"/>
  <c r="S126" i="21"/>
  <c r="W126" i="21"/>
  <c r="B126" i="21"/>
  <c r="D126" i="21"/>
  <c r="L126" i="21"/>
  <c r="T126" i="21"/>
  <c r="E126" i="21"/>
  <c r="M126" i="21"/>
  <c r="U126" i="21"/>
  <c r="H126" i="21"/>
  <c r="X126" i="21"/>
  <c r="P126" i="21"/>
  <c r="Q126" i="21"/>
  <c r="I126" i="21"/>
  <c r="Y126" i="21"/>
  <c r="C91" i="21"/>
  <c r="G91" i="21"/>
  <c r="K91" i="21"/>
  <c r="O91" i="21"/>
  <c r="S91" i="21"/>
  <c r="W91" i="21"/>
  <c r="D91" i="21"/>
  <c r="H91" i="21"/>
  <c r="L91" i="21"/>
  <c r="P91" i="21"/>
  <c r="T91" i="21"/>
  <c r="X91" i="21"/>
  <c r="I91" i="21"/>
  <c r="Q91" i="21"/>
  <c r="Y91" i="21"/>
  <c r="B91" i="21"/>
  <c r="M91" i="21"/>
  <c r="U91" i="21"/>
  <c r="F91" i="21"/>
  <c r="V91" i="21"/>
  <c r="J91" i="21"/>
  <c r="R91" i="21"/>
  <c r="E91" i="21"/>
  <c r="N91" i="21"/>
  <c r="A402" i="21"/>
  <c r="A368" i="21"/>
  <c r="C93" i="28"/>
  <c r="G93" i="28"/>
  <c r="K93" i="28"/>
  <c r="O93" i="28"/>
  <c r="S93" i="28"/>
  <c r="W93" i="28"/>
  <c r="D93" i="28"/>
  <c r="H93" i="28"/>
  <c r="L93" i="28"/>
  <c r="P93" i="28"/>
  <c r="T93" i="28"/>
  <c r="X93" i="28"/>
  <c r="E93" i="28"/>
  <c r="M93" i="28"/>
  <c r="U93" i="28"/>
  <c r="B93" i="28"/>
  <c r="F93" i="28"/>
  <c r="Q93" i="28"/>
  <c r="J93" i="28"/>
  <c r="N93" i="28"/>
  <c r="I93" i="28"/>
  <c r="R93" i="28"/>
  <c r="V93" i="28"/>
  <c r="Y93" i="28"/>
  <c r="F128" i="28"/>
  <c r="J128" i="28"/>
  <c r="N128" i="28"/>
  <c r="R128" i="28"/>
  <c r="V128" i="28"/>
  <c r="C128" i="28"/>
  <c r="G128" i="28"/>
  <c r="K128" i="28"/>
  <c r="O128" i="28"/>
  <c r="S128" i="28"/>
  <c r="W128" i="28"/>
  <c r="B128" i="28"/>
  <c r="I128" i="28"/>
  <c r="Q128" i="28"/>
  <c r="Y128" i="28"/>
  <c r="D128" i="28"/>
  <c r="L128" i="28"/>
  <c r="T128" i="28"/>
  <c r="M128" i="28"/>
  <c r="P128" i="28"/>
  <c r="U128" i="28"/>
  <c r="E128" i="28"/>
  <c r="X128" i="28"/>
  <c r="H128" i="28"/>
  <c r="F23" i="28"/>
  <c r="J23" i="28"/>
  <c r="N23" i="28"/>
  <c r="R23" i="28"/>
  <c r="V23" i="28"/>
  <c r="G23" i="28"/>
  <c r="L23" i="28"/>
  <c r="Q23" i="28"/>
  <c r="W23" i="28"/>
  <c r="C23" i="28"/>
  <c r="I23" i="28"/>
  <c r="P23" i="28"/>
  <c r="X23" i="28"/>
  <c r="B23" i="28"/>
  <c r="E23" i="28"/>
  <c r="T23" i="28"/>
  <c r="H23" i="28"/>
  <c r="U23" i="28"/>
  <c r="D23" i="28"/>
  <c r="K23" i="28"/>
  <c r="S23" i="28"/>
  <c r="Y23" i="28"/>
  <c r="M23" i="28"/>
  <c r="O23" i="28"/>
  <c r="D58" i="28"/>
  <c r="H58" i="28"/>
  <c r="L58" i="28"/>
  <c r="P58" i="28"/>
  <c r="T58" i="28"/>
  <c r="X58" i="28"/>
  <c r="E58" i="28"/>
  <c r="I58" i="28"/>
  <c r="M58" i="28"/>
  <c r="Q58" i="28"/>
  <c r="U58" i="28"/>
  <c r="Y58" i="28"/>
  <c r="F58" i="28"/>
  <c r="N58" i="28"/>
  <c r="V58" i="28"/>
  <c r="G58" i="28"/>
  <c r="R58" i="28"/>
  <c r="K58" i="28"/>
  <c r="B58" i="28"/>
  <c r="C58" i="28"/>
  <c r="J58" i="28"/>
  <c r="S58" i="28"/>
  <c r="W58" i="28"/>
  <c r="O58" i="28"/>
  <c r="D93" i="25"/>
  <c r="H93" i="25"/>
  <c r="L93" i="25"/>
  <c r="P93" i="25"/>
  <c r="T93" i="25"/>
  <c r="X93" i="25"/>
  <c r="G93" i="25"/>
  <c r="M93" i="25"/>
  <c r="R93" i="25"/>
  <c r="W93" i="25"/>
  <c r="C93" i="25"/>
  <c r="I93" i="25"/>
  <c r="N93" i="25"/>
  <c r="S93" i="25"/>
  <c r="Y93" i="25"/>
  <c r="E93" i="25"/>
  <c r="O93" i="25"/>
  <c r="F93" i="25"/>
  <c r="Q93" i="25"/>
  <c r="J93" i="25"/>
  <c r="K93" i="25"/>
  <c r="U93" i="25"/>
  <c r="B93" i="25"/>
  <c r="V93" i="25"/>
  <c r="F57" i="25"/>
  <c r="J57" i="25"/>
  <c r="N57" i="25"/>
  <c r="R57" i="25"/>
  <c r="V57" i="25"/>
  <c r="E57" i="25"/>
  <c r="K57" i="25"/>
  <c r="P57" i="25"/>
  <c r="U57" i="25"/>
  <c r="G57" i="25"/>
  <c r="L57" i="25"/>
  <c r="Q57" i="25"/>
  <c r="W57" i="25"/>
  <c r="C57" i="25"/>
  <c r="M57" i="25"/>
  <c r="X57" i="25"/>
  <c r="B57" i="25"/>
  <c r="D57" i="25"/>
  <c r="O57" i="25"/>
  <c r="Y57" i="25"/>
  <c r="H57" i="25"/>
  <c r="S57" i="25"/>
  <c r="I57" i="25"/>
  <c r="T57" i="25"/>
  <c r="D21" i="25"/>
  <c r="H21" i="25"/>
  <c r="L21" i="25"/>
  <c r="P21" i="25"/>
  <c r="T21" i="25"/>
  <c r="X21" i="25"/>
  <c r="G21" i="25"/>
  <c r="M21" i="25"/>
  <c r="R21" i="25"/>
  <c r="W21" i="25"/>
  <c r="B21" i="25"/>
  <c r="C21" i="25"/>
  <c r="I21" i="25"/>
  <c r="N21" i="25"/>
  <c r="S21" i="25"/>
  <c r="Y21" i="25"/>
  <c r="E21" i="25"/>
  <c r="J21" i="25"/>
  <c r="O21" i="25"/>
  <c r="U21" i="25"/>
  <c r="V21" i="25"/>
  <c r="F21" i="25"/>
  <c r="K21" i="25"/>
  <c r="Q21" i="25"/>
  <c r="D128" i="25"/>
  <c r="H128" i="25"/>
  <c r="L128" i="25"/>
  <c r="P128" i="25"/>
  <c r="T128" i="25"/>
  <c r="X128" i="25"/>
  <c r="E128" i="25"/>
  <c r="I128" i="25"/>
  <c r="M128" i="25"/>
  <c r="Q128" i="25"/>
  <c r="U128" i="25"/>
  <c r="Y128" i="25"/>
  <c r="F128" i="25"/>
  <c r="N128" i="25"/>
  <c r="V128" i="25"/>
  <c r="K128" i="25"/>
  <c r="W128" i="25"/>
  <c r="C128" i="25"/>
  <c r="O128" i="25"/>
  <c r="R128" i="25"/>
  <c r="B128" i="25"/>
  <c r="S128" i="25"/>
  <c r="G128" i="25"/>
  <c r="J128" i="25"/>
  <c r="A129" i="25"/>
  <c r="A130" i="25" s="1"/>
  <c r="F130" i="25" s="1"/>
  <c r="E93" i="19"/>
  <c r="I93" i="19"/>
  <c r="M93" i="19"/>
  <c r="Q93" i="19"/>
  <c r="U93" i="19"/>
  <c r="Y93" i="19"/>
  <c r="B93" i="19"/>
  <c r="G93" i="19"/>
  <c r="L93" i="19"/>
  <c r="R93" i="19"/>
  <c r="W93" i="19"/>
  <c r="F93" i="19"/>
  <c r="K93" i="19"/>
  <c r="P93" i="19"/>
  <c r="V93" i="19"/>
  <c r="C93" i="19"/>
  <c r="N93" i="19"/>
  <c r="X93" i="19"/>
  <c r="O93" i="19"/>
  <c r="H93" i="19"/>
  <c r="J93" i="19"/>
  <c r="S93" i="19"/>
  <c r="T93" i="19"/>
  <c r="D93" i="19"/>
  <c r="E22" i="19"/>
  <c r="I22" i="19"/>
  <c r="M22" i="19"/>
  <c r="Q22" i="19"/>
  <c r="U22" i="19"/>
  <c r="Y22" i="19"/>
  <c r="B22" i="19"/>
  <c r="F22" i="19"/>
  <c r="J22" i="19"/>
  <c r="N22" i="19"/>
  <c r="R22" i="19"/>
  <c r="V22" i="19"/>
  <c r="H22" i="19"/>
  <c r="P22" i="19"/>
  <c r="X22" i="19"/>
  <c r="C22" i="19"/>
  <c r="K22" i="19"/>
  <c r="D22" i="19"/>
  <c r="L22" i="19"/>
  <c r="T22" i="19"/>
  <c r="G22" i="19"/>
  <c r="O22" i="19"/>
  <c r="W22" i="19"/>
  <c r="S22" i="19"/>
  <c r="F128" i="19"/>
  <c r="J128" i="19"/>
  <c r="N128" i="19"/>
  <c r="R128" i="19"/>
  <c r="V128" i="19"/>
  <c r="G128" i="19"/>
  <c r="L128" i="19"/>
  <c r="Q128" i="19"/>
  <c r="W128" i="19"/>
  <c r="E128" i="19"/>
  <c r="M128" i="19"/>
  <c r="T128" i="19"/>
  <c r="C128" i="19"/>
  <c r="K128" i="19"/>
  <c r="U128" i="19"/>
  <c r="O128" i="19"/>
  <c r="Y128" i="19"/>
  <c r="B128" i="19"/>
  <c r="I128" i="19"/>
  <c r="X128" i="19"/>
  <c r="D128" i="19"/>
  <c r="P128" i="19"/>
  <c r="H128" i="19"/>
  <c r="S128" i="19"/>
  <c r="W58" i="19"/>
  <c r="S58" i="19"/>
  <c r="O58" i="19"/>
  <c r="K58" i="19"/>
  <c r="G58" i="19"/>
  <c r="C58" i="19"/>
  <c r="B58" i="19"/>
  <c r="V58" i="19"/>
  <c r="Q58" i="19"/>
  <c r="L58" i="19"/>
  <c r="F58" i="19"/>
  <c r="Y58" i="19"/>
  <c r="T58" i="19"/>
  <c r="N58" i="19"/>
  <c r="I58" i="19"/>
  <c r="D58" i="19"/>
  <c r="X58" i="19"/>
  <c r="R58" i="19"/>
  <c r="M58" i="19"/>
  <c r="H58" i="19"/>
  <c r="J58" i="19"/>
  <c r="E58" i="19"/>
  <c r="U58" i="19"/>
  <c r="P58" i="19"/>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D162" i="21" l="1"/>
  <c r="H162" i="21"/>
  <c r="L162" i="21"/>
  <c r="P162" i="21"/>
  <c r="T162" i="21"/>
  <c r="X162" i="21"/>
  <c r="F162" i="21"/>
  <c r="J162" i="21"/>
  <c r="N162" i="21"/>
  <c r="R162" i="21"/>
  <c r="V162" i="21"/>
  <c r="C162" i="21"/>
  <c r="K162" i="21"/>
  <c r="S162" i="21"/>
  <c r="E162" i="21"/>
  <c r="O162" i="21"/>
  <c r="Y162" i="21"/>
  <c r="I162" i="21"/>
  <c r="U162" i="21"/>
  <c r="W162" i="21"/>
  <c r="G162" i="21"/>
  <c r="B162" i="21"/>
  <c r="M162" i="21"/>
  <c r="Q162" i="21"/>
  <c r="D196" i="21"/>
  <c r="H196" i="21"/>
  <c r="L196" i="21"/>
  <c r="P196" i="21"/>
  <c r="T196" i="21"/>
  <c r="X196" i="21"/>
  <c r="F196" i="21"/>
  <c r="J196" i="21"/>
  <c r="N196" i="21"/>
  <c r="R196" i="21"/>
  <c r="V196" i="21"/>
  <c r="G196" i="21"/>
  <c r="O196" i="21"/>
  <c r="W196" i="21"/>
  <c r="C196" i="21"/>
  <c r="K196" i="21"/>
  <c r="S196" i="21"/>
  <c r="B196" i="21"/>
  <c r="M196" i="21"/>
  <c r="E196" i="21"/>
  <c r="Y196" i="21"/>
  <c r="Q196" i="21"/>
  <c r="U196" i="21"/>
  <c r="I196" i="21"/>
  <c r="D301" i="28"/>
  <c r="H301" i="28"/>
  <c r="L301" i="28"/>
  <c r="P301" i="28"/>
  <c r="T301" i="28"/>
  <c r="X301" i="28"/>
  <c r="C301" i="28"/>
  <c r="I301" i="28"/>
  <c r="N301" i="28"/>
  <c r="S301" i="28"/>
  <c r="Y301" i="28"/>
  <c r="B301" i="28"/>
  <c r="F301" i="28"/>
  <c r="K301" i="28"/>
  <c r="Q301" i="28"/>
  <c r="V301" i="28"/>
  <c r="G301" i="28"/>
  <c r="R301" i="28"/>
  <c r="J301" i="28"/>
  <c r="U301" i="28"/>
  <c r="M301" i="28"/>
  <c r="W301" i="28"/>
  <c r="E301" i="28"/>
  <c r="O301" i="28"/>
  <c r="C403" i="28"/>
  <c r="G403" i="28"/>
  <c r="K403" i="28"/>
  <c r="O403" i="28"/>
  <c r="S403" i="28"/>
  <c r="W403" i="28"/>
  <c r="E403" i="28"/>
  <c r="I403" i="28"/>
  <c r="M403" i="28"/>
  <c r="Q403" i="28"/>
  <c r="U403" i="28"/>
  <c r="Y403" i="28"/>
  <c r="B403" i="28"/>
  <c r="F403" i="28"/>
  <c r="N403" i="28"/>
  <c r="V403" i="28"/>
  <c r="D403" i="28"/>
  <c r="P403" i="28"/>
  <c r="J403" i="28"/>
  <c r="T403" i="28"/>
  <c r="L403" i="28"/>
  <c r="R403" i="28"/>
  <c r="X403" i="28"/>
  <c r="H403" i="28"/>
  <c r="E164" i="28"/>
  <c r="I164" i="28"/>
  <c r="M164" i="28"/>
  <c r="Q164" i="28"/>
  <c r="U164" i="28"/>
  <c r="Y164" i="28"/>
  <c r="C164" i="28"/>
  <c r="G164" i="28"/>
  <c r="K164" i="28"/>
  <c r="O164" i="28"/>
  <c r="S164" i="28"/>
  <c r="W164" i="28"/>
  <c r="B164" i="28"/>
  <c r="D164" i="28"/>
  <c r="L164" i="28"/>
  <c r="T164" i="28"/>
  <c r="F164" i="28"/>
  <c r="V164" i="28"/>
  <c r="H164" i="28"/>
  <c r="P164" i="28"/>
  <c r="X164" i="28"/>
  <c r="J164" i="28"/>
  <c r="R164" i="28"/>
  <c r="N164"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C198" i="28"/>
  <c r="G198" i="28"/>
  <c r="K198" i="28"/>
  <c r="O198" i="28"/>
  <c r="S198" i="28"/>
  <c r="W198" i="28"/>
  <c r="F198" i="28"/>
  <c r="L198" i="28"/>
  <c r="Q198" i="28"/>
  <c r="V198" i="28"/>
  <c r="D198" i="28"/>
  <c r="I198" i="28"/>
  <c r="N198" i="28"/>
  <c r="T198" i="28"/>
  <c r="Y198" i="28"/>
  <c r="J198" i="28"/>
  <c r="U198" i="28"/>
  <c r="M198" i="28"/>
  <c r="E198" i="28"/>
  <c r="P198" i="28"/>
  <c r="H198" i="28"/>
  <c r="R198" i="28"/>
  <c r="B198" i="28"/>
  <c r="X198" i="28"/>
  <c r="F232" i="28"/>
  <c r="J232" i="28"/>
  <c r="N232" i="28"/>
  <c r="R232" i="28"/>
  <c r="V232" i="28"/>
  <c r="E232" i="28"/>
  <c r="K232" i="28"/>
  <c r="P232" i="28"/>
  <c r="U232" i="28"/>
  <c r="C232" i="28"/>
  <c r="H232" i="28"/>
  <c r="M232" i="28"/>
  <c r="S232" i="28"/>
  <c r="X232" i="28"/>
  <c r="I232" i="28"/>
  <c r="T232" i="28"/>
  <c r="L232" i="28"/>
  <c r="D232" i="28"/>
  <c r="O232" i="28"/>
  <c r="Y232" i="28"/>
  <c r="G232" i="28"/>
  <c r="Q232" i="28"/>
  <c r="B232" i="28"/>
  <c r="W232"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35" i="28"/>
  <c r="G335" i="28"/>
  <c r="K335" i="28"/>
  <c r="O335" i="28"/>
  <c r="S335" i="28"/>
  <c r="W335" i="28"/>
  <c r="H335" i="28"/>
  <c r="M335" i="28"/>
  <c r="R335" i="28"/>
  <c r="X335" i="28"/>
  <c r="E335" i="28"/>
  <c r="J335" i="28"/>
  <c r="P335" i="28"/>
  <c r="U335" i="28"/>
  <c r="F335" i="28"/>
  <c r="Q335" i="28"/>
  <c r="I335" i="28"/>
  <c r="T335" i="28"/>
  <c r="B335" i="28"/>
  <c r="L335" i="28"/>
  <c r="V335" i="28"/>
  <c r="D335" i="28"/>
  <c r="N335" i="28"/>
  <c r="Y335" i="28"/>
  <c r="F369" i="28"/>
  <c r="J369" i="28"/>
  <c r="N369" i="28"/>
  <c r="R369" i="28"/>
  <c r="V369" i="28"/>
  <c r="E369" i="28"/>
  <c r="K369" i="28"/>
  <c r="P369" i="28"/>
  <c r="U369" i="28"/>
  <c r="C369" i="28"/>
  <c r="I369" i="28"/>
  <c r="Q369" i="28"/>
  <c r="X369" i="28"/>
  <c r="G369" i="28"/>
  <c r="M369" i="28"/>
  <c r="T369" i="28"/>
  <c r="B369" i="28"/>
  <c r="H369" i="28"/>
  <c r="W369" i="28"/>
  <c r="L369" i="28"/>
  <c r="Y369" i="28"/>
  <c r="O369" i="28"/>
  <c r="D369" i="28"/>
  <c r="S369"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266" i="28"/>
  <c r="I266" i="28"/>
  <c r="M266" i="28"/>
  <c r="Q266" i="28"/>
  <c r="U266" i="28"/>
  <c r="Y266" i="28"/>
  <c r="B266" i="28"/>
  <c r="D266" i="28"/>
  <c r="J266" i="28"/>
  <c r="O266" i="28"/>
  <c r="T266" i="28"/>
  <c r="G266" i="28"/>
  <c r="L266" i="28"/>
  <c r="R266" i="28"/>
  <c r="W266" i="28"/>
  <c r="H266" i="28"/>
  <c r="S266" i="28"/>
  <c r="K266" i="28"/>
  <c r="V266" i="28"/>
  <c r="C266" i="28"/>
  <c r="N266" i="28"/>
  <c r="X266" i="28"/>
  <c r="F266" i="28"/>
  <c r="P266"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D92" i="21"/>
  <c r="H92" i="21"/>
  <c r="L92" i="21"/>
  <c r="P92" i="21"/>
  <c r="T92" i="21"/>
  <c r="X92" i="21"/>
  <c r="E92" i="21"/>
  <c r="I92" i="21"/>
  <c r="M92" i="21"/>
  <c r="Q92" i="21"/>
  <c r="U92" i="21"/>
  <c r="Y92" i="21"/>
  <c r="J92" i="21"/>
  <c r="R92" i="21"/>
  <c r="N92" i="21"/>
  <c r="O92" i="21"/>
  <c r="C92" i="21"/>
  <c r="K92" i="21"/>
  <c r="S92" i="21"/>
  <c r="B92" i="21"/>
  <c r="F92" i="21"/>
  <c r="V92" i="21"/>
  <c r="G92" i="21"/>
  <c r="W92" i="21"/>
  <c r="E57" i="21"/>
  <c r="I57" i="21"/>
  <c r="M57" i="21"/>
  <c r="Q57" i="21"/>
  <c r="U57" i="21"/>
  <c r="Y57" i="21"/>
  <c r="F57" i="21"/>
  <c r="J57" i="21"/>
  <c r="N57" i="21"/>
  <c r="R57" i="21"/>
  <c r="V57" i="21"/>
  <c r="C57" i="21"/>
  <c r="K57" i="21"/>
  <c r="S57" i="21"/>
  <c r="B57" i="21"/>
  <c r="O57" i="21"/>
  <c r="P57" i="21"/>
  <c r="D57" i="21"/>
  <c r="L57" i="21"/>
  <c r="T57" i="21"/>
  <c r="G57" i="21"/>
  <c r="W57" i="21"/>
  <c r="H57" i="21"/>
  <c r="X57" i="21"/>
  <c r="D24" i="21"/>
  <c r="H24" i="21"/>
  <c r="L24" i="21"/>
  <c r="P24" i="21"/>
  <c r="T24" i="21"/>
  <c r="X24" i="21"/>
  <c r="F24" i="21"/>
  <c r="N24" i="21"/>
  <c r="V24" i="21"/>
  <c r="C24" i="21"/>
  <c r="K24" i="21"/>
  <c r="S24" i="21"/>
  <c r="B24" i="21"/>
  <c r="E24" i="21"/>
  <c r="I24" i="21"/>
  <c r="M24" i="21"/>
  <c r="Q24" i="21"/>
  <c r="U24" i="21"/>
  <c r="Y24" i="21"/>
  <c r="J24" i="21"/>
  <c r="R24" i="21"/>
  <c r="G24" i="21"/>
  <c r="O24" i="21"/>
  <c r="W24" i="21"/>
  <c r="A369" i="21"/>
  <c r="C127" i="21"/>
  <c r="G127" i="21"/>
  <c r="K127" i="21"/>
  <c r="O127" i="21"/>
  <c r="S127" i="21"/>
  <c r="W127" i="21"/>
  <c r="D127" i="21"/>
  <c r="H127" i="21"/>
  <c r="L127" i="21"/>
  <c r="P127" i="21"/>
  <c r="T127" i="21"/>
  <c r="X127" i="21"/>
  <c r="E127" i="21"/>
  <c r="M127" i="21"/>
  <c r="U127" i="21"/>
  <c r="F127" i="21"/>
  <c r="N127" i="21"/>
  <c r="V127" i="21"/>
  <c r="Q127" i="21"/>
  <c r="B127" i="21"/>
  <c r="Y127" i="21"/>
  <c r="R127" i="21"/>
  <c r="I127" i="21"/>
  <c r="J127" i="21"/>
  <c r="A403" i="21"/>
  <c r="A301" i="21"/>
  <c r="A335" i="21"/>
  <c r="C24" i="28"/>
  <c r="G24" i="28"/>
  <c r="K24" i="28"/>
  <c r="O24" i="28"/>
  <c r="S24" i="28"/>
  <c r="W24" i="28"/>
  <c r="E24" i="28"/>
  <c r="J24" i="28"/>
  <c r="P24" i="28"/>
  <c r="U24" i="28"/>
  <c r="H24" i="28"/>
  <c r="N24" i="28"/>
  <c r="V24" i="28"/>
  <c r="L24" i="28"/>
  <c r="Y24" i="28"/>
  <c r="M24" i="28"/>
  <c r="I24" i="28"/>
  <c r="Q24" i="28"/>
  <c r="X24" i="28"/>
  <c r="B24" i="28"/>
  <c r="D24" i="28"/>
  <c r="R24" i="28"/>
  <c r="F24" i="28"/>
  <c r="T24" i="28"/>
  <c r="C129" i="28"/>
  <c r="G129" i="28"/>
  <c r="K129" i="28"/>
  <c r="O129" i="28"/>
  <c r="S129" i="28"/>
  <c r="W129" i="28"/>
  <c r="D129" i="28"/>
  <c r="H129" i="28"/>
  <c r="L129" i="28"/>
  <c r="P129" i="28"/>
  <c r="T129" i="28"/>
  <c r="X129" i="28"/>
  <c r="J129" i="28"/>
  <c r="R129" i="28"/>
  <c r="E129" i="28"/>
  <c r="M129" i="28"/>
  <c r="U129" i="28"/>
  <c r="F129" i="28"/>
  <c r="V129" i="28"/>
  <c r="N129" i="28"/>
  <c r="B129" i="28"/>
  <c r="Y129" i="28"/>
  <c r="I129" i="28"/>
  <c r="Q129" i="28"/>
  <c r="D94" i="28"/>
  <c r="H94" i="28"/>
  <c r="L94" i="28"/>
  <c r="P94" i="28"/>
  <c r="T94" i="28"/>
  <c r="X94" i="28"/>
  <c r="E94" i="28"/>
  <c r="I94" i="28"/>
  <c r="M94" i="28"/>
  <c r="Q94" i="28"/>
  <c r="U94" i="28"/>
  <c r="Y94" i="28"/>
  <c r="F94" i="28"/>
  <c r="N94" i="28"/>
  <c r="V94" i="28"/>
  <c r="C94" i="28"/>
  <c r="O94" i="28"/>
  <c r="B94" i="28"/>
  <c r="J94" i="28"/>
  <c r="K94" i="28"/>
  <c r="G94" i="28"/>
  <c r="R94" i="28"/>
  <c r="S94" i="28"/>
  <c r="W94" i="28"/>
  <c r="E59" i="28"/>
  <c r="I59" i="28"/>
  <c r="M59" i="28"/>
  <c r="Q59" i="28"/>
  <c r="U59" i="28"/>
  <c r="Y59" i="28"/>
  <c r="F59" i="28"/>
  <c r="J59" i="28"/>
  <c r="N59" i="28"/>
  <c r="R59" i="28"/>
  <c r="V59" i="28"/>
  <c r="G59" i="28"/>
  <c r="O59" i="28"/>
  <c r="W59" i="28"/>
  <c r="B59" i="28"/>
  <c r="D59" i="28"/>
  <c r="P59" i="28"/>
  <c r="K59" i="28"/>
  <c r="L59" i="28"/>
  <c r="H59" i="28"/>
  <c r="S59" i="28"/>
  <c r="T59" i="28"/>
  <c r="C59" i="28"/>
  <c r="X59" i="28"/>
  <c r="Y130" i="25"/>
  <c r="Q130" i="25"/>
  <c r="T130" i="25"/>
  <c r="H130" i="25"/>
  <c r="K130" i="25"/>
  <c r="R130" i="25"/>
  <c r="A131" i="25"/>
  <c r="C131" i="25" s="1"/>
  <c r="E130" i="25"/>
  <c r="M130" i="25"/>
  <c r="I130" i="25"/>
  <c r="W130" i="25"/>
  <c r="G130" i="25"/>
  <c r="N130" i="25"/>
  <c r="D130" i="25"/>
  <c r="U130" i="25"/>
  <c r="X130" i="25"/>
  <c r="S130" i="25"/>
  <c r="C130" i="25"/>
  <c r="J130" i="25"/>
  <c r="B130" i="25"/>
  <c r="L130" i="25"/>
  <c r="P130" i="25"/>
  <c r="O130" i="25"/>
  <c r="V130" i="25"/>
  <c r="K131" i="25"/>
  <c r="T131" i="25"/>
  <c r="U131" i="25"/>
  <c r="B131" i="25"/>
  <c r="C58" i="25"/>
  <c r="D58" i="25"/>
  <c r="H58" i="25"/>
  <c r="L58" i="25"/>
  <c r="P58" i="25"/>
  <c r="T58" i="25"/>
  <c r="X58" i="25"/>
  <c r="E58" i="25"/>
  <c r="I58" i="25"/>
  <c r="M58" i="25"/>
  <c r="Q58" i="25"/>
  <c r="U58" i="25"/>
  <c r="Y58" i="25"/>
  <c r="J58" i="25"/>
  <c r="R58" i="25"/>
  <c r="K58" i="25"/>
  <c r="S58" i="25"/>
  <c r="B58" i="25"/>
  <c r="F58" i="25"/>
  <c r="N58" i="25"/>
  <c r="V58" i="25"/>
  <c r="O58" i="25"/>
  <c r="W58" i="25"/>
  <c r="G58" i="25"/>
  <c r="E94" i="25"/>
  <c r="I94" i="25"/>
  <c r="M94" i="25"/>
  <c r="Q94" i="25"/>
  <c r="U94" i="25"/>
  <c r="Y94" i="25"/>
  <c r="F94" i="25"/>
  <c r="K94" i="25"/>
  <c r="P94" i="25"/>
  <c r="V94" i="25"/>
  <c r="G94" i="25"/>
  <c r="L94" i="25"/>
  <c r="R94" i="25"/>
  <c r="W94" i="25"/>
  <c r="B94" i="25"/>
  <c r="C94" i="25"/>
  <c r="N94" i="25"/>
  <c r="X94" i="25"/>
  <c r="D94" i="25"/>
  <c r="O94" i="25"/>
  <c r="H94" i="25"/>
  <c r="J94" i="25"/>
  <c r="S94" i="25"/>
  <c r="T94" i="25"/>
  <c r="E22" i="25"/>
  <c r="I22" i="25"/>
  <c r="M22" i="25"/>
  <c r="Q22" i="25"/>
  <c r="U22" i="25"/>
  <c r="Y22" i="25"/>
  <c r="F22" i="25"/>
  <c r="K22" i="25"/>
  <c r="P22" i="25"/>
  <c r="V22" i="25"/>
  <c r="G22" i="25"/>
  <c r="L22" i="25"/>
  <c r="R22" i="25"/>
  <c r="W22" i="25"/>
  <c r="B22" i="25"/>
  <c r="C22" i="25"/>
  <c r="H22" i="25"/>
  <c r="N22" i="25"/>
  <c r="S22" i="25"/>
  <c r="X22" i="25"/>
  <c r="T22" i="25"/>
  <c r="D22" i="25"/>
  <c r="J22" i="25"/>
  <c r="O22" i="25"/>
  <c r="E129" i="25"/>
  <c r="I129" i="25"/>
  <c r="M129" i="25"/>
  <c r="Q129" i="25"/>
  <c r="U129" i="25"/>
  <c r="Y129" i="25"/>
  <c r="F129" i="25"/>
  <c r="J129" i="25"/>
  <c r="N129" i="25"/>
  <c r="R129" i="25"/>
  <c r="V129" i="25"/>
  <c r="G129" i="25"/>
  <c r="O129" i="25"/>
  <c r="W129" i="25"/>
  <c r="K129" i="25"/>
  <c r="T129" i="25"/>
  <c r="C129" i="25"/>
  <c r="L129" i="25"/>
  <c r="X129" i="25"/>
  <c r="B129" i="25"/>
  <c r="P129" i="25"/>
  <c r="S129" i="25"/>
  <c r="D129" i="25"/>
  <c r="H129" i="25"/>
  <c r="C129" i="19"/>
  <c r="G129" i="19"/>
  <c r="K129" i="19"/>
  <c r="O129" i="19"/>
  <c r="S129" i="19"/>
  <c r="W129" i="19"/>
  <c r="E129" i="19"/>
  <c r="J129" i="19"/>
  <c r="P129" i="19"/>
  <c r="U129" i="19"/>
  <c r="D129" i="19"/>
  <c r="L129" i="19"/>
  <c r="R129" i="19"/>
  <c r="Y129" i="19"/>
  <c r="H129" i="19"/>
  <c r="Q129" i="19"/>
  <c r="B129" i="19"/>
  <c r="N129" i="19"/>
  <c r="M129" i="19"/>
  <c r="X129" i="19"/>
  <c r="F129" i="19"/>
  <c r="I129" i="19"/>
  <c r="V129" i="19"/>
  <c r="T129" i="19"/>
  <c r="E23" i="19"/>
  <c r="I23" i="19"/>
  <c r="M23" i="19"/>
  <c r="Q23" i="19"/>
  <c r="U23" i="19"/>
  <c r="Y23" i="19"/>
  <c r="B23" i="19"/>
  <c r="F23" i="19"/>
  <c r="J23" i="19"/>
  <c r="N23" i="19"/>
  <c r="R23" i="19"/>
  <c r="V23" i="19"/>
  <c r="H23" i="19"/>
  <c r="P23" i="19"/>
  <c r="X23" i="19"/>
  <c r="C23" i="19"/>
  <c r="S23" i="19"/>
  <c r="D23" i="19"/>
  <c r="L23" i="19"/>
  <c r="T23" i="19"/>
  <c r="G23" i="19"/>
  <c r="O23" i="19"/>
  <c r="W23" i="19"/>
  <c r="K23" i="19"/>
  <c r="X59" i="19"/>
  <c r="T59" i="19"/>
  <c r="P59" i="19"/>
  <c r="L59" i="19"/>
  <c r="H59" i="19"/>
  <c r="D59" i="19"/>
  <c r="Y59" i="19"/>
  <c r="S59" i="19"/>
  <c r="N59" i="19"/>
  <c r="I59" i="19"/>
  <c r="R59" i="19"/>
  <c r="K59" i="19"/>
  <c r="E59" i="19"/>
  <c r="V59" i="19"/>
  <c r="O59" i="19"/>
  <c r="G59" i="19"/>
  <c r="U59" i="19"/>
  <c r="M59" i="19"/>
  <c r="F59" i="19"/>
  <c r="B59" i="19"/>
  <c r="J59" i="19"/>
  <c r="C59" i="19"/>
  <c r="W59" i="19"/>
  <c r="Q59" i="19"/>
  <c r="F94" i="19"/>
  <c r="J94" i="19"/>
  <c r="N94" i="19"/>
  <c r="R94" i="19"/>
  <c r="V94" i="19"/>
  <c r="E94" i="19"/>
  <c r="K94" i="19"/>
  <c r="P94" i="19"/>
  <c r="U94" i="19"/>
  <c r="D94" i="19"/>
  <c r="I94" i="19"/>
  <c r="O94" i="19"/>
  <c r="T94" i="19"/>
  <c r="Y94" i="19"/>
  <c r="L94" i="19"/>
  <c r="W94" i="19"/>
  <c r="G94" i="19"/>
  <c r="S94" i="19"/>
  <c r="B94" i="19"/>
  <c r="C94" i="19"/>
  <c r="X94" i="19"/>
  <c r="M94" i="19"/>
  <c r="Q94" i="19"/>
  <c r="H94" i="19"/>
  <c r="A25" i="28"/>
  <c r="A302" i="28"/>
  <c r="A95" i="28"/>
  <c r="A233" i="28"/>
  <c r="A199" i="28"/>
  <c r="A336" i="28"/>
  <c r="A165" i="28"/>
  <c r="A130" i="28"/>
  <c r="A404" i="28"/>
  <c r="A267" i="28"/>
  <c r="A370" i="28"/>
  <c r="A60" i="28"/>
  <c r="A266" i="21"/>
  <c r="A232" i="21"/>
  <c r="A197" i="21"/>
  <c r="A95" i="19"/>
  <c r="A60" i="19"/>
  <c r="A128" i="21"/>
  <c r="A59" i="25"/>
  <c r="A58" i="21"/>
  <c r="A95" i="25"/>
  <c r="A132" i="25"/>
  <c r="A130" i="19"/>
  <c r="A93" i="21"/>
  <c r="A25" i="21"/>
  <c r="A23" i="25"/>
  <c r="A163" i="21"/>
  <c r="A24" i="19"/>
  <c r="C233" i="28" l="1"/>
  <c r="G233" i="28"/>
  <c r="K233" i="28"/>
  <c r="O233" i="28"/>
  <c r="S233" i="28"/>
  <c r="W233" i="28"/>
  <c r="D233" i="28"/>
  <c r="I233" i="28"/>
  <c r="N233" i="28"/>
  <c r="T233" i="28"/>
  <c r="Y233" i="28"/>
  <c r="F233" i="28"/>
  <c r="L233" i="28"/>
  <c r="Q233" i="28"/>
  <c r="V233" i="28"/>
  <c r="B233" i="28"/>
  <c r="H233" i="28"/>
  <c r="R233" i="28"/>
  <c r="J233" i="28"/>
  <c r="M233" i="28"/>
  <c r="X233" i="28"/>
  <c r="E233" i="28"/>
  <c r="P233" i="28"/>
  <c r="U233"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04" i="28"/>
  <c r="H404" i="28"/>
  <c r="L404" i="28"/>
  <c r="P404" i="28"/>
  <c r="T404" i="28"/>
  <c r="X404" i="28"/>
  <c r="F404" i="28"/>
  <c r="J404" i="28"/>
  <c r="N404" i="28"/>
  <c r="R404" i="28"/>
  <c r="V404" i="28"/>
  <c r="G404" i="28"/>
  <c r="O404" i="28"/>
  <c r="W404" i="28"/>
  <c r="C404" i="28"/>
  <c r="M404" i="28"/>
  <c r="Y404" i="28"/>
  <c r="I404" i="28"/>
  <c r="S404" i="28"/>
  <c r="K404" i="28"/>
  <c r="Q404" i="28"/>
  <c r="B404" i="28"/>
  <c r="U404" i="28"/>
  <c r="E404" i="28"/>
  <c r="D199" i="28"/>
  <c r="H199" i="28"/>
  <c r="L199" i="28"/>
  <c r="P199" i="28"/>
  <c r="T199" i="28"/>
  <c r="X199" i="28"/>
  <c r="E199" i="28"/>
  <c r="J199" i="28"/>
  <c r="O199" i="28"/>
  <c r="U199" i="28"/>
  <c r="G199" i="28"/>
  <c r="M199" i="28"/>
  <c r="R199" i="28"/>
  <c r="W199" i="28"/>
  <c r="B199" i="28"/>
  <c r="I199" i="28"/>
  <c r="S199" i="28"/>
  <c r="K199" i="28"/>
  <c r="C199" i="28"/>
  <c r="N199" i="28"/>
  <c r="Y199" i="28"/>
  <c r="F199" i="28"/>
  <c r="Q199" i="28"/>
  <c r="V199" i="28"/>
  <c r="E163" i="21"/>
  <c r="I163" i="21"/>
  <c r="M163" i="21"/>
  <c r="Q163" i="21"/>
  <c r="U163" i="21"/>
  <c r="Y163" i="21"/>
  <c r="B163" i="21"/>
  <c r="C163" i="21"/>
  <c r="G163" i="21"/>
  <c r="K163" i="21"/>
  <c r="O163" i="21"/>
  <c r="S163" i="21"/>
  <c r="W163" i="21"/>
  <c r="D163" i="21"/>
  <c r="L163" i="21"/>
  <c r="T163" i="21"/>
  <c r="N163" i="21"/>
  <c r="X163" i="21"/>
  <c r="H163" i="21"/>
  <c r="R163" i="21"/>
  <c r="V163" i="21"/>
  <c r="F163" i="21"/>
  <c r="J163" i="21"/>
  <c r="P163" i="21"/>
  <c r="E197" i="21"/>
  <c r="I197" i="21"/>
  <c r="M197" i="21"/>
  <c r="Q197" i="21"/>
  <c r="U197" i="21"/>
  <c r="Y197" i="21"/>
  <c r="C197" i="21"/>
  <c r="G197" i="21"/>
  <c r="K197" i="21"/>
  <c r="O197" i="21"/>
  <c r="S197" i="21"/>
  <c r="W197" i="21"/>
  <c r="H197" i="21"/>
  <c r="P197" i="21"/>
  <c r="X197" i="21"/>
  <c r="D197" i="21"/>
  <c r="L197" i="21"/>
  <c r="T197" i="21"/>
  <c r="F197" i="21"/>
  <c r="V197" i="21"/>
  <c r="N197" i="21"/>
  <c r="B197" i="21"/>
  <c r="J197" i="21"/>
  <c r="R197" i="21"/>
  <c r="C370" i="28"/>
  <c r="G370" i="28"/>
  <c r="K370" i="28"/>
  <c r="O370" i="28"/>
  <c r="S370" i="28"/>
  <c r="W370" i="28"/>
  <c r="D370" i="28"/>
  <c r="I370" i="28"/>
  <c r="N370" i="28"/>
  <c r="T370" i="28"/>
  <c r="Y370" i="28"/>
  <c r="H370" i="28"/>
  <c r="P370" i="28"/>
  <c r="V370" i="28"/>
  <c r="E370" i="28"/>
  <c r="L370" i="28"/>
  <c r="R370" i="28"/>
  <c r="M370" i="28"/>
  <c r="Q370" i="28"/>
  <c r="F370" i="28"/>
  <c r="U370" i="28"/>
  <c r="B370" i="28"/>
  <c r="J370" i="28"/>
  <c r="X370" i="28"/>
  <c r="F165" i="28"/>
  <c r="J165" i="28"/>
  <c r="N165" i="28"/>
  <c r="R165" i="28"/>
  <c r="V165" i="28"/>
  <c r="D165" i="28"/>
  <c r="H165" i="28"/>
  <c r="L165" i="28"/>
  <c r="P165" i="28"/>
  <c r="T165" i="28"/>
  <c r="X165" i="28"/>
  <c r="E165" i="28"/>
  <c r="M165" i="28"/>
  <c r="U165" i="28"/>
  <c r="B165" i="28"/>
  <c r="O165" i="28"/>
  <c r="I165" i="28"/>
  <c r="Q165" i="28"/>
  <c r="Y165" i="28"/>
  <c r="C165" i="28"/>
  <c r="K165" i="28"/>
  <c r="S165" i="28"/>
  <c r="G165" i="28"/>
  <c r="W165"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267" i="28"/>
  <c r="J267" i="28"/>
  <c r="N267" i="28"/>
  <c r="R267" i="28"/>
  <c r="V267" i="28"/>
  <c r="C267" i="28"/>
  <c r="H267" i="28"/>
  <c r="M267" i="28"/>
  <c r="S267" i="28"/>
  <c r="X267" i="28"/>
  <c r="E267" i="28"/>
  <c r="K267" i="28"/>
  <c r="P267" i="28"/>
  <c r="U267" i="28"/>
  <c r="G267" i="28"/>
  <c r="Q267" i="28"/>
  <c r="B267" i="28"/>
  <c r="I267" i="28"/>
  <c r="T267" i="28"/>
  <c r="L267" i="28"/>
  <c r="W267" i="28"/>
  <c r="D267" i="28"/>
  <c r="O267" i="28"/>
  <c r="Y267" i="28"/>
  <c r="D336" i="28"/>
  <c r="H336" i="28"/>
  <c r="L336" i="28"/>
  <c r="P336" i="28"/>
  <c r="T336" i="28"/>
  <c r="X336" i="28"/>
  <c r="F336" i="28"/>
  <c r="K336" i="28"/>
  <c r="Q336" i="28"/>
  <c r="V336" i="28"/>
  <c r="C336" i="28"/>
  <c r="I336" i="28"/>
  <c r="N336" i="28"/>
  <c r="S336" i="28"/>
  <c r="Y336" i="28"/>
  <c r="B336" i="28"/>
  <c r="E336" i="28"/>
  <c r="O336" i="28"/>
  <c r="G336" i="28"/>
  <c r="R336" i="28"/>
  <c r="J336" i="28"/>
  <c r="U336" i="28"/>
  <c r="M336" i="28"/>
  <c r="W336" i="28"/>
  <c r="E302" i="28"/>
  <c r="I302" i="28"/>
  <c r="M302" i="28"/>
  <c r="Q302" i="28"/>
  <c r="U302" i="28"/>
  <c r="Y302" i="28"/>
  <c r="B302" i="28"/>
  <c r="G302" i="28"/>
  <c r="L302" i="28"/>
  <c r="R302" i="28"/>
  <c r="W302" i="28"/>
  <c r="D302" i="28"/>
  <c r="J302" i="28"/>
  <c r="O302" i="28"/>
  <c r="T302" i="28"/>
  <c r="F302" i="28"/>
  <c r="P302" i="28"/>
  <c r="H302" i="28"/>
  <c r="S302" i="28"/>
  <c r="K302" i="28"/>
  <c r="V302" i="28"/>
  <c r="C302" i="28"/>
  <c r="N302" i="28"/>
  <c r="X302"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Y131" i="25"/>
  <c r="D131" i="25"/>
  <c r="E131" i="25"/>
  <c r="M131" i="25"/>
  <c r="F131" i="25"/>
  <c r="X131" i="25"/>
  <c r="H131" i="25"/>
  <c r="O131" i="25"/>
  <c r="V131" i="25"/>
  <c r="J131" i="25"/>
  <c r="Q131" i="25"/>
  <c r="P131" i="25"/>
  <c r="W131" i="25"/>
  <c r="G131" i="25"/>
  <c r="N131" i="25"/>
  <c r="R131" i="25"/>
  <c r="I131" i="25"/>
  <c r="L131" i="25"/>
  <c r="S131" i="25"/>
  <c r="A336" i="21"/>
  <c r="E25" i="21"/>
  <c r="I25" i="21"/>
  <c r="M25" i="21"/>
  <c r="Q25" i="21"/>
  <c r="U25" i="21"/>
  <c r="Y25" i="21"/>
  <c r="B25" i="21"/>
  <c r="G25" i="21"/>
  <c r="S25" i="21"/>
  <c r="D25" i="21"/>
  <c r="L25" i="21"/>
  <c r="X25" i="21"/>
  <c r="F25" i="21"/>
  <c r="J25" i="21"/>
  <c r="N25" i="21"/>
  <c r="R25" i="21"/>
  <c r="V25" i="21"/>
  <c r="C25" i="21"/>
  <c r="K25" i="21"/>
  <c r="O25" i="21"/>
  <c r="W25" i="21"/>
  <c r="H25" i="21"/>
  <c r="P25" i="21"/>
  <c r="T25" i="21"/>
  <c r="E93" i="21"/>
  <c r="I93" i="21"/>
  <c r="M93" i="21"/>
  <c r="Q93" i="21"/>
  <c r="U93" i="21"/>
  <c r="Y93" i="21"/>
  <c r="B93" i="21"/>
  <c r="F93" i="21"/>
  <c r="J93" i="21"/>
  <c r="N93" i="21"/>
  <c r="R93" i="21"/>
  <c r="V93" i="21"/>
  <c r="C93" i="21"/>
  <c r="K93" i="21"/>
  <c r="S93" i="21"/>
  <c r="G93" i="21"/>
  <c r="W93" i="21"/>
  <c r="H93" i="21"/>
  <c r="X93" i="21"/>
  <c r="D93" i="21"/>
  <c r="L93" i="21"/>
  <c r="T93" i="21"/>
  <c r="O93" i="21"/>
  <c r="P93" i="21"/>
  <c r="F58" i="21"/>
  <c r="J58" i="21"/>
  <c r="N58" i="21"/>
  <c r="R58" i="21"/>
  <c r="V58" i="21"/>
  <c r="C58" i="21"/>
  <c r="G58" i="21"/>
  <c r="K58" i="21"/>
  <c r="O58" i="21"/>
  <c r="S58" i="21"/>
  <c r="W58" i="21"/>
  <c r="D58" i="21"/>
  <c r="L58" i="21"/>
  <c r="T58" i="21"/>
  <c r="H58" i="21"/>
  <c r="X58" i="21"/>
  <c r="I58" i="21"/>
  <c r="Y58" i="21"/>
  <c r="E58" i="21"/>
  <c r="M58" i="21"/>
  <c r="U58" i="21"/>
  <c r="B58" i="21"/>
  <c r="P58" i="21"/>
  <c r="Q58" i="21"/>
  <c r="A302" i="21"/>
  <c r="A404" i="21"/>
  <c r="D128" i="21"/>
  <c r="H128" i="21"/>
  <c r="L128" i="21"/>
  <c r="P128" i="21"/>
  <c r="T128" i="21"/>
  <c r="X128" i="21"/>
  <c r="E128" i="21"/>
  <c r="I128" i="21"/>
  <c r="M128" i="21"/>
  <c r="Q128" i="21"/>
  <c r="U128" i="21"/>
  <c r="Y128" i="21"/>
  <c r="F128" i="21"/>
  <c r="N128" i="21"/>
  <c r="V128" i="21"/>
  <c r="G128" i="21"/>
  <c r="O128" i="21"/>
  <c r="W128" i="21"/>
  <c r="J128" i="21"/>
  <c r="C128" i="21"/>
  <c r="K128" i="21"/>
  <c r="B128" i="21"/>
  <c r="R128" i="21"/>
  <c r="S128" i="21"/>
  <c r="A370" i="21"/>
  <c r="F60" i="28"/>
  <c r="J60" i="28"/>
  <c r="N60" i="28"/>
  <c r="R60" i="28"/>
  <c r="V60" i="28"/>
  <c r="C60" i="28"/>
  <c r="G60" i="28"/>
  <c r="K60" i="28"/>
  <c r="O60" i="28"/>
  <c r="S60" i="28"/>
  <c r="W60" i="28"/>
  <c r="B60" i="28"/>
  <c r="H60" i="28"/>
  <c r="P60" i="28"/>
  <c r="X60" i="28"/>
  <c r="D60" i="28"/>
  <c r="M60" i="28"/>
  <c r="Y60" i="28"/>
  <c r="I60" i="28"/>
  <c r="L60" i="28"/>
  <c r="U60" i="28"/>
  <c r="E60" i="28"/>
  <c r="Q60" i="28"/>
  <c r="T60" i="28"/>
  <c r="D130" i="28"/>
  <c r="H130" i="28"/>
  <c r="L130" i="28"/>
  <c r="P130" i="28"/>
  <c r="T130" i="28"/>
  <c r="X130" i="28"/>
  <c r="E130" i="28"/>
  <c r="I130" i="28"/>
  <c r="M130" i="28"/>
  <c r="Q130" i="28"/>
  <c r="U130" i="28"/>
  <c r="Y130" i="28"/>
  <c r="C130" i="28"/>
  <c r="K130" i="28"/>
  <c r="S130" i="28"/>
  <c r="B130" i="28"/>
  <c r="F130" i="28"/>
  <c r="N130" i="28"/>
  <c r="V130" i="28"/>
  <c r="O130" i="28"/>
  <c r="J130" i="28"/>
  <c r="R130" i="28"/>
  <c r="W130" i="28"/>
  <c r="G130" i="28"/>
  <c r="E95" i="28"/>
  <c r="I95" i="28"/>
  <c r="M95" i="28"/>
  <c r="Q95" i="28"/>
  <c r="U95" i="28"/>
  <c r="Y95" i="28"/>
  <c r="B95" i="28"/>
  <c r="F95" i="28"/>
  <c r="J95" i="28"/>
  <c r="N95" i="28"/>
  <c r="R95" i="28"/>
  <c r="V95" i="28"/>
  <c r="G95" i="28"/>
  <c r="O95" i="28"/>
  <c r="W95" i="28"/>
  <c r="C95" i="28"/>
  <c r="L95" i="28"/>
  <c r="X95" i="28"/>
  <c r="H95" i="28"/>
  <c r="T95" i="28"/>
  <c r="D95" i="28"/>
  <c r="P95" i="28"/>
  <c r="S95" i="28"/>
  <c r="K95" i="28"/>
  <c r="D25" i="28"/>
  <c r="C25" i="28"/>
  <c r="H25" i="28"/>
  <c r="L25" i="28"/>
  <c r="P25" i="28"/>
  <c r="T25" i="28"/>
  <c r="X25" i="28"/>
  <c r="F25" i="28"/>
  <c r="K25" i="28"/>
  <c r="Q25" i="28"/>
  <c r="V25" i="28"/>
  <c r="N25" i="28"/>
  <c r="Y25" i="28"/>
  <c r="B25" i="28"/>
  <c r="E25" i="28"/>
  <c r="U25" i="28"/>
  <c r="G25" i="28"/>
  <c r="M25" i="28"/>
  <c r="R25" i="28"/>
  <c r="W25" i="28"/>
  <c r="I25" i="28"/>
  <c r="S25" i="28"/>
  <c r="J25" i="28"/>
  <c r="O25" i="28"/>
  <c r="F23" i="25"/>
  <c r="J23" i="25"/>
  <c r="N23" i="25"/>
  <c r="R23" i="25"/>
  <c r="V23" i="25"/>
  <c r="D23" i="25"/>
  <c r="I23" i="25"/>
  <c r="O23" i="25"/>
  <c r="T23" i="25"/>
  <c r="Y23" i="25"/>
  <c r="E23" i="25"/>
  <c r="K23" i="25"/>
  <c r="P23" i="25"/>
  <c r="U23" i="25"/>
  <c r="G23" i="25"/>
  <c r="L23" i="25"/>
  <c r="Q23" i="25"/>
  <c r="W23" i="25"/>
  <c r="S23" i="25"/>
  <c r="M23" i="25"/>
  <c r="B23" i="25"/>
  <c r="C23" i="25"/>
  <c r="X23" i="25"/>
  <c r="H23" i="25"/>
  <c r="D132" i="25"/>
  <c r="H132" i="25"/>
  <c r="L132" i="25"/>
  <c r="P132" i="25"/>
  <c r="T132" i="25"/>
  <c r="E132" i="25"/>
  <c r="I132" i="25"/>
  <c r="M132" i="25"/>
  <c r="Q132" i="25"/>
  <c r="U132" i="25"/>
  <c r="Y132" i="25"/>
  <c r="J132" i="25"/>
  <c r="R132" i="25"/>
  <c r="X132" i="25"/>
  <c r="F132" i="25"/>
  <c r="O132" i="25"/>
  <c r="G132" i="25"/>
  <c r="S132" i="25"/>
  <c r="K132" i="25"/>
  <c r="N132" i="25"/>
  <c r="C132" i="25"/>
  <c r="B132" i="25"/>
  <c r="V132" i="25"/>
  <c r="W132" i="25"/>
  <c r="F95" i="25"/>
  <c r="J95" i="25"/>
  <c r="N95" i="25"/>
  <c r="R95" i="25"/>
  <c r="V95" i="25"/>
  <c r="D95" i="25"/>
  <c r="I95" i="25"/>
  <c r="O95" i="25"/>
  <c r="T95" i="25"/>
  <c r="Y95" i="25"/>
  <c r="E95" i="25"/>
  <c r="K95" i="25"/>
  <c r="P95" i="25"/>
  <c r="U95" i="25"/>
  <c r="L95" i="25"/>
  <c r="W95" i="25"/>
  <c r="C95" i="25"/>
  <c r="M95" i="25"/>
  <c r="X95" i="25"/>
  <c r="G95" i="25"/>
  <c r="H95" i="25"/>
  <c r="Q95" i="25"/>
  <c r="S95" i="25"/>
  <c r="B95" i="25"/>
  <c r="E59" i="25"/>
  <c r="I59" i="25"/>
  <c r="M59" i="25"/>
  <c r="Q59" i="25"/>
  <c r="U59" i="25"/>
  <c r="Y59" i="25"/>
  <c r="F59" i="25"/>
  <c r="J59" i="25"/>
  <c r="N59" i="25"/>
  <c r="R59" i="25"/>
  <c r="V59" i="25"/>
  <c r="C59" i="25"/>
  <c r="K59" i="25"/>
  <c r="S59" i="25"/>
  <c r="D59" i="25"/>
  <c r="L59" i="25"/>
  <c r="T59" i="25"/>
  <c r="G59" i="25"/>
  <c r="O59" i="25"/>
  <c r="W59" i="25"/>
  <c r="B59" i="25"/>
  <c r="X59" i="25"/>
  <c r="P59" i="25"/>
  <c r="H59" i="25"/>
  <c r="E24" i="19"/>
  <c r="I24" i="19"/>
  <c r="M24" i="19"/>
  <c r="Q24" i="19"/>
  <c r="U24" i="19"/>
  <c r="Y24" i="19"/>
  <c r="B24" i="19"/>
  <c r="F24" i="19"/>
  <c r="J24" i="19"/>
  <c r="N24" i="19"/>
  <c r="R24" i="19"/>
  <c r="V24" i="19"/>
  <c r="H24" i="19"/>
  <c r="P24" i="19"/>
  <c r="X24" i="19"/>
  <c r="C24" i="19"/>
  <c r="S24" i="19"/>
  <c r="D24" i="19"/>
  <c r="L24" i="19"/>
  <c r="T24" i="19"/>
  <c r="G24" i="19"/>
  <c r="O24" i="19"/>
  <c r="W24" i="19"/>
  <c r="K24" i="19"/>
  <c r="Y60" i="19"/>
  <c r="U60" i="19"/>
  <c r="Q60" i="19"/>
  <c r="M60" i="19"/>
  <c r="I60" i="19"/>
  <c r="E60" i="19"/>
  <c r="W60" i="19"/>
  <c r="R60" i="19"/>
  <c r="L60" i="19"/>
  <c r="G60" i="19"/>
  <c r="X60" i="19"/>
  <c r="P60" i="19"/>
  <c r="J60" i="19"/>
  <c r="C60" i="19"/>
  <c r="B60" i="19"/>
  <c r="T60" i="19"/>
  <c r="N60" i="19"/>
  <c r="F60" i="19"/>
  <c r="S60" i="19"/>
  <c r="K60" i="19"/>
  <c r="D60" i="19"/>
  <c r="O60" i="19"/>
  <c r="H60" i="19"/>
  <c r="V60" i="19"/>
  <c r="D130" i="19"/>
  <c r="H130" i="19"/>
  <c r="L130" i="19"/>
  <c r="P130" i="19"/>
  <c r="T130" i="19"/>
  <c r="X130" i="19"/>
  <c r="C130" i="19"/>
  <c r="I130" i="19"/>
  <c r="N130" i="19"/>
  <c r="S130" i="19"/>
  <c r="Y130" i="19"/>
  <c r="J130" i="19"/>
  <c r="Q130" i="19"/>
  <c r="W130" i="19"/>
  <c r="E130" i="19"/>
  <c r="M130" i="19"/>
  <c r="V130" i="19"/>
  <c r="F130" i="19"/>
  <c r="R130" i="19"/>
  <c r="O130" i="19"/>
  <c r="G130" i="19"/>
  <c r="U130" i="19"/>
  <c r="K130" i="19"/>
  <c r="B130" i="19"/>
  <c r="C95" i="19"/>
  <c r="G95" i="19"/>
  <c r="K95" i="19"/>
  <c r="O95" i="19"/>
  <c r="S95" i="19"/>
  <c r="W95" i="19"/>
  <c r="D95" i="19"/>
  <c r="I95" i="19"/>
  <c r="N95" i="19"/>
  <c r="T95" i="19"/>
  <c r="Y95" i="19"/>
  <c r="B95" i="19"/>
  <c r="H95" i="19"/>
  <c r="M95" i="19"/>
  <c r="R95" i="19"/>
  <c r="X95" i="19"/>
  <c r="J95" i="19"/>
  <c r="U95" i="19"/>
  <c r="L95" i="19"/>
  <c r="Q95" i="19"/>
  <c r="P95" i="19"/>
  <c r="V95" i="19"/>
  <c r="E95" i="19"/>
  <c r="F95" i="19"/>
  <c r="A268" i="28"/>
  <c r="A371" i="28"/>
  <c r="A131" i="28"/>
  <c r="A234" i="28"/>
  <c r="A96" i="28"/>
  <c r="A303" i="28"/>
  <c r="A61" i="28"/>
  <c r="A337" i="28"/>
  <c r="A200" i="28"/>
  <c r="A405" i="28"/>
  <c r="A166" i="28"/>
  <c r="A26" i="28"/>
  <c r="A233" i="21"/>
  <c r="A267" i="21"/>
  <c r="A198" i="21"/>
  <c r="A96" i="19"/>
  <c r="A61" i="19"/>
  <c r="A59" i="21"/>
  <c r="A129" i="21"/>
  <c r="A25" i="19"/>
  <c r="A26" i="21"/>
  <c r="A133" i="25"/>
  <c r="A131" i="19"/>
  <c r="A60" i="25"/>
  <c r="A24" i="25"/>
  <c r="A164" i="21"/>
  <c r="A94" i="21"/>
  <c r="A96" i="25"/>
  <c r="F233" i="21" l="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E200" i="28"/>
  <c r="I200" i="28"/>
  <c r="M200" i="28"/>
  <c r="Q200" i="28"/>
  <c r="U200" i="28"/>
  <c r="Y200" i="28"/>
  <c r="C200" i="28"/>
  <c r="H200" i="28"/>
  <c r="N200" i="28"/>
  <c r="S200" i="28"/>
  <c r="X200" i="28"/>
  <c r="F200" i="28"/>
  <c r="K200" i="28"/>
  <c r="P200" i="28"/>
  <c r="V200" i="28"/>
  <c r="G200" i="28"/>
  <c r="R200" i="28"/>
  <c r="B200" i="28"/>
  <c r="J200" i="28"/>
  <c r="L200" i="28"/>
  <c r="W200" i="28"/>
  <c r="D200" i="28"/>
  <c r="O200" i="28"/>
  <c r="T200" i="28"/>
  <c r="C268" i="28"/>
  <c r="G268" i="28"/>
  <c r="K268" i="28"/>
  <c r="O268" i="28"/>
  <c r="S268" i="28"/>
  <c r="W268" i="28"/>
  <c r="F268" i="28"/>
  <c r="L268" i="28"/>
  <c r="Q268" i="28"/>
  <c r="V268" i="28"/>
  <c r="B268" i="28"/>
  <c r="D268" i="28"/>
  <c r="I268" i="28"/>
  <c r="N268" i="28"/>
  <c r="T268" i="28"/>
  <c r="Y268" i="28"/>
  <c r="E268" i="28"/>
  <c r="P268" i="28"/>
  <c r="H268" i="28"/>
  <c r="R268" i="28"/>
  <c r="J268" i="28"/>
  <c r="U268" i="28"/>
  <c r="M268" i="28"/>
  <c r="X268"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F164" i="21"/>
  <c r="J164" i="21"/>
  <c r="N164" i="21"/>
  <c r="R164" i="21"/>
  <c r="V164" i="21"/>
  <c r="D164" i="21"/>
  <c r="H164" i="21"/>
  <c r="L164" i="21"/>
  <c r="P164" i="21"/>
  <c r="T164" i="21"/>
  <c r="X164" i="21"/>
  <c r="E164" i="21"/>
  <c r="M164" i="21"/>
  <c r="U164" i="21"/>
  <c r="K164" i="21"/>
  <c r="W164" i="21"/>
  <c r="G164" i="21"/>
  <c r="Q164" i="21"/>
  <c r="B164" i="21"/>
  <c r="S164" i="21"/>
  <c r="C164" i="21"/>
  <c r="Y164" i="21"/>
  <c r="I164" i="21"/>
  <c r="O164"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05" i="28"/>
  <c r="I405" i="28"/>
  <c r="M405" i="28"/>
  <c r="Q405" i="28"/>
  <c r="U405" i="28"/>
  <c r="Y405" i="28"/>
  <c r="C405" i="28"/>
  <c r="G405" i="28"/>
  <c r="K405" i="28"/>
  <c r="O405" i="28"/>
  <c r="S405" i="28"/>
  <c r="W405" i="28"/>
  <c r="H405" i="28"/>
  <c r="P405" i="28"/>
  <c r="X405" i="28"/>
  <c r="L405" i="28"/>
  <c r="V405" i="28"/>
  <c r="F405" i="28"/>
  <c r="R405" i="28"/>
  <c r="B405" i="28"/>
  <c r="J405" i="28"/>
  <c r="N405" i="28"/>
  <c r="T405" i="28"/>
  <c r="D405" i="28"/>
  <c r="F303" i="28"/>
  <c r="J303" i="28"/>
  <c r="N303" i="28"/>
  <c r="R303" i="28"/>
  <c r="V303" i="28"/>
  <c r="E303" i="28"/>
  <c r="K303" i="28"/>
  <c r="P303" i="28"/>
  <c r="U303" i="28"/>
  <c r="C303" i="28"/>
  <c r="H303" i="28"/>
  <c r="M303" i="28"/>
  <c r="S303" i="28"/>
  <c r="X303" i="28"/>
  <c r="D303" i="28"/>
  <c r="O303" i="28"/>
  <c r="Y303" i="28"/>
  <c r="G303" i="28"/>
  <c r="Q303" i="28"/>
  <c r="B303" i="28"/>
  <c r="I303" i="28"/>
  <c r="T303" i="28"/>
  <c r="L303" i="28"/>
  <c r="W303" i="28"/>
  <c r="D371" i="28"/>
  <c r="H371" i="28"/>
  <c r="L371" i="28"/>
  <c r="P371" i="28"/>
  <c r="T371" i="28"/>
  <c r="X371" i="28"/>
  <c r="G371" i="28"/>
  <c r="M371" i="28"/>
  <c r="R371" i="28"/>
  <c r="W371" i="28"/>
  <c r="F371" i="28"/>
  <c r="N371" i="28"/>
  <c r="U371" i="28"/>
  <c r="B371" i="28"/>
  <c r="C371" i="28"/>
  <c r="J371" i="28"/>
  <c r="Q371" i="28"/>
  <c r="Y371" i="28"/>
  <c r="E371" i="28"/>
  <c r="S371" i="28"/>
  <c r="I371" i="28"/>
  <c r="V371" i="28"/>
  <c r="K371" i="28"/>
  <c r="O371" i="28"/>
  <c r="E337" i="28"/>
  <c r="I337" i="28"/>
  <c r="M337" i="28"/>
  <c r="Q337" i="28"/>
  <c r="U337" i="28"/>
  <c r="Y337" i="28"/>
  <c r="B337" i="28"/>
  <c r="D337" i="28"/>
  <c r="J337" i="28"/>
  <c r="O337" i="28"/>
  <c r="T337" i="28"/>
  <c r="G337" i="28"/>
  <c r="L337" i="28"/>
  <c r="R337" i="28"/>
  <c r="W337" i="28"/>
  <c r="C337" i="28"/>
  <c r="N337" i="28"/>
  <c r="X337" i="28"/>
  <c r="F337" i="28"/>
  <c r="P337" i="28"/>
  <c r="H337" i="28"/>
  <c r="S337" i="28"/>
  <c r="K337" i="28"/>
  <c r="V337" i="28"/>
  <c r="D234" i="28"/>
  <c r="H234" i="28"/>
  <c r="L234" i="28"/>
  <c r="P234" i="28"/>
  <c r="T234" i="28"/>
  <c r="X234" i="28"/>
  <c r="G234" i="28"/>
  <c r="M234" i="28"/>
  <c r="R234" i="28"/>
  <c r="W234" i="28"/>
  <c r="E234" i="28"/>
  <c r="J234" i="28"/>
  <c r="O234" i="28"/>
  <c r="U234" i="28"/>
  <c r="F234" i="28"/>
  <c r="Q234" i="28"/>
  <c r="B234" i="28"/>
  <c r="I234" i="28"/>
  <c r="K234" i="28"/>
  <c r="V234" i="28"/>
  <c r="C234" i="28"/>
  <c r="N234" i="28"/>
  <c r="Y234" i="28"/>
  <c r="S234"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198" i="21"/>
  <c r="J198" i="21"/>
  <c r="N198" i="21"/>
  <c r="R198" i="21"/>
  <c r="V198" i="21"/>
  <c r="D198" i="21"/>
  <c r="H198" i="21"/>
  <c r="L198" i="21"/>
  <c r="P198" i="21"/>
  <c r="T198" i="21"/>
  <c r="X198" i="21"/>
  <c r="I198" i="21"/>
  <c r="Q198" i="21"/>
  <c r="Y198" i="21"/>
  <c r="B198" i="21"/>
  <c r="E198" i="21"/>
  <c r="M198" i="21"/>
  <c r="U198" i="21"/>
  <c r="O198" i="21"/>
  <c r="C198" i="21"/>
  <c r="W198" i="21"/>
  <c r="K198" i="21"/>
  <c r="S198" i="21"/>
  <c r="G198" i="21"/>
  <c r="C166" i="28"/>
  <c r="G166" i="28"/>
  <c r="K166" i="28"/>
  <c r="O166" i="28"/>
  <c r="S166" i="28"/>
  <c r="W166" i="28"/>
  <c r="B166" i="28"/>
  <c r="E166" i="28"/>
  <c r="I166" i="28"/>
  <c r="M166" i="28"/>
  <c r="Q166" i="28"/>
  <c r="U166" i="28"/>
  <c r="Y166" i="28"/>
  <c r="F166" i="28"/>
  <c r="N166" i="28"/>
  <c r="V166" i="28"/>
  <c r="H166" i="28"/>
  <c r="X166" i="28"/>
  <c r="J166" i="28"/>
  <c r="R166" i="28"/>
  <c r="D166" i="28"/>
  <c r="L166" i="28"/>
  <c r="T166" i="28"/>
  <c r="P166" i="28"/>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F26" i="21"/>
  <c r="J26" i="21"/>
  <c r="N26" i="21"/>
  <c r="R26" i="21"/>
  <c r="V26" i="21"/>
  <c r="D26" i="21"/>
  <c r="L26" i="21"/>
  <c r="X26" i="21"/>
  <c r="I26" i="21"/>
  <c r="U26" i="21"/>
  <c r="C26" i="21"/>
  <c r="G26" i="21"/>
  <c r="K26" i="21"/>
  <c r="O26" i="21"/>
  <c r="S26" i="21"/>
  <c r="W26" i="21"/>
  <c r="B26" i="21"/>
  <c r="H26" i="21"/>
  <c r="P26" i="21"/>
  <c r="T26" i="21"/>
  <c r="E26" i="21"/>
  <c r="M26" i="21"/>
  <c r="Q26" i="21"/>
  <c r="Y26" i="21"/>
  <c r="A405" i="21"/>
  <c r="F94" i="21"/>
  <c r="J94" i="21"/>
  <c r="N94" i="21"/>
  <c r="R94" i="21"/>
  <c r="V94" i="21"/>
  <c r="C94" i="21"/>
  <c r="G94" i="21"/>
  <c r="K94" i="21"/>
  <c r="O94" i="21"/>
  <c r="S94" i="21"/>
  <c r="W94" i="21"/>
  <c r="B94" i="21"/>
  <c r="D94" i="21"/>
  <c r="L94" i="21"/>
  <c r="T94" i="21"/>
  <c r="P94" i="21"/>
  <c r="Q94" i="21"/>
  <c r="E94" i="21"/>
  <c r="M94" i="21"/>
  <c r="U94" i="21"/>
  <c r="H94" i="21"/>
  <c r="X94" i="21"/>
  <c r="I94" i="21"/>
  <c r="Y94" i="21"/>
  <c r="E129" i="21"/>
  <c r="I129" i="21"/>
  <c r="M129" i="21"/>
  <c r="Q129" i="21"/>
  <c r="U129" i="21"/>
  <c r="Y129" i="21"/>
  <c r="B129" i="21"/>
  <c r="F129" i="21"/>
  <c r="J129" i="21"/>
  <c r="N129" i="21"/>
  <c r="R129" i="21"/>
  <c r="V129" i="21"/>
  <c r="G129" i="21"/>
  <c r="O129" i="21"/>
  <c r="W129" i="21"/>
  <c r="H129" i="21"/>
  <c r="P129" i="21"/>
  <c r="X129" i="21"/>
  <c r="C129" i="21"/>
  <c r="S129" i="21"/>
  <c r="K129" i="21"/>
  <c r="L129" i="21"/>
  <c r="D129" i="21"/>
  <c r="T129" i="21"/>
  <c r="A303" i="21"/>
  <c r="C59" i="21"/>
  <c r="G59" i="21"/>
  <c r="K59" i="21"/>
  <c r="O59" i="21"/>
  <c r="S59" i="21"/>
  <c r="W59" i="21"/>
  <c r="D59" i="21"/>
  <c r="H59" i="21"/>
  <c r="L59" i="21"/>
  <c r="P59" i="21"/>
  <c r="T59" i="21"/>
  <c r="X59" i="21"/>
  <c r="E59" i="21"/>
  <c r="M59" i="21"/>
  <c r="U59" i="21"/>
  <c r="Q59" i="21"/>
  <c r="B59" i="21"/>
  <c r="R59" i="21"/>
  <c r="F59" i="21"/>
  <c r="N59" i="21"/>
  <c r="V59" i="21"/>
  <c r="I59" i="21"/>
  <c r="Y59" i="21"/>
  <c r="J59" i="21"/>
  <c r="A337" i="21"/>
  <c r="F96" i="28"/>
  <c r="J96" i="28"/>
  <c r="N96" i="28"/>
  <c r="R96" i="28"/>
  <c r="V96" i="28"/>
  <c r="C96" i="28"/>
  <c r="G96" i="28"/>
  <c r="K96" i="28"/>
  <c r="O96" i="28"/>
  <c r="S96" i="28"/>
  <c r="W96" i="28"/>
  <c r="B96" i="28"/>
  <c r="H96" i="28"/>
  <c r="P96" i="28"/>
  <c r="X96" i="28"/>
  <c r="L96" i="28"/>
  <c r="U96" i="28"/>
  <c r="E96" i="28"/>
  <c r="D96" i="28"/>
  <c r="M96" i="28"/>
  <c r="Y96" i="28"/>
  <c r="Q96" i="28"/>
  <c r="I96" i="28"/>
  <c r="T96" i="28"/>
  <c r="E26" i="28"/>
  <c r="I26" i="28"/>
  <c r="M26" i="28"/>
  <c r="Q26" i="28"/>
  <c r="U26" i="28"/>
  <c r="Y26" i="28"/>
  <c r="D26" i="28"/>
  <c r="J26" i="28"/>
  <c r="O26" i="28"/>
  <c r="T26" i="28"/>
  <c r="L26" i="28"/>
  <c r="W26" i="28"/>
  <c r="H26" i="28"/>
  <c r="S26" i="28"/>
  <c r="B26" i="28"/>
  <c r="F26" i="28"/>
  <c r="K26" i="28"/>
  <c r="P26" i="28"/>
  <c r="V26" i="28"/>
  <c r="G26" i="28"/>
  <c r="R26" i="28"/>
  <c r="C26" i="28"/>
  <c r="N26" i="28"/>
  <c r="X26" i="28"/>
  <c r="C61" i="28"/>
  <c r="G61" i="28"/>
  <c r="K61" i="28"/>
  <c r="O61" i="28"/>
  <c r="S61" i="28"/>
  <c r="W61" i="28"/>
  <c r="D61" i="28"/>
  <c r="H61" i="28"/>
  <c r="L61" i="28"/>
  <c r="P61" i="28"/>
  <c r="T61" i="28"/>
  <c r="X61" i="28"/>
  <c r="I61" i="28"/>
  <c r="Q61" i="28"/>
  <c r="Y61" i="28"/>
  <c r="M61" i="28"/>
  <c r="V61" i="28"/>
  <c r="F61" i="28"/>
  <c r="U61" i="28"/>
  <c r="E61" i="28"/>
  <c r="N61" i="28"/>
  <c r="R61" i="28"/>
  <c r="J61" i="28"/>
  <c r="B61" i="28"/>
  <c r="E131" i="28"/>
  <c r="I131" i="28"/>
  <c r="M131" i="28"/>
  <c r="Q131" i="28"/>
  <c r="U131" i="28"/>
  <c r="Y131" i="28"/>
  <c r="F131" i="28"/>
  <c r="J131" i="28"/>
  <c r="N131" i="28"/>
  <c r="R131" i="28"/>
  <c r="V131" i="28"/>
  <c r="D131" i="28"/>
  <c r="L131" i="28"/>
  <c r="T131" i="28"/>
  <c r="G131" i="28"/>
  <c r="O131" i="28"/>
  <c r="W131" i="28"/>
  <c r="B131" i="28"/>
  <c r="H131" i="28"/>
  <c r="X131" i="28"/>
  <c r="K131" i="28"/>
  <c r="S131" i="28"/>
  <c r="C131" i="28"/>
  <c r="P131" i="28"/>
  <c r="C96" i="25"/>
  <c r="G96" i="25"/>
  <c r="K96" i="25"/>
  <c r="O96" i="25"/>
  <c r="S96" i="25"/>
  <c r="W96" i="25"/>
  <c r="H96" i="25"/>
  <c r="M96" i="25"/>
  <c r="R96" i="25"/>
  <c r="X96" i="25"/>
  <c r="D96" i="25"/>
  <c r="I96" i="25"/>
  <c r="N96" i="25"/>
  <c r="T96" i="25"/>
  <c r="Y96" i="25"/>
  <c r="J96" i="25"/>
  <c r="U96" i="25"/>
  <c r="B96" i="25"/>
  <c r="L96" i="25"/>
  <c r="V96" i="25"/>
  <c r="E96" i="25"/>
  <c r="F96" i="25"/>
  <c r="P96" i="25"/>
  <c r="Q96" i="25"/>
  <c r="C24" i="25"/>
  <c r="G24" i="25"/>
  <c r="K24" i="25"/>
  <c r="O24" i="25"/>
  <c r="S24" i="25"/>
  <c r="W24" i="25"/>
  <c r="D24" i="25"/>
  <c r="H24" i="25"/>
  <c r="L24" i="25"/>
  <c r="P24" i="25"/>
  <c r="T24" i="25"/>
  <c r="X24" i="25"/>
  <c r="E24" i="25"/>
  <c r="I24" i="25"/>
  <c r="M24" i="25"/>
  <c r="Q24" i="25"/>
  <c r="U24" i="25"/>
  <c r="Y24" i="25"/>
  <c r="N24" i="25"/>
  <c r="B24" i="25"/>
  <c r="J24" i="25"/>
  <c r="R24" i="25"/>
  <c r="F24" i="25"/>
  <c r="V24" i="25"/>
  <c r="F60" i="25"/>
  <c r="J60" i="25"/>
  <c r="N60" i="25"/>
  <c r="R60" i="25"/>
  <c r="V60" i="25"/>
  <c r="C60" i="25"/>
  <c r="G60" i="25"/>
  <c r="K60" i="25"/>
  <c r="O60" i="25"/>
  <c r="S60" i="25"/>
  <c r="W60" i="25"/>
  <c r="B60" i="25"/>
  <c r="D60" i="25"/>
  <c r="L60" i="25"/>
  <c r="T60" i="25"/>
  <c r="E60" i="25"/>
  <c r="M60" i="25"/>
  <c r="U60" i="25"/>
  <c r="H60" i="25"/>
  <c r="P60" i="25"/>
  <c r="X60" i="25"/>
  <c r="I60" i="25"/>
  <c r="Q60" i="25"/>
  <c r="Y60" i="25"/>
  <c r="F133" i="25"/>
  <c r="J133" i="25"/>
  <c r="N133" i="25"/>
  <c r="R133" i="25"/>
  <c r="V133" i="25"/>
  <c r="G133" i="25"/>
  <c r="L133" i="25"/>
  <c r="Q133" i="25"/>
  <c r="W133" i="25"/>
  <c r="C133" i="25"/>
  <c r="I133" i="25"/>
  <c r="P133" i="25"/>
  <c r="X133" i="25"/>
  <c r="D133" i="25"/>
  <c r="K133" i="25"/>
  <c r="S133" i="25"/>
  <c r="Y133" i="25"/>
  <c r="B133" i="25"/>
  <c r="E133" i="25"/>
  <c r="T133" i="25"/>
  <c r="H133" i="25"/>
  <c r="U133" i="25"/>
  <c r="M133" i="25"/>
  <c r="O133" i="25"/>
  <c r="E131" i="19"/>
  <c r="I131" i="19"/>
  <c r="M131" i="19"/>
  <c r="Q131" i="19"/>
  <c r="U131" i="19"/>
  <c r="Y131" i="19"/>
  <c r="G131" i="19"/>
  <c r="L131" i="19"/>
  <c r="R131" i="19"/>
  <c r="W131" i="19"/>
  <c r="H131" i="19"/>
  <c r="O131" i="19"/>
  <c r="V131" i="19"/>
  <c r="B131" i="19"/>
  <c r="J131" i="19"/>
  <c r="S131" i="19"/>
  <c r="F131" i="19"/>
  <c r="T131" i="19"/>
  <c r="D131" i="19"/>
  <c r="P131" i="19"/>
  <c r="K131" i="19"/>
  <c r="N131" i="19"/>
  <c r="C131" i="19"/>
  <c r="X131" i="19"/>
  <c r="V61" i="19"/>
  <c r="R61" i="19"/>
  <c r="N61" i="19"/>
  <c r="J61" i="19"/>
  <c r="F61" i="19"/>
  <c r="U61" i="19"/>
  <c r="P61" i="19"/>
  <c r="K61" i="19"/>
  <c r="E61" i="19"/>
  <c r="W61" i="19"/>
  <c r="O61" i="19"/>
  <c r="H61" i="19"/>
  <c r="Y61" i="19"/>
  <c r="S61" i="19"/>
  <c r="L61" i="19"/>
  <c r="D61" i="19"/>
  <c r="X61" i="19"/>
  <c r="Q61" i="19"/>
  <c r="I61" i="19"/>
  <c r="C61" i="19"/>
  <c r="T61" i="19"/>
  <c r="M61" i="19"/>
  <c r="G61" i="19"/>
  <c r="B61" i="19"/>
  <c r="E25" i="19"/>
  <c r="I25" i="19"/>
  <c r="M25" i="19"/>
  <c r="Q25" i="19"/>
  <c r="U25" i="19"/>
  <c r="Y25" i="19"/>
  <c r="B25" i="19"/>
  <c r="F25" i="19"/>
  <c r="J25" i="19"/>
  <c r="N25" i="19"/>
  <c r="R25" i="19"/>
  <c r="V25" i="19"/>
  <c r="H25" i="19"/>
  <c r="P25" i="19"/>
  <c r="X25" i="19"/>
  <c r="K25" i="19"/>
  <c r="D25" i="19"/>
  <c r="L25" i="19"/>
  <c r="T25" i="19"/>
  <c r="G25" i="19"/>
  <c r="O25" i="19"/>
  <c r="W25" i="19"/>
  <c r="C25" i="19"/>
  <c r="S25" i="19"/>
  <c r="D96" i="19"/>
  <c r="H96" i="19"/>
  <c r="L96" i="19"/>
  <c r="P96" i="19"/>
  <c r="T96" i="19"/>
  <c r="X96" i="19"/>
  <c r="G96" i="19"/>
  <c r="M96" i="19"/>
  <c r="R96" i="19"/>
  <c r="W96" i="19"/>
  <c r="F96" i="19"/>
  <c r="K96" i="19"/>
  <c r="Q96" i="19"/>
  <c r="V96" i="19"/>
  <c r="I96" i="19"/>
  <c r="S96" i="19"/>
  <c r="C96" i="19"/>
  <c r="O96" i="19"/>
  <c r="N96" i="19"/>
  <c r="B96" i="19"/>
  <c r="U96" i="19"/>
  <c r="Y96" i="19"/>
  <c r="E96" i="19"/>
  <c r="J96" i="19"/>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134" i="25"/>
  <c r="A27" i="21"/>
  <c r="A26" i="19"/>
  <c r="D269" i="28" l="1"/>
  <c r="H269" i="28"/>
  <c r="L269" i="28"/>
  <c r="P269" i="28"/>
  <c r="T269" i="28"/>
  <c r="X269" i="28"/>
  <c r="E269" i="28"/>
  <c r="J269" i="28"/>
  <c r="O269" i="28"/>
  <c r="U269" i="28"/>
  <c r="G269" i="28"/>
  <c r="M269" i="28"/>
  <c r="R269" i="28"/>
  <c r="W269" i="28"/>
  <c r="C269" i="28"/>
  <c r="N269" i="28"/>
  <c r="Y269" i="28"/>
  <c r="F269" i="28"/>
  <c r="Q269" i="28"/>
  <c r="B269" i="28"/>
  <c r="I269" i="28"/>
  <c r="S269" i="28"/>
  <c r="K269" i="28"/>
  <c r="V269" i="28"/>
  <c r="E372" i="28"/>
  <c r="I372" i="28"/>
  <c r="M372" i="28"/>
  <c r="Q372" i="28"/>
  <c r="U372" i="28"/>
  <c r="Y372" i="28"/>
  <c r="F372" i="28"/>
  <c r="K372" i="28"/>
  <c r="P372" i="28"/>
  <c r="V372" i="28"/>
  <c r="B372" i="28"/>
  <c r="D372" i="28"/>
  <c r="L372" i="28"/>
  <c r="S372" i="28"/>
  <c r="H372" i="28"/>
  <c r="O372" i="28"/>
  <c r="W372" i="28"/>
  <c r="J372" i="28"/>
  <c r="X372" i="28"/>
  <c r="N372" i="28"/>
  <c r="C372" i="28"/>
  <c r="R372" i="28"/>
  <c r="G372" i="28"/>
  <c r="T372" i="28"/>
  <c r="D167" i="28"/>
  <c r="H167" i="28"/>
  <c r="L167" i="28"/>
  <c r="P167" i="28"/>
  <c r="T167" i="28"/>
  <c r="X167" i="28"/>
  <c r="F167" i="28"/>
  <c r="J167" i="28"/>
  <c r="N167" i="28"/>
  <c r="R167" i="28"/>
  <c r="V167" i="28"/>
  <c r="G167" i="28"/>
  <c r="O167" i="28"/>
  <c r="W167" i="28"/>
  <c r="Q167" i="28"/>
  <c r="B167" i="28"/>
  <c r="C167" i="28"/>
  <c r="K167" i="28"/>
  <c r="S167" i="28"/>
  <c r="E167" i="28"/>
  <c r="M167" i="28"/>
  <c r="U167" i="28"/>
  <c r="I167" i="28"/>
  <c r="Y167"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199" i="21"/>
  <c r="G199" i="21"/>
  <c r="K199" i="21"/>
  <c r="O199" i="21"/>
  <c r="S199" i="21"/>
  <c r="W199" i="21"/>
  <c r="E199" i="21"/>
  <c r="I199" i="21"/>
  <c r="M199" i="21"/>
  <c r="Q199" i="21"/>
  <c r="U199" i="21"/>
  <c r="Y199" i="21"/>
  <c r="J199" i="21"/>
  <c r="R199" i="21"/>
  <c r="F199" i="21"/>
  <c r="N199" i="21"/>
  <c r="V199" i="21"/>
  <c r="H199" i="21"/>
  <c r="X199" i="21"/>
  <c r="T199" i="21"/>
  <c r="L199" i="21"/>
  <c r="D199" i="21"/>
  <c r="P199" i="21"/>
  <c r="B199" i="21"/>
  <c r="C304" i="28"/>
  <c r="G304" i="28"/>
  <c r="K304" i="28"/>
  <c r="O304" i="28"/>
  <c r="S304" i="28"/>
  <c r="W304" i="28"/>
  <c r="D304" i="28"/>
  <c r="I304" i="28"/>
  <c r="N304" i="28"/>
  <c r="T304" i="28"/>
  <c r="Y304" i="28"/>
  <c r="F304" i="28"/>
  <c r="L304" i="28"/>
  <c r="Q304" i="28"/>
  <c r="V304" i="28"/>
  <c r="B304" i="28"/>
  <c r="M304" i="28"/>
  <c r="X304" i="28"/>
  <c r="E304" i="28"/>
  <c r="P304" i="28"/>
  <c r="H304" i="28"/>
  <c r="R304" i="28"/>
  <c r="J304" i="28"/>
  <c r="U304" i="28"/>
  <c r="E235" i="28"/>
  <c r="I235" i="28"/>
  <c r="M235" i="28"/>
  <c r="Q235" i="28"/>
  <c r="U235" i="28"/>
  <c r="Y235" i="28"/>
  <c r="B235" i="28"/>
  <c r="F235" i="28"/>
  <c r="K235" i="28"/>
  <c r="P235" i="28"/>
  <c r="V235" i="28"/>
  <c r="C235" i="28"/>
  <c r="H235" i="28"/>
  <c r="N235" i="28"/>
  <c r="S235" i="28"/>
  <c r="X235" i="28"/>
  <c r="D235" i="28"/>
  <c r="O235" i="28"/>
  <c r="G235" i="28"/>
  <c r="J235" i="28"/>
  <c r="T235" i="28"/>
  <c r="L235" i="28"/>
  <c r="W235" i="28"/>
  <c r="R235"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38" i="28"/>
  <c r="J338" i="28"/>
  <c r="N338" i="28"/>
  <c r="R338" i="28"/>
  <c r="V338" i="28"/>
  <c r="C338" i="28"/>
  <c r="H338" i="28"/>
  <c r="M338" i="28"/>
  <c r="S338" i="28"/>
  <c r="X338" i="28"/>
  <c r="E338" i="28"/>
  <c r="K338" i="28"/>
  <c r="P338" i="28"/>
  <c r="U338" i="28"/>
  <c r="L338" i="28"/>
  <c r="W338" i="28"/>
  <c r="D338" i="28"/>
  <c r="O338" i="28"/>
  <c r="Y338" i="28"/>
  <c r="G338" i="28"/>
  <c r="Q338" i="28"/>
  <c r="B338" i="28"/>
  <c r="I338" i="28"/>
  <c r="T338" i="28"/>
  <c r="C165" i="21"/>
  <c r="G165" i="21"/>
  <c r="K165" i="21"/>
  <c r="O165" i="21"/>
  <c r="S165" i="21"/>
  <c r="W165" i="21"/>
  <c r="E165" i="21"/>
  <c r="I165" i="21"/>
  <c r="M165" i="21"/>
  <c r="Q165" i="21"/>
  <c r="U165" i="21"/>
  <c r="Y165" i="21"/>
  <c r="B165" i="21"/>
  <c r="F165" i="21"/>
  <c r="N165" i="21"/>
  <c r="V165" i="21"/>
  <c r="J165" i="21"/>
  <c r="T165" i="21"/>
  <c r="D165" i="21"/>
  <c r="P165" i="21"/>
  <c r="R165" i="21"/>
  <c r="X165" i="21"/>
  <c r="H165" i="21"/>
  <c r="L165" i="21"/>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06" i="28"/>
  <c r="J406" i="28"/>
  <c r="N406" i="28"/>
  <c r="R406" i="28"/>
  <c r="V406" i="28"/>
  <c r="D406" i="28"/>
  <c r="H406" i="28"/>
  <c r="L406" i="28"/>
  <c r="P406" i="28"/>
  <c r="T406" i="28"/>
  <c r="X406" i="28"/>
  <c r="I406" i="28"/>
  <c r="Q406" i="28"/>
  <c r="Y406" i="28"/>
  <c r="K406" i="28"/>
  <c r="U406" i="28"/>
  <c r="E406" i="28"/>
  <c r="O406" i="28"/>
  <c r="G406" i="28"/>
  <c r="M406" i="28"/>
  <c r="S406" i="28"/>
  <c r="B406" i="28"/>
  <c r="C406" i="28"/>
  <c r="W406" i="28"/>
  <c r="F201" i="28"/>
  <c r="G201" i="28"/>
  <c r="K201" i="28"/>
  <c r="O201" i="28"/>
  <c r="S201" i="28"/>
  <c r="W201" i="28"/>
  <c r="B201" i="28"/>
  <c r="D201" i="28"/>
  <c r="I201" i="28"/>
  <c r="M201" i="28"/>
  <c r="Q201" i="28"/>
  <c r="U201" i="28"/>
  <c r="Y201" i="28"/>
  <c r="E201" i="28"/>
  <c r="N201" i="28"/>
  <c r="V201" i="28"/>
  <c r="H201" i="28"/>
  <c r="X201" i="28"/>
  <c r="J201" i="28"/>
  <c r="R201" i="28"/>
  <c r="C201" i="28"/>
  <c r="L201" i="28"/>
  <c r="T201" i="28"/>
  <c r="P201"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C27" i="21"/>
  <c r="G27" i="21"/>
  <c r="K27" i="21"/>
  <c r="O27" i="21"/>
  <c r="S27" i="21"/>
  <c r="W27" i="21"/>
  <c r="I27" i="21"/>
  <c r="U27" i="21"/>
  <c r="B27" i="21"/>
  <c r="F27" i="21"/>
  <c r="N27" i="21"/>
  <c r="D27" i="21"/>
  <c r="H27" i="21"/>
  <c r="L27" i="21"/>
  <c r="P27" i="21"/>
  <c r="T27" i="21"/>
  <c r="X27" i="21"/>
  <c r="E27" i="21"/>
  <c r="M27" i="21"/>
  <c r="Q27" i="21"/>
  <c r="Y27" i="21"/>
  <c r="J27" i="21"/>
  <c r="R27" i="21"/>
  <c r="V27" i="21"/>
  <c r="D60" i="21"/>
  <c r="H60" i="21"/>
  <c r="L60" i="21"/>
  <c r="P60" i="21"/>
  <c r="T60" i="21"/>
  <c r="X60" i="21"/>
  <c r="E60" i="21"/>
  <c r="I60" i="21"/>
  <c r="M60" i="21"/>
  <c r="Q60" i="21"/>
  <c r="U60" i="21"/>
  <c r="Y60" i="21"/>
  <c r="F60" i="21"/>
  <c r="N60" i="21"/>
  <c r="V60" i="21"/>
  <c r="J60" i="21"/>
  <c r="K60" i="21"/>
  <c r="B60" i="21"/>
  <c r="G60" i="21"/>
  <c r="O60" i="21"/>
  <c r="W60" i="21"/>
  <c r="R60" i="21"/>
  <c r="C60" i="21"/>
  <c r="S60" i="21"/>
  <c r="A406" i="21"/>
  <c r="C95" i="21"/>
  <c r="G95" i="21"/>
  <c r="K95" i="21"/>
  <c r="O95" i="21"/>
  <c r="S95" i="21"/>
  <c r="W95" i="21"/>
  <c r="D95" i="21"/>
  <c r="H95" i="21"/>
  <c r="L95" i="21"/>
  <c r="P95" i="21"/>
  <c r="T95" i="21"/>
  <c r="X95" i="21"/>
  <c r="E95" i="21"/>
  <c r="M95" i="21"/>
  <c r="U95" i="21"/>
  <c r="I95" i="21"/>
  <c r="B95" i="21"/>
  <c r="J95" i="21"/>
  <c r="F95" i="21"/>
  <c r="N95" i="21"/>
  <c r="V95" i="21"/>
  <c r="Q95" i="21"/>
  <c r="Y95" i="21"/>
  <c r="R95" i="21"/>
  <c r="F130" i="21"/>
  <c r="J130" i="21"/>
  <c r="N130" i="21"/>
  <c r="R130" i="21"/>
  <c r="V130" i="21"/>
  <c r="C130" i="21"/>
  <c r="G130" i="21"/>
  <c r="K130" i="21"/>
  <c r="O130" i="21"/>
  <c r="S130" i="21"/>
  <c r="W130" i="21"/>
  <c r="B130" i="21"/>
  <c r="H130" i="21"/>
  <c r="P130" i="21"/>
  <c r="X130" i="21"/>
  <c r="I130" i="21"/>
  <c r="Q130" i="21"/>
  <c r="Y130" i="21"/>
  <c r="L130" i="21"/>
  <c r="T130" i="21"/>
  <c r="U130" i="21"/>
  <c r="M130" i="21"/>
  <c r="D130" i="21"/>
  <c r="E130" i="21"/>
  <c r="A304" i="21"/>
  <c r="A372" i="21"/>
  <c r="D62" i="28"/>
  <c r="H62" i="28"/>
  <c r="L62" i="28"/>
  <c r="P62" i="28"/>
  <c r="T62" i="28"/>
  <c r="X62" i="28"/>
  <c r="E62" i="28"/>
  <c r="I62" i="28"/>
  <c r="M62" i="28"/>
  <c r="Q62" i="28"/>
  <c r="U62" i="28"/>
  <c r="Y62" i="28"/>
  <c r="J62" i="28"/>
  <c r="R62" i="28"/>
  <c r="K62" i="28"/>
  <c r="V62" i="28"/>
  <c r="B62" i="28"/>
  <c r="O62" i="28"/>
  <c r="S62" i="28"/>
  <c r="C62" i="28"/>
  <c r="N62" i="28"/>
  <c r="W62" i="28"/>
  <c r="F62" i="28"/>
  <c r="G62" i="28"/>
  <c r="C97" i="28"/>
  <c r="G97" i="28"/>
  <c r="K97" i="28"/>
  <c r="O97" i="28"/>
  <c r="S97" i="28"/>
  <c r="W97" i="28"/>
  <c r="D97" i="28"/>
  <c r="H97" i="28"/>
  <c r="L97" i="28"/>
  <c r="P97" i="28"/>
  <c r="T97" i="28"/>
  <c r="X97" i="28"/>
  <c r="I97" i="28"/>
  <c r="Q97" i="28"/>
  <c r="Y97" i="28"/>
  <c r="J97" i="28"/>
  <c r="U97" i="28"/>
  <c r="E97" i="28"/>
  <c r="F97" i="28"/>
  <c r="M97" i="28"/>
  <c r="V97" i="28"/>
  <c r="B97" i="28"/>
  <c r="N97" i="28"/>
  <c r="R97" i="28"/>
  <c r="F132" i="28"/>
  <c r="J132" i="28"/>
  <c r="N132" i="28"/>
  <c r="R132" i="28"/>
  <c r="V132" i="28"/>
  <c r="C132" i="28"/>
  <c r="G132" i="28"/>
  <c r="K132" i="28"/>
  <c r="O132" i="28"/>
  <c r="S132" i="28"/>
  <c r="W132" i="28"/>
  <c r="B132" i="28"/>
  <c r="E132" i="28"/>
  <c r="M132" i="28"/>
  <c r="U132" i="28"/>
  <c r="H132" i="28"/>
  <c r="P132" i="28"/>
  <c r="X132" i="28"/>
  <c r="Q132" i="28"/>
  <c r="I132" i="28"/>
  <c r="Y132" i="28"/>
  <c r="L132" i="28"/>
  <c r="T132" i="28"/>
  <c r="D132" i="28"/>
  <c r="F27" i="28"/>
  <c r="J27" i="28"/>
  <c r="N27" i="28"/>
  <c r="R27" i="28"/>
  <c r="V27" i="28"/>
  <c r="C27" i="28"/>
  <c r="H27" i="28"/>
  <c r="M27" i="28"/>
  <c r="S27" i="28"/>
  <c r="X27" i="28"/>
  <c r="B27" i="28"/>
  <c r="K27" i="28"/>
  <c r="U27" i="28"/>
  <c r="G27" i="28"/>
  <c r="W27" i="28"/>
  <c r="D27" i="28"/>
  <c r="I27" i="28"/>
  <c r="O27" i="28"/>
  <c r="T27" i="28"/>
  <c r="Y27" i="28"/>
  <c r="E27" i="28"/>
  <c r="P27" i="28"/>
  <c r="L27" i="28"/>
  <c r="Q27" i="28"/>
  <c r="C134" i="25"/>
  <c r="G134" i="25"/>
  <c r="K134" i="25"/>
  <c r="O134" i="25"/>
  <c r="S134" i="25"/>
  <c r="E134" i="25"/>
  <c r="J134" i="25"/>
  <c r="P134" i="25"/>
  <c r="U134" i="25"/>
  <c r="Y134" i="25"/>
  <c r="H134" i="25"/>
  <c r="N134" i="25"/>
  <c r="V134" i="25"/>
  <c r="I134" i="25"/>
  <c r="Q134" i="25"/>
  <c r="W134" i="25"/>
  <c r="L134" i="25"/>
  <c r="X134" i="25"/>
  <c r="B134" i="25"/>
  <c r="M134" i="25"/>
  <c r="R134" i="25"/>
  <c r="T134" i="25"/>
  <c r="D134" i="25"/>
  <c r="F134" i="25"/>
  <c r="D97" i="25"/>
  <c r="H97" i="25"/>
  <c r="L97" i="25"/>
  <c r="P97" i="25"/>
  <c r="T97" i="25"/>
  <c r="X97" i="25"/>
  <c r="F97" i="25"/>
  <c r="K97" i="25"/>
  <c r="Q97" i="25"/>
  <c r="V97" i="25"/>
  <c r="G97" i="25"/>
  <c r="M97" i="25"/>
  <c r="R97" i="25"/>
  <c r="W97" i="25"/>
  <c r="I97" i="25"/>
  <c r="S97" i="25"/>
  <c r="J97" i="25"/>
  <c r="U97" i="25"/>
  <c r="B97" i="25"/>
  <c r="C97" i="25"/>
  <c r="Y97" i="25"/>
  <c r="E97" i="25"/>
  <c r="N97" i="25"/>
  <c r="O97" i="25"/>
  <c r="C61" i="25"/>
  <c r="G61" i="25"/>
  <c r="K61" i="25"/>
  <c r="O61" i="25"/>
  <c r="S61" i="25"/>
  <c r="W61" i="25"/>
  <c r="D61" i="25"/>
  <c r="H61" i="25"/>
  <c r="L61" i="25"/>
  <c r="P61" i="25"/>
  <c r="T61" i="25"/>
  <c r="X61" i="25"/>
  <c r="E61" i="25"/>
  <c r="M61" i="25"/>
  <c r="U61" i="25"/>
  <c r="F61" i="25"/>
  <c r="N61" i="25"/>
  <c r="V61" i="25"/>
  <c r="I61" i="25"/>
  <c r="Q61" i="25"/>
  <c r="Y61" i="25"/>
  <c r="J61" i="25"/>
  <c r="R61" i="25"/>
  <c r="B61" i="25"/>
  <c r="D25" i="25"/>
  <c r="H25" i="25"/>
  <c r="L25" i="25"/>
  <c r="P25" i="25"/>
  <c r="T25" i="25"/>
  <c r="X25" i="25"/>
  <c r="B25" i="25"/>
  <c r="F25" i="25"/>
  <c r="E25" i="25"/>
  <c r="I25" i="25"/>
  <c r="M25" i="25"/>
  <c r="Q25" i="25"/>
  <c r="U25" i="25"/>
  <c r="Y25" i="25"/>
  <c r="J25" i="25"/>
  <c r="N25" i="25"/>
  <c r="R25" i="25"/>
  <c r="V25" i="25"/>
  <c r="G25" i="25"/>
  <c r="W25" i="25"/>
  <c r="K25" i="25"/>
  <c r="O25" i="25"/>
  <c r="C25" i="25"/>
  <c r="S25" i="25"/>
  <c r="E26" i="19"/>
  <c r="I26" i="19"/>
  <c r="M26" i="19"/>
  <c r="Q26" i="19"/>
  <c r="U26" i="19"/>
  <c r="Y26" i="19"/>
  <c r="B26" i="19"/>
  <c r="F26" i="19"/>
  <c r="J26" i="19"/>
  <c r="N26" i="19"/>
  <c r="R26" i="19"/>
  <c r="V26" i="19"/>
  <c r="H26" i="19"/>
  <c r="P26" i="19"/>
  <c r="X26" i="19"/>
  <c r="C26" i="19"/>
  <c r="S26" i="19"/>
  <c r="D26" i="19"/>
  <c r="L26" i="19"/>
  <c r="T26" i="19"/>
  <c r="G26" i="19"/>
  <c r="O26" i="19"/>
  <c r="W26" i="19"/>
  <c r="K26" i="19"/>
  <c r="F132" i="19"/>
  <c r="J132" i="19"/>
  <c r="N132" i="19"/>
  <c r="R132" i="19"/>
  <c r="V132" i="19"/>
  <c r="E132" i="19"/>
  <c r="K132" i="19"/>
  <c r="P132" i="19"/>
  <c r="U132" i="19"/>
  <c r="G132" i="19"/>
  <c r="M132" i="19"/>
  <c r="T132" i="19"/>
  <c r="D132" i="19"/>
  <c r="O132" i="19"/>
  <c r="X132" i="19"/>
  <c r="I132" i="19"/>
  <c r="W132" i="19"/>
  <c r="H132" i="19"/>
  <c r="S132" i="19"/>
  <c r="L132" i="19"/>
  <c r="Y132" i="19"/>
  <c r="C132" i="19"/>
  <c r="Q132" i="19"/>
  <c r="B132" i="19"/>
  <c r="W62" i="19"/>
  <c r="S62" i="19"/>
  <c r="O62" i="19"/>
  <c r="K62" i="19"/>
  <c r="G62" i="19"/>
  <c r="C62" i="19"/>
  <c r="B62" i="19"/>
  <c r="Y62" i="19"/>
  <c r="T62" i="19"/>
  <c r="N62" i="19"/>
  <c r="I62" i="19"/>
  <c r="D62" i="19"/>
  <c r="U62" i="19"/>
  <c r="M62" i="19"/>
  <c r="F62" i="19"/>
  <c r="X62" i="19"/>
  <c r="Q62" i="19"/>
  <c r="J62" i="19"/>
  <c r="V62" i="19"/>
  <c r="P62" i="19"/>
  <c r="H62" i="19"/>
  <c r="R62" i="19"/>
  <c r="L62" i="19"/>
  <c r="E62" i="19"/>
  <c r="E97" i="19"/>
  <c r="I97" i="19"/>
  <c r="M97" i="19"/>
  <c r="Q97" i="19"/>
  <c r="U97" i="19"/>
  <c r="Y97" i="19"/>
  <c r="B97" i="19"/>
  <c r="F97" i="19"/>
  <c r="K97" i="19"/>
  <c r="P97" i="19"/>
  <c r="V97" i="19"/>
  <c r="D97" i="19"/>
  <c r="J97" i="19"/>
  <c r="O97" i="19"/>
  <c r="T97" i="19"/>
  <c r="G97" i="19"/>
  <c r="R97" i="19"/>
  <c r="H97" i="19"/>
  <c r="W97" i="19"/>
  <c r="L97" i="19"/>
  <c r="S97" i="19"/>
  <c r="X97" i="19"/>
  <c r="C97" i="19"/>
  <c r="N97" i="19"/>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135" i="25"/>
  <c r="A61" i="21"/>
  <c r="A26" i="25"/>
  <c r="D202" i="28" l="1"/>
  <c r="H202" i="28"/>
  <c r="L202" i="28"/>
  <c r="P202" i="28"/>
  <c r="T202" i="28"/>
  <c r="X202" i="28"/>
  <c r="F202" i="28"/>
  <c r="J202" i="28"/>
  <c r="N202" i="28"/>
  <c r="R202" i="28"/>
  <c r="V202" i="28"/>
  <c r="G202" i="28"/>
  <c r="O202" i="28"/>
  <c r="W202" i="28"/>
  <c r="Q202" i="28"/>
  <c r="C202" i="28"/>
  <c r="K202" i="28"/>
  <c r="S202" i="28"/>
  <c r="E202" i="28"/>
  <c r="M202" i="28"/>
  <c r="U202" i="28"/>
  <c r="I202" i="28"/>
  <c r="Y202" i="28"/>
  <c r="B202" i="28"/>
  <c r="F373" i="28"/>
  <c r="J373" i="28"/>
  <c r="N373" i="28"/>
  <c r="R373" i="28"/>
  <c r="V373" i="28"/>
  <c r="D373" i="28"/>
  <c r="I373" i="28"/>
  <c r="O373" i="28"/>
  <c r="T373" i="28"/>
  <c r="Y373" i="28"/>
  <c r="C373" i="28"/>
  <c r="K373" i="28"/>
  <c r="Q373" i="28"/>
  <c r="X373" i="28"/>
  <c r="G373" i="28"/>
  <c r="M373" i="28"/>
  <c r="U373" i="28"/>
  <c r="P373" i="28"/>
  <c r="E373" i="28"/>
  <c r="S373" i="28"/>
  <c r="H373" i="28"/>
  <c r="W373" i="28"/>
  <c r="L373" i="28"/>
  <c r="B373"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D200" i="21"/>
  <c r="H200" i="21"/>
  <c r="L200" i="21"/>
  <c r="P200" i="21"/>
  <c r="T200" i="21"/>
  <c r="X200" i="21"/>
  <c r="F200" i="21"/>
  <c r="J200" i="21"/>
  <c r="N200" i="21"/>
  <c r="R200" i="21"/>
  <c r="V200" i="21"/>
  <c r="C200" i="21"/>
  <c r="K200" i="21"/>
  <c r="S200" i="21"/>
  <c r="G200" i="21"/>
  <c r="O200" i="21"/>
  <c r="W200" i="21"/>
  <c r="B200" i="21"/>
  <c r="Q200" i="21"/>
  <c r="U200" i="21"/>
  <c r="I200" i="21"/>
  <c r="M200" i="21"/>
  <c r="Y200" i="21"/>
  <c r="E200" i="21"/>
  <c r="F236" i="28"/>
  <c r="J236" i="28"/>
  <c r="N236" i="28"/>
  <c r="R236" i="28"/>
  <c r="V236" i="28"/>
  <c r="D236" i="28"/>
  <c r="I236" i="28"/>
  <c r="O236" i="28"/>
  <c r="T236" i="28"/>
  <c r="Y236" i="28"/>
  <c r="B236" i="28"/>
  <c r="G236" i="28"/>
  <c r="L236" i="28"/>
  <c r="Q236" i="28"/>
  <c r="W236" i="28"/>
  <c r="C236" i="28"/>
  <c r="M236" i="28"/>
  <c r="X236" i="28"/>
  <c r="E236" i="28"/>
  <c r="H236" i="28"/>
  <c r="S236" i="28"/>
  <c r="K236" i="28"/>
  <c r="U236" i="28"/>
  <c r="P236" i="28"/>
  <c r="C339" i="28"/>
  <c r="G339" i="28"/>
  <c r="K339" i="28"/>
  <c r="O339" i="28"/>
  <c r="S339" i="28"/>
  <c r="W339" i="28"/>
  <c r="F339" i="28"/>
  <c r="L339" i="28"/>
  <c r="Q339" i="28"/>
  <c r="V339" i="28"/>
  <c r="B339" i="28"/>
  <c r="D339" i="28"/>
  <c r="I339" i="28"/>
  <c r="N339" i="28"/>
  <c r="T339" i="28"/>
  <c r="Y339" i="28"/>
  <c r="J339" i="28"/>
  <c r="U339" i="28"/>
  <c r="M339" i="28"/>
  <c r="X339" i="28"/>
  <c r="E339" i="28"/>
  <c r="P339" i="28"/>
  <c r="H339" i="28"/>
  <c r="R339"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E168" i="28"/>
  <c r="I168" i="28"/>
  <c r="M168" i="28"/>
  <c r="Q168" i="28"/>
  <c r="U168" i="28"/>
  <c r="Y168" i="28"/>
  <c r="C168" i="28"/>
  <c r="G168" i="28"/>
  <c r="K168" i="28"/>
  <c r="O168" i="28"/>
  <c r="S168" i="28"/>
  <c r="W168" i="28"/>
  <c r="B168" i="28"/>
  <c r="H168" i="28"/>
  <c r="P168" i="28"/>
  <c r="X168" i="28"/>
  <c r="J168" i="28"/>
  <c r="D168" i="28"/>
  <c r="L168" i="28"/>
  <c r="T168" i="28"/>
  <c r="F168" i="28"/>
  <c r="N168" i="28"/>
  <c r="V168" i="28"/>
  <c r="R168" i="28"/>
  <c r="C407" i="28"/>
  <c r="G407" i="28"/>
  <c r="K407" i="28"/>
  <c r="O407" i="28"/>
  <c r="S407" i="28"/>
  <c r="W407" i="28"/>
  <c r="E407" i="28"/>
  <c r="I407" i="28"/>
  <c r="M407" i="28"/>
  <c r="Q407" i="28"/>
  <c r="U407" i="28"/>
  <c r="Y407" i="28"/>
  <c r="B407" i="28"/>
  <c r="J407" i="28"/>
  <c r="R407" i="28"/>
  <c r="H407" i="28"/>
  <c r="T407" i="28"/>
  <c r="D407" i="28"/>
  <c r="N407" i="28"/>
  <c r="X407" i="28"/>
  <c r="F407" i="28"/>
  <c r="L407" i="28"/>
  <c r="P407" i="28"/>
  <c r="V407" i="28"/>
  <c r="D166" i="21"/>
  <c r="H166" i="21"/>
  <c r="L166" i="21"/>
  <c r="P166" i="21"/>
  <c r="T166" i="21"/>
  <c r="X166" i="21"/>
  <c r="F166" i="21"/>
  <c r="J166" i="21"/>
  <c r="N166" i="21"/>
  <c r="R166" i="21"/>
  <c r="V166" i="21"/>
  <c r="G166" i="21"/>
  <c r="O166" i="21"/>
  <c r="W166" i="21"/>
  <c r="B166" i="21"/>
  <c r="I166" i="21"/>
  <c r="S166" i="21"/>
  <c r="C166" i="21"/>
  <c r="M166" i="21"/>
  <c r="Y166" i="21"/>
  <c r="Q166" i="21"/>
  <c r="U166" i="21"/>
  <c r="E166" i="21"/>
  <c r="K166" i="21"/>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270" i="28"/>
  <c r="I270" i="28"/>
  <c r="M270" i="28"/>
  <c r="Q270" i="28"/>
  <c r="U270" i="28"/>
  <c r="Y270" i="28"/>
  <c r="B270" i="28"/>
  <c r="C270" i="28"/>
  <c r="H270" i="28"/>
  <c r="N270" i="28"/>
  <c r="S270" i="28"/>
  <c r="X270" i="28"/>
  <c r="F270" i="28"/>
  <c r="K270" i="28"/>
  <c r="P270" i="28"/>
  <c r="V270" i="28"/>
  <c r="L270" i="28"/>
  <c r="W270" i="28"/>
  <c r="D270" i="28"/>
  <c r="O270" i="28"/>
  <c r="G270" i="28"/>
  <c r="R270" i="28"/>
  <c r="J270" i="28"/>
  <c r="T270" i="28"/>
  <c r="D305" i="28"/>
  <c r="H305" i="28"/>
  <c r="L305" i="28"/>
  <c r="P305" i="28"/>
  <c r="T305" i="28"/>
  <c r="X305" i="28"/>
  <c r="G305" i="28"/>
  <c r="M305" i="28"/>
  <c r="R305" i="28"/>
  <c r="W305" i="28"/>
  <c r="E305" i="28"/>
  <c r="J305" i="28"/>
  <c r="O305" i="28"/>
  <c r="U305" i="28"/>
  <c r="K305" i="28"/>
  <c r="V305" i="28"/>
  <c r="C305" i="28"/>
  <c r="N305" i="28"/>
  <c r="Y305" i="28"/>
  <c r="F305" i="28"/>
  <c r="Q305" i="28"/>
  <c r="B305" i="28"/>
  <c r="I305" i="28"/>
  <c r="S305"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E61" i="21"/>
  <c r="I61" i="21"/>
  <c r="M61" i="21"/>
  <c r="Q61" i="21"/>
  <c r="U61" i="21"/>
  <c r="Y61" i="21"/>
  <c r="F61" i="21"/>
  <c r="J61" i="21"/>
  <c r="N61" i="21"/>
  <c r="R61" i="21"/>
  <c r="V61" i="21"/>
  <c r="G61" i="21"/>
  <c r="O61" i="21"/>
  <c r="W61" i="21"/>
  <c r="B61" i="21"/>
  <c r="C61" i="21"/>
  <c r="D61" i="21"/>
  <c r="T61" i="21"/>
  <c r="H61" i="21"/>
  <c r="P61" i="21"/>
  <c r="X61" i="21"/>
  <c r="K61" i="21"/>
  <c r="S61" i="21"/>
  <c r="L61" i="21"/>
  <c r="C131" i="21"/>
  <c r="G131" i="21"/>
  <c r="K131" i="21"/>
  <c r="O131" i="21"/>
  <c r="S131" i="21"/>
  <c r="W131" i="21"/>
  <c r="D131" i="21"/>
  <c r="H131" i="21"/>
  <c r="L131" i="21"/>
  <c r="P131" i="21"/>
  <c r="T131" i="21"/>
  <c r="X131" i="21"/>
  <c r="I131" i="21"/>
  <c r="Q131" i="21"/>
  <c r="Y131" i="21"/>
  <c r="B131" i="21"/>
  <c r="J131" i="21"/>
  <c r="R131" i="21"/>
  <c r="E131" i="21"/>
  <c r="U131" i="21"/>
  <c r="F131" i="21"/>
  <c r="V131" i="21"/>
  <c r="M131" i="21"/>
  <c r="N131" i="21"/>
  <c r="D96" i="21"/>
  <c r="H96" i="21"/>
  <c r="L96" i="21"/>
  <c r="P96" i="21"/>
  <c r="T96" i="21"/>
  <c r="X96" i="21"/>
  <c r="E96" i="21"/>
  <c r="I96" i="21"/>
  <c r="M96" i="21"/>
  <c r="Q96" i="21"/>
  <c r="U96" i="21"/>
  <c r="Y96" i="21"/>
  <c r="F96" i="21"/>
  <c r="N96" i="21"/>
  <c r="V96" i="21"/>
  <c r="J96" i="21"/>
  <c r="C96" i="21"/>
  <c r="S96" i="21"/>
  <c r="B96" i="21"/>
  <c r="G96" i="21"/>
  <c r="O96" i="21"/>
  <c r="W96" i="21"/>
  <c r="R96" i="21"/>
  <c r="K96" i="21"/>
  <c r="D28" i="21"/>
  <c r="H28" i="21"/>
  <c r="L28" i="21"/>
  <c r="P28" i="21"/>
  <c r="T28" i="21"/>
  <c r="X28" i="21"/>
  <c r="F28" i="21"/>
  <c r="N28" i="21"/>
  <c r="C28" i="21"/>
  <c r="K28" i="21"/>
  <c r="S28" i="21"/>
  <c r="E28" i="21"/>
  <c r="I28" i="21"/>
  <c r="M28" i="21"/>
  <c r="Q28" i="21"/>
  <c r="U28" i="21"/>
  <c r="Y28" i="21"/>
  <c r="J28" i="21"/>
  <c r="R28" i="21"/>
  <c r="V28" i="21"/>
  <c r="G28" i="21"/>
  <c r="O28" i="21"/>
  <c r="W28" i="21"/>
  <c r="B28" i="21"/>
  <c r="A339" i="21"/>
  <c r="C133" i="28"/>
  <c r="G133" i="28"/>
  <c r="K133" i="28"/>
  <c r="O133" i="28"/>
  <c r="S133" i="28"/>
  <c r="W133" i="28"/>
  <c r="D133" i="28"/>
  <c r="H133" i="28"/>
  <c r="L133" i="28"/>
  <c r="P133" i="28"/>
  <c r="T133" i="28"/>
  <c r="X133" i="28"/>
  <c r="F133" i="28"/>
  <c r="N133" i="28"/>
  <c r="V133" i="28"/>
  <c r="I133" i="28"/>
  <c r="Q133" i="28"/>
  <c r="Y133" i="28"/>
  <c r="J133" i="28"/>
  <c r="E133" i="28"/>
  <c r="R133" i="28"/>
  <c r="M133" i="28"/>
  <c r="B133" i="28"/>
  <c r="U133" i="28"/>
  <c r="D98" i="28"/>
  <c r="H98" i="28"/>
  <c r="L98" i="28"/>
  <c r="P98" i="28"/>
  <c r="T98" i="28"/>
  <c r="X98" i="28"/>
  <c r="E98" i="28"/>
  <c r="I98" i="28"/>
  <c r="M98" i="28"/>
  <c r="Q98" i="28"/>
  <c r="U98" i="28"/>
  <c r="Y98" i="28"/>
  <c r="J98" i="28"/>
  <c r="R98" i="28"/>
  <c r="G98" i="28"/>
  <c r="S98" i="28"/>
  <c r="C98" i="28"/>
  <c r="W98" i="28"/>
  <c r="B98" i="28"/>
  <c r="F98" i="28"/>
  <c r="K98" i="28"/>
  <c r="V98" i="28"/>
  <c r="N98" i="28"/>
  <c r="O98" i="28"/>
  <c r="E63" i="28"/>
  <c r="I63" i="28"/>
  <c r="M63" i="28"/>
  <c r="Q63" i="28"/>
  <c r="U63" i="28"/>
  <c r="Y63" i="28"/>
  <c r="F63" i="28"/>
  <c r="J63" i="28"/>
  <c r="N63" i="28"/>
  <c r="R63" i="28"/>
  <c r="V63" i="28"/>
  <c r="C63" i="28"/>
  <c r="K63" i="28"/>
  <c r="S63" i="28"/>
  <c r="H63" i="28"/>
  <c r="T63" i="28"/>
  <c r="O63" i="28"/>
  <c r="L63" i="28"/>
  <c r="W63" i="28"/>
  <c r="B63" i="28"/>
  <c r="D63" i="28"/>
  <c r="X63" i="28"/>
  <c r="G63" i="28"/>
  <c r="P63" i="28"/>
  <c r="C28" i="28"/>
  <c r="G28" i="28"/>
  <c r="K28" i="28"/>
  <c r="O28" i="28"/>
  <c r="S28" i="28"/>
  <c r="W28" i="28"/>
  <c r="F28" i="28"/>
  <c r="L28" i="28"/>
  <c r="Q28" i="28"/>
  <c r="V28" i="28"/>
  <c r="I28" i="28"/>
  <c r="T28" i="28"/>
  <c r="J28" i="28"/>
  <c r="U28" i="28"/>
  <c r="H28" i="28"/>
  <c r="M28" i="28"/>
  <c r="R28" i="28"/>
  <c r="X28" i="28"/>
  <c r="B28" i="28"/>
  <c r="D28" i="28"/>
  <c r="N28" i="28"/>
  <c r="Y28" i="28"/>
  <c r="E28" i="28"/>
  <c r="P28" i="28"/>
  <c r="E26" i="25"/>
  <c r="I26" i="25"/>
  <c r="M26" i="25"/>
  <c r="Q26" i="25"/>
  <c r="U26" i="25"/>
  <c r="Y26" i="25"/>
  <c r="F26" i="25"/>
  <c r="J26" i="25"/>
  <c r="N26" i="25"/>
  <c r="R26" i="25"/>
  <c r="V26" i="25"/>
  <c r="B26" i="25"/>
  <c r="C26" i="25"/>
  <c r="G26" i="25"/>
  <c r="K26" i="25"/>
  <c r="O26" i="25"/>
  <c r="S26" i="25"/>
  <c r="W26" i="25"/>
  <c r="P26" i="25"/>
  <c r="L26" i="25"/>
  <c r="D26" i="25"/>
  <c r="T26" i="25"/>
  <c r="H26" i="25"/>
  <c r="X26" i="25"/>
  <c r="F135" i="25"/>
  <c r="J135" i="25"/>
  <c r="N135" i="25"/>
  <c r="R135" i="25"/>
  <c r="V135" i="25"/>
  <c r="D135" i="25"/>
  <c r="I135" i="25"/>
  <c r="O135" i="25"/>
  <c r="T135" i="25"/>
  <c r="Y135" i="25"/>
  <c r="E135" i="25"/>
  <c r="K135" i="25"/>
  <c r="P135" i="25"/>
  <c r="U135" i="25"/>
  <c r="L135" i="25"/>
  <c r="W135" i="25"/>
  <c r="C135" i="25"/>
  <c r="M135" i="25"/>
  <c r="X135" i="25"/>
  <c r="B135" i="25"/>
  <c r="Q135" i="25"/>
  <c r="S135" i="25"/>
  <c r="G135" i="25"/>
  <c r="H135" i="25"/>
  <c r="D62" i="25"/>
  <c r="H62" i="25"/>
  <c r="L62" i="25"/>
  <c r="P62" i="25"/>
  <c r="T62" i="25"/>
  <c r="X62" i="25"/>
  <c r="E62" i="25"/>
  <c r="I62" i="25"/>
  <c r="M62" i="25"/>
  <c r="Q62" i="25"/>
  <c r="U62" i="25"/>
  <c r="Y62" i="25"/>
  <c r="F62" i="25"/>
  <c r="N62" i="25"/>
  <c r="V62" i="25"/>
  <c r="B62" i="25"/>
  <c r="G62" i="25"/>
  <c r="O62" i="25"/>
  <c r="W62" i="25"/>
  <c r="J62" i="25"/>
  <c r="R62" i="25"/>
  <c r="S62" i="25"/>
  <c r="C62" i="25"/>
  <c r="K62" i="25"/>
  <c r="E98" i="25"/>
  <c r="I98" i="25"/>
  <c r="M98" i="25"/>
  <c r="Q98" i="25"/>
  <c r="U98" i="25"/>
  <c r="Y98" i="25"/>
  <c r="D98" i="25"/>
  <c r="J98" i="25"/>
  <c r="O98" i="25"/>
  <c r="T98" i="25"/>
  <c r="F98" i="25"/>
  <c r="K98" i="25"/>
  <c r="P98" i="25"/>
  <c r="V98" i="25"/>
  <c r="B98" i="25"/>
  <c r="G98" i="25"/>
  <c r="R98" i="25"/>
  <c r="H98" i="25"/>
  <c r="S98" i="25"/>
  <c r="W98" i="25"/>
  <c r="C98" i="25"/>
  <c r="X98" i="25"/>
  <c r="L98" i="25"/>
  <c r="N98" i="25"/>
  <c r="E27" i="19"/>
  <c r="I27" i="19"/>
  <c r="M27" i="19"/>
  <c r="Q27" i="19"/>
  <c r="U27" i="19"/>
  <c r="Y27" i="19"/>
  <c r="B27" i="19"/>
  <c r="F27" i="19"/>
  <c r="J27" i="19"/>
  <c r="N27" i="19"/>
  <c r="R27" i="19"/>
  <c r="V27" i="19"/>
  <c r="H27" i="19"/>
  <c r="P27" i="19"/>
  <c r="X27" i="19"/>
  <c r="K27" i="19"/>
  <c r="S27" i="19"/>
  <c r="D27" i="19"/>
  <c r="L27" i="19"/>
  <c r="T27" i="19"/>
  <c r="G27" i="19"/>
  <c r="O27" i="19"/>
  <c r="W27" i="19"/>
  <c r="C27" i="19"/>
  <c r="X63" i="19"/>
  <c r="T63" i="19"/>
  <c r="P63" i="19"/>
  <c r="L63" i="19"/>
  <c r="H63" i="19"/>
  <c r="D63" i="19"/>
  <c r="W63" i="19"/>
  <c r="R63" i="19"/>
  <c r="M63" i="19"/>
  <c r="G63" i="19"/>
  <c r="S63" i="19"/>
  <c r="K63" i="19"/>
  <c r="E63" i="19"/>
  <c r="Q63" i="19"/>
  <c r="V63" i="19"/>
  <c r="O63" i="19"/>
  <c r="I63" i="19"/>
  <c r="B63" i="19"/>
  <c r="U63" i="19"/>
  <c r="N63" i="19"/>
  <c r="F63" i="19"/>
  <c r="Y63" i="19"/>
  <c r="C63" i="19"/>
  <c r="J63" i="19"/>
  <c r="C133" i="19"/>
  <c r="G133" i="19"/>
  <c r="K133" i="19"/>
  <c r="O133" i="19"/>
  <c r="S133" i="19"/>
  <c r="W133" i="19"/>
  <c r="D133" i="19"/>
  <c r="I133" i="19"/>
  <c r="N133" i="19"/>
  <c r="T133" i="19"/>
  <c r="Y133" i="19"/>
  <c r="E133" i="19"/>
  <c r="L133" i="19"/>
  <c r="R133" i="19"/>
  <c r="J133" i="19"/>
  <c r="U133" i="19"/>
  <c r="M133" i="19"/>
  <c r="X133" i="19"/>
  <c r="H133" i="19"/>
  <c r="V133" i="19"/>
  <c r="B133" i="19"/>
  <c r="P133" i="19"/>
  <c r="F133" i="19"/>
  <c r="Q133" i="19"/>
  <c r="F98" i="19"/>
  <c r="J98" i="19"/>
  <c r="N98" i="19"/>
  <c r="R98" i="19"/>
  <c r="V98" i="19"/>
  <c r="D98" i="19"/>
  <c r="I98" i="19"/>
  <c r="O98" i="19"/>
  <c r="T98" i="19"/>
  <c r="Y98" i="19"/>
  <c r="C98" i="19"/>
  <c r="H98" i="19"/>
  <c r="M98" i="19"/>
  <c r="S98" i="19"/>
  <c r="X98" i="19"/>
  <c r="E98" i="19"/>
  <c r="P98" i="19"/>
  <c r="L98" i="19"/>
  <c r="G98" i="19"/>
  <c r="W98" i="19"/>
  <c r="U98" i="19"/>
  <c r="K98" i="19"/>
  <c r="B98" i="19"/>
  <c r="Q98" i="19"/>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F339" i="21" l="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F169" i="28"/>
  <c r="J169" i="28"/>
  <c r="N169" i="28"/>
  <c r="R169" i="28"/>
  <c r="V169" i="28"/>
  <c r="D169" i="28"/>
  <c r="H169" i="28"/>
  <c r="L169" i="28"/>
  <c r="P169" i="28"/>
  <c r="T169" i="28"/>
  <c r="X169" i="28"/>
  <c r="I169" i="28"/>
  <c r="Q169" i="28"/>
  <c r="Y169" i="28"/>
  <c r="C169" i="28"/>
  <c r="S169" i="28"/>
  <c r="E169" i="28"/>
  <c r="M169" i="28"/>
  <c r="U169" i="28"/>
  <c r="B169" i="28"/>
  <c r="G169" i="28"/>
  <c r="O169" i="28"/>
  <c r="W169" i="28"/>
  <c r="K169" i="28"/>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271" i="28"/>
  <c r="J271" i="28"/>
  <c r="N271" i="28"/>
  <c r="R271" i="28"/>
  <c r="V271" i="28"/>
  <c r="G271" i="28"/>
  <c r="L271" i="28"/>
  <c r="Q271" i="28"/>
  <c r="W271" i="28"/>
  <c r="D271" i="28"/>
  <c r="I271" i="28"/>
  <c r="O271" i="28"/>
  <c r="T271" i="28"/>
  <c r="Y271" i="28"/>
  <c r="B271" i="28"/>
  <c r="K271" i="28"/>
  <c r="U271" i="28"/>
  <c r="C271" i="28"/>
  <c r="M271" i="28"/>
  <c r="X271" i="28"/>
  <c r="E271" i="28"/>
  <c r="P271" i="28"/>
  <c r="H271" i="28"/>
  <c r="S271" i="28"/>
  <c r="D340" i="28"/>
  <c r="H340" i="28"/>
  <c r="L340" i="28"/>
  <c r="P340" i="28"/>
  <c r="T340" i="28"/>
  <c r="X340" i="28"/>
  <c r="E340" i="28"/>
  <c r="J340" i="28"/>
  <c r="O340" i="28"/>
  <c r="U340" i="28"/>
  <c r="G340" i="28"/>
  <c r="M340" i="28"/>
  <c r="R340" i="28"/>
  <c r="W340" i="28"/>
  <c r="I340" i="28"/>
  <c r="S340" i="28"/>
  <c r="K340" i="28"/>
  <c r="V340" i="28"/>
  <c r="C340" i="28"/>
  <c r="N340" i="28"/>
  <c r="Y340" i="28"/>
  <c r="F340" i="28"/>
  <c r="Q340" i="28"/>
  <c r="B340" i="28"/>
  <c r="E306" i="28"/>
  <c r="I306" i="28"/>
  <c r="M306" i="28"/>
  <c r="Q306" i="28"/>
  <c r="U306" i="28"/>
  <c r="Y306" i="28"/>
  <c r="B306" i="28"/>
  <c r="F306" i="28"/>
  <c r="K306" i="28"/>
  <c r="P306" i="28"/>
  <c r="V306" i="28"/>
  <c r="C306" i="28"/>
  <c r="H306" i="28"/>
  <c r="N306" i="28"/>
  <c r="S306" i="28"/>
  <c r="X306" i="28"/>
  <c r="J306" i="28"/>
  <c r="T306" i="28"/>
  <c r="L306" i="28"/>
  <c r="W306" i="28"/>
  <c r="D306" i="28"/>
  <c r="O306" i="28"/>
  <c r="G306" i="28"/>
  <c r="R306" i="28"/>
  <c r="C237" i="28"/>
  <c r="G237" i="28"/>
  <c r="K237" i="28"/>
  <c r="O237" i="28"/>
  <c r="S237" i="28"/>
  <c r="W237" i="28"/>
  <c r="H237" i="28"/>
  <c r="M237" i="28"/>
  <c r="R237" i="28"/>
  <c r="X237" i="28"/>
  <c r="E237" i="28"/>
  <c r="J237" i="28"/>
  <c r="P237" i="28"/>
  <c r="U237" i="28"/>
  <c r="L237" i="28"/>
  <c r="V237" i="28"/>
  <c r="D237" i="28"/>
  <c r="Y237" i="28"/>
  <c r="B237" i="28"/>
  <c r="F237" i="28"/>
  <c r="Q237" i="28"/>
  <c r="I237" i="28"/>
  <c r="T237" i="28"/>
  <c r="N237" i="28"/>
  <c r="D408" i="28"/>
  <c r="H408" i="28"/>
  <c r="L408" i="28"/>
  <c r="P408" i="28"/>
  <c r="T408" i="28"/>
  <c r="X408" i="28"/>
  <c r="F408" i="28"/>
  <c r="J408" i="28"/>
  <c r="N408" i="28"/>
  <c r="R408" i="28"/>
  <c r="V408" i="28"/>
  <c r="C408" i="28"/>
  <c r="K408" i="28"/>
  <c r="S408" i="28"/>
  <c r="B408" i="28"/>
  <c r="G408" i="28"/>
  <c r="Q408" i="28"/>
  <c r="M408" i="28"/>
  <c r="W408" i="28"/>
  <c r="E408" i="28"/>
  <c r="Y408" i="28"/>
  <c r="I408" i="28"/>
  <c r="O408" i="28"/>
  <c r="U408" i="28"/>
  <c r="E167" i="21"/>
  <c r="I167" i="21"/>
  <c r="M167" i="21"/>
  <c r="Q167" i="21"/>
  <c r="U167" i="21"/>
  <c r="Y167" i="21"/>
  <c r="B167" i="21"/>
  <c r="C167" i="21"/>
  <c r="G167" i="21"/>
  <c r="K167" i="21"/>
  <c r="O167" i="21"/>
  <c r="S167" i="21"/>
  <c r="W167" i="21"/>
  <c r="H167" i="21"/>
  <c r="P167" i="21"/>
  <c r="X167" i="21"/>
  <c r="F167" i="21"/>
  <c r="R167" i="21"/>
  <c r="L167" i="21"/>
  <c r="V167" i="21"/>
  <c r="N167" i="21"/>
  <c r="T167" i="21"/>
  <c r="D167" i="21"/>
  <c r="J167" i="21"/>
  <c r="E201" i="21"/>
  <c r="I201" i="21"/>
  <c r="M201" i="21"/>
  <c r="Q201" i="21"/>
  <c r="U201" i="21"/>
  <c r="Y201" i="21"/>
  <c r="C201" i="21"/>
  <c r="G201" i="21"/>
  <c r="K201" i="21"/>
  <c r="O201" i="21"/>
  <c r="S201" i="21"/>
  <c r="W201" i="21"/>
  <c r="D201" i="21"/>
  <c r="L201" i="21"/>
  <c r="T201" i="21"/>
  <c r="H201" i="21"/>
  <c r="P201" i="21"/>
  <c r="X201" i="21"/>
  <c r="J201" i="21"/>
  <c r="B201" i="21"/>
  <c r="R201" i="21"/>
  <c r="F201" i="21"/>
  <c r="N201" i="21"/>
  <c r="V201" i="21"/>
  <c r="C374" i="28"/>
  <c r="G374" i="28"/>
  <c r="K374" i="28"/>
  <c r="O374" i="28"/>
  <c r="S374" i="28"/>
  <c r="W374" i="28"/>
  <c r="H374" i="28"/>
  <c r="M374" i="28"/>
  <c r="R374" i="28"/>
  <c r="X374" i="28"/>
  <c r="I374" i="28"/>
  <c r="P374" i="28"/>
  <c r="V374" i="28"/>
  <c r="E374" i="28"/>
  <c r="L374" i="28"/>
  <c r="T374" i="28"/>
  <c r="B374" i="28"/>
  <c r="F374" i="28"/>
  <c r="U374" i="28"/>
  <c r="J374" i="28"/>
  <c r="Y374" i="28"/>
  <c r="N374" i="28"/>
  <c r="D374" i="28"/>
  <c r="Q374" i="28"/>
  <c r="E203" i="28"/>
  <c r="I203" i="28"/>
  <c r="M203" i="28"/>
  <c r="Q203" i="28"/>
  <c r="U203" i="28"/>
  <c r="Y203" i="28"/>
  <c r="C203" i="28"/>
  <c r="G203" i="28"/>
  <c r="K203" i="28"/>
  <c r="O203" i="28"/>
  <c r="S203" i="28"/>
  <c r="W203" i="28"/>
  <c r="B203" i="28"/>
  <c r="H203" i="28"/>
  <c r="P203" i="28"/>
  <c r="X203" i="28"/>
  <c r="J203" i="28"/>
  <c r="D203" i="28"/>
  <c r="L203" i="28"/>
  <c r="T203" i="28"/>
  <c r="F203" i="28"/>
  <c r="N203" i="28"/>
  <c r="V203" i="28"/>
  <c r="R203"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F62" i="21"/>
  <c r="J62" i="21"/>
  <c r="N62" i="21"/>
  <c r="R62" i="21"/>
  <c r="V62" i="21"/>
  <c r="C62" i="21"/>
  <c r="G62" i="21"/>
  <c r="K62" i="21"/>
  <c r="O62" i="21"/>
  <c r="S62" i="21"/>
  <c r="W62" i="21"/>
  <c r="H62" i="21"/>
  <c r="P62" i="21"/>
  <c r="X62" i="21"/>
  <c r="D62" i="21"/>
  <c r="T62" i="21"/>
  <c r="M62" i="21"/>
  <c r="I62" i="21"/>
  <c r="Q62" i="21"/>
  <c r="Y62" i="21"/>
  <c r="B62" i="21"/>
  <c r="L62" i="21"/>
  <c r="E62" i="21"/>
  <c r="U62" i="21"/>
  <c r="E97" i="21"/>
  <c r="I97" i="21"/>
  <c r="M97" i="21"/>
  <c r="Q97" i="21"/>
  <c r="U97" i="21"/>
  <c r="Y97" i="21"/>
  <c r="B97" i="21"/>
  <c r="F97" i="21"/>
  <c r="J97" i="21"/>
  <c r="N97" i="21"/>
  <c r="R97" i="21"/>
  <c r="V97" i="21"/>
  <c r="G97" i="21"/>
  <c r="O97" i="21"/>
  <c r="W97" i="21"/>
  <c r="C97" i="21"/>
  <c r="S97" i="21"/>
  <c r="L97" i="21"/>
  <c r="H97" i="21"/>
  <c r="P97" i="21"/>
  <c r="X97" i="21"/>
  <c r="K97" i="21"/>
  <c r="D97" i="21"/>
  <c r="T97" i="21"/>
  <c r="A340" i="21"/>
  <c r="D132" i="21"/>
  <c r="H132" i="21"/>
  <c r="L132" i="21"/>
  <c r="P132" i="21"/>
  <c r="T132" i="21"/>
  <c r="X132" i="21"/>
  <c r="E132" i="21"/>
  <c r="I132" i="21"/>
  <c r="M132" i="21"/>
  <c r="Q132" i="21"/>
  <c r="U132" i="21"/>
  <c r="Y132" i="21"/>
  <c r="J132" i="21"/>
  <c r="R132" i="21"/>
  <c r="C132" i="21"/>
  <c r="K132" i="21"/>
  <c r="S132" i="21"/>
  <c r="B132" i="21"/>
  <c r="N132" i="21"/>
  <c r="F132" i="21"/>
  <c r="G132" i="21"/>
  <c r="O132" i="21"/>
  <c r="V132" i="21"/>
  <c r="W132" i="21"/>
  <c r="A408" i="21"/>
  <c r="A306" i="21"/>
  <c r="E29" i="21"/>
  <c r="I29" i="21"/>
  <c r="M29" i="21"/>
  <c r="Q29" i="21"/>
  <c r="U29" i="21"/>
  <c r="Y29" i="21"/>
  <c r="B29" i="21"/>
  <c r="C29" i="21"/>
  <c r="K29" i="21"/>
  <c r="S29" i="21"/>
  <c r="H29" i="21"/>
  <c r="P29" i="21"/>
  <c r="X29" i="21"/>
  <c r="F29" i="21"/>
  <c r="J29" i="21"/>
  <c r="N29" i="21"/>
  <c r="R29" i="21"/>
  <c r="V29" i="21"/>
  <c r="G29" i="21"/>
  <c r="O29" i="21"/>
  <c r="W29" i="21"/>
  <c r="D29" i="21"/>
  <c r="L29" i="21"/>
  <c r="T29" i="21"/>
  <c r="A374" i="21"/>
  <c r="E99" i="28"/>
  <c r="I99" i="28"/>
  <c r="M99" i="28"/>
  <c r="Q99" i="28"/>
  <c r="U99" i="28"/>
  <c r="Y99" i="28"/>
  <c r="B99" i="28"/>
  <c r="F99" i="28"/>
  <c r="J99" i="28"/>
  <c r="N99" i="28"/>
  <c r="R99" i="28"/>
  <c r="V99" i="28"/>
  <c r="C99" i="28"/>
  <c r="K99" i="28"/>
  <c r="S99" i="28"/>
  <c r="G99" i="28"/>
  <c r="P99" i="28"/>
  <c r="D99" i="28"/>
  <c r="H99" i="28"/>
  <c r="T99" i="28"/>
  <c r="L99" i="28"/>
  <c r="W99" i="28"/>
  <c r="O99" i="28"/>
  <c r="X99" i="28"/>
  <c r="D29" i="28"/>
  <c r="H29" i="28"/>
  <c r="L29" i="28"/>
  <c r="P29" i="28"/>
  <c r="T29" i="28"/>
  <c r="X29" i="28"/>
  <c r="E29" i="28"/>
  <c r="J29" i="28"/>
  <c r="O29" i="28"/>
  <c r="U29" i="28"/>
  <c r="G29" i="28"/>
  <c r="R29" i="28"/>
  <c r="W29" i="28"/>
  <c r="N29" i="28"/>
  <c r="Y29" i="28"/>
  <c r="F29" i="28"/>
  <c r="K29" i="28"/>
  <c r="Q29" i="28"/>
  <c r="V29" i="28"/>
  <c r="M29" i="28"/>
  <c r="B29" i="28"/>
  <c r="C29" i="28"/>
  <c r="I29" i="28"/>
  <c r="S29" i="28"/>
  <c r="F64" i="28"/>
  <c r="J64" i="28"/>
  <c r="N64" i="28"/>
  <c r="R64" i="28"/>
  <c r="V64" i="28"/>
  <c r="C64" i="28"/>
  <c r="G64" i="28"/>
  <c r="K64" i="28"/>
  <c r="O64" i="28"/>
  <c r="S64" i="28"/>
  <c r="W64" i="28"/>
  <c r="B64" i="28"/>
  <c r="D64" i="28"/>
  <c r="L64" i="28"/>
  <c r="T64" i="28"/>
  <c r="H64" i="28"/>
  <c r="Q64" i="28"/>
  <c r="M64" i="28"/>
  <c r="E64" i="28"/>
  <c r="Y64" i="28"/>
  <c r="I64" i="28"/>
  <c r="U64" i="28"/>
  <c r="X64" i="28"/>
  <c r="P64" i="28"/>
  <c r="D134" i="28"/>
  <c r="H134" i="28"/>
  <c r="L134" i="28"/>
  <c r="P134" i="28"/>
  <c r="T134" i="28"/>
  <c r="X134" i="28"/>
  <c r="E134" i="28"/>
  <c r="I134" i="28"/>
  <c r="M134" i="28"/>
  <c r="Q134" i="28"/>
  <c r="U134" i="28"/>
  <c r="Y134" i="28"/>
  <c r="G134" i="28"/>
  <c r="O134" i="28"/>
  <c r="W134" i="28"/>
  <c r="J134" i="28"/>
  <c r="R134" i="28"/>
  <c r="C134" i="28"/>
  <c r="S134" i="28"/>
  <c r="F134" i="28"/>
  <c r="B134" i="28"/>
  <c r="V134" i="28"/>
  <c r="K134" i="28"/>
  <c r="N134" i="28"/>
  <c r="F99" i="25"/>
  <c r="J99" i="25"/>
  <c r="N99" i="25"/>
  <c r="R99" i="25"/>
  <c r="V99" i="25"/>
  <c r="C99" i="25"/>
  <c r="H99" i="25"/>
  <c r="M99" i="25"/>
  <c r="S99" i="25"/>
  <c r="X99" i="25"/>
  <c r="D99" i="25"/>
  <c r="I99" i="25"/>
  <c r="O99" i="25"/>
  <c r="T99" i="25"/>
  <c r="Y99" i="25"/>
  <c r="E99" i="25"/>
  <c r="P99" i="25"/>
  <c r="G99" i="25"/>
  <c r="Q99" i="25"/>
  <c r="U99" i="25"/>
  <c r="B99" i="25"/>
  <c r="W99" i="25"/>
  <c r="K99" i="25"/>
  <c r="L99" i="25"/>
  <c r="C136" i="25"/>
  <c r="G136" i="25"/>
  <c r="K136" i="25"/>
  <c r="O136" i="25"/>
  <c r="S136" i="25"/>
  <c r="W136" i="25"/>
  <c r="H136" i="25"/>
  <c r="M136" i="25"/>
  <c r="R136" i="25"/>
  <c r="X136" i="25"/>
  <c r="D136" i="25"/>
  <c r="I136" i="25"/>
  <c r="N136" i="25"/>
  <c r="T136" i="25"/>
  <c r="Y136" i="25"/>
  <c r="J136" i="25"/>
  <c r="U136" i="25"/>
  <c r="L136" i="25"/>
  <c r="V136" i="25"/>
  <c r="P136" i="25"/>
  <c r="Q136" i="25"/>
  <c r="B136" i="25"/>
  <c r="E136" i="25"/>
  <c r="F136" i="25"/>
  <c r="F27" i="25"/>
  <c r="J27" i="25"/>
  <c r="N27" i="25"/>
  <c r="R27" i="25"/>
  <c r="V27" i="25"/>
  <c r="H27" i="25"/>
  <c r="T27" i="25"/>
  <c r="C27" i="25"/>
  <c r="G27" i="25"/>
  <c r="K27" i="25"/>
  <c r="O27" i="25"/>
  <c r="S27" i="25"/>
  <c r="W27" i="25"/>
  <c r="D27" i="25"/>
  <c r="L27" i="25"/>
  <c r="P27" i="25"/>
  <c r="X27" i="25"/>
  <c r="I27" i="25"/>
  <c r="Y27" i="25"/>
  <c r="U27" i="25"/>
  <c r="M27" i="25"/>
  <c r="B27" i="25"/>
  <c r="Q27" i="25"/>
  <c r="E27" i="25"/>
  <c r="E63" i="25"/>
  <c r="I63" i="25"/>
  <c r="M63" i="25"/>
  <c r="Q63" i="25"/>
  <c r="U63" i="25"/>
  <c r="Y63" i="25"/>
  <c r="F63" i="25"/>
  <c r="J63" i="25"/>
  <c r="N63" i="25"/>
  <c r="R63" i="25"/>
  <c r="V63" i="25"/>
  <c r="G63" i="25"/>
  <c r="O63" i="25"/>
  <c r="W63" i="25"/>
  <c r="H63" i="25"/>
  <c r="P63" i="25"/>
  <c r="X63" i="25"/>
  <c r="B63" i="25"/>
  <c r="C63" i="25"/>
  <c r="K63" i="25"/>
  <c r="S63" i="25"/>
  <c r="D63" i="25"/>
  <c r="L63" i="25"/>
  <c r="T63" i="25"/>
  <c r="D134" i="19"/>
  <c r="H134" i="19"/>
  <c r="L134" i="19"/>
  <c r="P134" i="19"/>
  <c r="T134" i="19"/>
  <c r="G134" i="19"/>
  <c r="M134" i="19"/>
  <c r="R134" i="19"/>
  <c r="W134" i="19"/>
  <c r="C134" i="19"/>
  <c r="J134" i="19"/>
  <c r="Q134" i="19"/>
  <c r="X134" i="19"/>
  <c r="F134" i="19"/>
  <c r="O134" i="19"/>
  <c r="Y134" i="19"/>
  <c r="B134" i="19"/>
  <c r="N134" i="19"/>
  <c r="K134" i="19"/>
  <c r="V134" i="19"/>
  <c r="S134" i="19"/>
  <c r="I134" i="19"/>
  <c r="E134" i="19"/>
  <c r="U134" i="19"/>
  <c r="Y64" i="19"/>
  <c r="U64" i="19"/>
  <c r="Q64" i="19"/>
  <c r="M64" i="19"/>
  <c r="I64" i="19"/>
  <c r="E64" i="19"/>
  <c r="V64" i="19"/>
  <c r="P64" i="19"/>
  <c r="K64" i="19"/>
  <c r="F64" i="19"/>
  <c r="X64" i="19"/>
  <c r="R64" i="19"/>
  <c r="J64" i="19"/>
  <c r="C64" i="19"/>
  <c r="W64" i="19"/>
  <c r="H64" i="19"/>
  <c r="T64" i="19"/>
  <c r="N64" i="19"/>
  <c r="G64" i="19"/>
  <c r="S64" i="19"/>
  <c r="L64" i="19"/>
  <c r="D64" i="19"/>
  <c r="B64" i="19"/>
  <c r="O64" i="19"/>
  <c r="E28" i="19"/>
  <c r="I28" i="19"/>
  <c r="M28" i="19"/>
  <c r="Q28" i="19"/>
  <c r="U28" i="19"/>
  <c r="Y28" i="19"/>
  <c r="B28" i="19"/>
  <c r="F28" i="19"/>
  <c r="J28" i="19"/>
  <c r="N28" i="19"/>
  <c r="R28" i="19"/>
  <c r="V28" i="19"/>
  <c r="H28" i="19"/>
  <c r="P28" i="19"/>
  <c r="X28" i="19"/>
  <c r="K28" i="19"/>
  <c r="D28" i="19"/>
  <c r="L28" i="19"/>
  <c r="T28" i="19"/>
  <c r="G28" i="19"/>
  <c r="O28" i="19"/>
  <c r="W28" i="19"/>
  <c r="C28" i="19"/>
  <c r="S28" i="19"/>
  <c r="C99" i="19"/>
  <c r="G99" i="19"/>
  <c r="K99" i="19"/>
  <c r="O99" i="19"/>
  <c r="S99" i="19"/>
  <c r="W99" i="19"/>
  <c r="H99" i="19"/>
  <c r="M99" i="19"/>
  <c r="R99" i="19"/>
  <c r="X99" i="19"/>
  <c r="F99" i="19"/>
  <c r="L99" i="19"/>
  <c r="Q99" i="19"/>
  <c r="V99" i="19"/>
  <c r="D99" i="19"/>
  <c r="N99" i="19"/>
  <c r="Y99" i="19"/>
  <c r="E99" i="19"/>
  <c r="T99" i="19"/>
  <c r="U99" i="19"/>
  <c r="I99" i="19"/>
  <c r="J99" i="19"/>
  <c r="P99" i="19"/>
  <c r="B99" i="19"/>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E271" i="21" l="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09" i="28"/>
  <c r="I409" i="28"/>
  <c r="M409" i="28"/>
  <c r="Q409" i="28"/>
  <c r="U409" i="28"/>
  <c r="Y409" i="28"/>
  <c r="C409" i="28"/>
  <c r="G409" i="28"/>
  <c r="K409" i="28"/>
  <c r="O409" i="28"/>
  <c r="S409" i="28"/>
  <c r="W409" i="28"/>
  <c r="D409" i="28"/>
  <c r="L409" i="28"/>
  <c r="T409" i="28"/>
  <c r="F409" i="28"/>
  <c r="P409" i="28"/>
  <c r="B409" i="28"/>
  <c r="J409" i="28"/>
  <c r="V409" i="28"/>
  <c r="X409" i="28"/>
  <c r="H409" i="28"/>
  <c r="N409" i="28"/>
  <c r="R409"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375" i="28"/>
  <c r="H375" i="28"/>
  <c r="L375" i="28"/>
  <c r="P375" i="28"/>
  <c r="T375" i="28"/>
  <c r="X375" i="28"/>
  <c r="F375" i="28"/>
  <c r="K375" i="28"/>
  <c r="Q375" i="28"/>
  <c r="V375" i="28"/>
  <c r="G375" i="28"/>
  <c r="N375" i="28"/>
  <c r="U375" i="28"/>
  <c r="C375" i="28"/>
  <c r="J375" i="28"/>
  <c r="R375" i="28"/>
  <c r="Y375" i="28"/>
  <c r="M375" i="28"/>
  <c r="B375" i="28"/>
  <c r="O375" i="28"/>
  <c r="E375" i="28"/>
  <c r="S375" i="28"/>
  <c r="I375" i="28"/>
  <c r="W375" i="28"/>
  <c r="F307" i="28"/>
  <c r="J307" i="28"/>
  <c r="N307" i="28"/>
  <c r="R307" i="28"/>
  <c r="V307" i="28"/>
  <c r="D307" i="28"/>
  <c r="I307" i="28"/>
  <c r="O307" i="28"/>
  <c r="T307" i="28"/>
  <c r="Y307" i="28"/>
  <c r="B307" i="28"/>
  <c r="G307" i="28"/>
  <c r="L307" i="28"/>
  <c r="Q307" i="28"/>
  <c r="W307" i="28"/>
  <c r="H307" i="28"/>
  <c r="S307" i="28"/>
  <c r="K307" i="28"/>
  <c r="U307" i="28"/>
  <c r="C307" i="28"/>
  <c r="M307" i="28"/>
  <c r="X307" i="28"/>
  <c r="E307" i="28"/>
  <c r="P307" i="28"/>
  <c r="C170" i="28"/>
  <c r="G170" i="28"/>
  <c r="K170" i="28"/>
  <c r="O170" i="28"/>
  <c r="S170" i="28"/>
  <c r="W170" i="28"/>
  <c r="B170" i="28"/>
  <c r="E170" i="28"/>
  <c r="I170" i="28"/>
  <c r="M170" i="28"/>
  <c r="Q170" i="28"/>
  <c r="U170" i="28"/>
  <c r="Y170" i="28"/>
  <c r="J170" i="28"/>
  <c r="R170" i="28"/>
  <c r="L170" i="28"/>
  <c r="F170" i="28"/>
  <c r="N170" i="28"/>
  <c r="V170" i="28"/>
  <c r="H170" i="28"/>
  <c r="P170" i="28"/>
  <c r="X170" i="28"/>
  <c r="D170" i="28"/>
  <c r="T170" i="28"/>
  <c r="F204" i="28"/>
  <c r="J204" i="28"/>
  <c r="N204" i="28"/>
  <c r="R204" i="28"/>
  <c r="V204" i="28"/>
  <c r="D204" i="28"/>
  <c r="H204" i="28"/>
  <c r="L204" i="28"/>
  <c r="P204" i="28"/>
  <c r="T204" i="28"/>
  <c r="X204" i="28"/>
  <c r="I204" i="28"/>
  <c r="Q204" i="28"/>
  <c r="Y204" i="28"/>
  <c r="C204" i="28"/>
  <c r="S204" i="28"/>
  <c r="E204" i="28"/>
  <c r="M204" i="28"/>
  <c r="U204" i="28"/>
  <c r="B204" i="28"/>
  <c r="G204" i="28"/>
  <c r="O204" i="28"/>
  <c r="W204" i="28"/>
  <c r="K204" i="28"/>
  <c r="D238" i="28"/>
  <c r="H238" i="28"/>
  <c r="L238" i="28"/>
  <c r="P238" i="28"/>
  <c r="T238" i="28"/>
  <c r="X238" i="28"/>
  <c r="F238" i="28"/>
  <c r="K238" i="28"/>
  <c r="Q238" i="28"/>
  <c r="V238" i="28"/>
  <c r="C238" i="28"/>
  <c r="I238" i="28"/>
  <c r="N238" i="28"/>
  <c r="S238" i="28"/>
  <c r="Y238" i="28"/>
  <c r="B238" i="28"/>
  <c r="J238" i="28"/>
  <c r="U238" i="28"/>
  <c r="W238" i="28"/>
  <c r="E238" i="28"/>
  <c r="O238" i="28"/>
  <c r="G238" i="28"/>
  <c r="R238" i="28"/>
  <c r="M238"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F168" i="21"/>
  <c r="J168" i="21"/>
  <c r="N168" i="21"/>
  <c r="R168" i="21"/>
  <c r="V168" i="21"/>
  <c r="D168" i="21"/>
  <c r="H168" i="21"/>
  <c r="L168" i="21"/>
  <c r="P168" i="21"/>
  <c r="T168" i="21"/>
  <c r="X168" i="21"/>
  <c r="I168" i="21"/>
  <c r="Q168" i="21"/>
  <c r="Y168" i="21"/>
  <c r="E168" i="21"/>
  <c r="O168" i="21"/>
  <c r="K168" i="21"/>
  <c r="U168" i="21"/>
  <c r="M168" i="21"/>
  <c r="S168" i="21"/>
  <c r="C168" i="21"/>
  <c r="W168" i="21"/>
  <c r="B168" i="21"/>
  <c r="G168" i="21"/>
  <c r="F202" i="21"/>
  <c r="J202" i="21"/>
  <c r="N202" i="21"/>
  <c r="R202" i="21"/>
  <c r="V202" i="21"/>
  <c r="D202" i="21"/>
  <c r="H202" i="21"/>
  <c r="L202" i="21"/>
  <c r="P202" i="21"/>
  <c r="T202" i="21"/>
  <c r="X202" i="21"/>
  <c r="E202" i="21"/>
  <c r="M202" i="21"/>
  <c r="U202" i="21"/>
  <c r="B202" i="21"/>
  <c r="I202" i="21"/>
  <c r="Q202" i="21"/>
  <c r="Y202" i="21"/>
  <c r="C202" i="21"/>
  <c r="S202" i="21"/>
  <c r="O202" i="21"/>
  <c r="G202" i="21"/>
  <c r="K202" i="21"/>
  <c r="W202" i="21"/>
  <c r="E341" i="28"/>
  <c r="I341" i="28"/>
  <c r="M341" i="28"/>
  <c r="Q341" i="28"/>
  <c r="U341" i="28"/>
  <c r="Y341" i="28"/>
  <c r="B341" i="28"/>
  <c r="C341" i="28"/>
  <c r="H341" i="28"/>
  <c r="N341" i="28"/>
  <c r="S341" i="28"/>
  <c r="X341" i="28"/>
  <c r="F341" i="28"/>
  <c r="K341" i="28"/>
  <c r="P341" i="28"/>
  <c r="V341" i="28"/>
  <c r="G341" i="28"/>
  <c r="R341" i="28"/>
  <c r="J341" i="28"/>
  <c r="T341" i="28"/>
  <c r="L341" i="28"/>
  <c r="W341" i="28"/>
  <c r="D341" i="28"/>
  <c r="O341" i="28"/>
  <c r="C272" i="28"/>
  <c r="G272" i="28"/>
  <c r="K272" i="28"/>
  <c r="O272" i="28"/>
  <c r="S272" i="28"/>
  <c r="W272" i="28"/>
  <c r="E272" i="28"/>
  <c r="J272" i="28"/>
  <c r="P272" i="28"/>
  <c r="U272" i="28"/>
  <c r="H272" i="28"/>
  <c r="M272" i="28"/>
  <c r="R272" i="28"/>
  <c r="X272" i="28"/>
  <c r="I272" i="28"/>
  <c r="T272" i="28"/>
  <c r="L272" i="28"/>
  <c r="V272" i="28"/>
  <c r="D272" i="28"/>
  <c r="N272" i="28"/>
  <c r="Y272" i="28"/>
  <c r="B272" i="28"/>
  <c r="F272" i="28"/>
  <c r="Q272"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C63" i="21"/>
  <c r="G63" i="21"/>
  <c r="K63" i="21"/>
  <c r="O63" i="21"/>
  <c r="S63" i="21"/>
  <c r="W63" i="21"/>
  <c r="D63" i="21"/>
  <c r="H63" i="21"/>
  <c r="L63" i="21"/>
  <c r="P63" i="21"/>
  <c r="T63" i="21"/>
  <c r="X63" i="21"/>
  <c r="I63" i="21"/>
  <c r="Q63" i="21"/>
  <c r="Y63" i="21"/>
  <c r="U63" i="21"/>
  <c r="N63" i="21"/>
  <c r="J63" i="21"/>
  <c r="R63" i="21"/>
  <c r="E63" i="21"/>
  <c r="M63" i="21"/>
  <c r="B63" i="21"/>
  <c r="F63" i="21"/>
  <c r="V63" i="21"/>
  <c r="A375" i="21"/>
  <c r="E133" i="21"/>
  <c r="I133" i="21"/>
  <c r="M133" i="21"/>
  <c r="Q133" i="21"/>
  <c r="U133" i="21"/>
  <c r="Y133" i="21"/>
  <c r="B133" i="21"/>
  <c r="F133" i="21"/>
  <c r="J133" i="21"/>
  <c r="N133" i="21"/>
  <c r="R133" i="21"/>
  <c r="V133" i="21"/>
  <c r="C133" i="21"/>
  <c r="K133" i="21"/>
  <c r="S133" i="21"/>
  <c r="D133" i="21"/>
  <c r="L133" i="21"/>
  <c r="T133" i="21"/>
  <c r="G133" i="21"/>
  <c r="W133" i="21"/>
  <c r="P133" i="21"/>
  <c r="H133" i="21"/>
  <c r="X133" i="21"/>
  <c r="O133" i="21"/>
  <c r="A409" i="21"/>
  <c r="F30" i="21"/>
  <c r="J30" i="21"/>
  <c r="N30" i="21"/>
  <c r="R30" i="21"/>
  <c r="V30" i="21"/>
  <c r="D30" i="21"/>
  <c r="L30" i="21"/>
  <c r="X30" i="21"/>
  <c r="I30" i="21"/>
  <c r="U30" i="21"/>
  <c r="C30" i="21"/>
  <c r="G30" i="21"/>
  <c r="K30" i="21"/>
  <c r="O30" i="21"/>
  <c r="S30" i="21"/>
  <c r="W30" i="21"/>
  <c r="B30" i="21"/>
  <c r="H30" i="21"/>
  <c r="P30" i="21"/>
  <c r="T30" i="21"/>
  <c r="E30" i="21"/>
  <c r="M30" i="21"/>
  <c r="Q30" i="21"/>
  <c r="Y30" i="21"/>
  <c r="F98" i="21"/>
  <c r="J98" i="21"/>
  <c r="N98" i="21"/>
  <c r="R98" i="21"/>
  <c r="V98" i="21"/>
  <c r="C98" i="21"/>
  <c r="G98" i="21"/>
  <c r="K98" i="21"/>
  <c r="O98" i="21"/>
  <c r="S98" i="21"/>
  <c r="W98" i="21"/>
  <c r="B98" i="21"/>
  <c r="H98" i="21"/>
  <c r="P98" i="21"/>
  <c r="X98" i="21"/>
  <c r="L98" i="21"/>
  <c r="E98" i="21"/>
  <c r="U98" i="21"/>
  <c r="I98" i="21"/>
  <c r="Q98" i="21"/>
  <c r="Y98" i="21"/>
  <c r="D98" i="21"/>
  <c r="T98" i="21"/>
  <c r="M98" i="21"/>
  <c r="A307" i="21"/>
  <c r="A341" i="21"/>
  <c r="E135" i="28"/>
  <c r="I135" i="28"/>
  <c r="M135" i="28"/>
  <c r="Q135" i="28"/>
  <c r="U135" i="28"/>
  <c r="Y135" i="28"/>
  <c r="F135" i="28"/>
  <c r="J135" i="28"/>
  <c r="N135" i="28"/>
  <c r="R135" i="28"/>
  <c r="V135" i="28"/>
  <c r="H135" i="28"/>
  <c r="P135" i="28"/>
  <c r="X135" i="28"/>
  <c r="B135" i="28"/>
  <c r="C135" i="28"/>
  <c r="K135" i="28"/>
  <c r="S135" i="28"/>
  <c r="L135" i="28"/>
  <c r="D135" i="28"/>
  <c r="W135" i="28"/>
  <c r="O135" i="28"/>
  <c r="G135" i="28"/>
  <c r="T135" i="28"/>
  <c r="C65" i="28"/>
  <c r="G65" i="28"/>
  <c r="K65" i="28"/>
  <c r="O65" i="28"/>
  <c r="S65" i="28"/>
  <c r="W65" i="28"/>
  <c r="D65" i="28"/>
  <c r="H65" i="28"/>
  <c r="L65" i="28"/>
  <c r="P65" i="28"/>
  <c r="T65" i="28"/>
  <c r="X65" i="28"/>
  <c r="E65" i="28"/>
  <c r="M65" i="28"/>
  <c r="U65" i="28"/>
  <c r="B65" i="28"/>
  <c r="F65" i="28"/>
  <c r="Q65" i="28"/>
  <c r="J65" i="28"/>
  <c r="Y65" i="28"/>
  <c r="I65" i="28"/>
  <c r="R65" i="28"/>
  <c r="V65" i="28"/>
  <c r="N65" i="28"/>
  <c r="E30" i="28"/>
  <c r="I30" i="28"/>
  <c r="M30" i="28"/>
  <c r="Q30" i="28"/>
  <c r="U30" i="28"/>
  <c r="Y30" i="28"/>
  <c r="C30" i="28"/>
  <c r="H30" i="28"/>
  <c r="N30" i="28"/>
  <c r="S30" i="28"/>
  <c r="X30" i="28"/>
  <c r="P30" i="28"/>
  <c r="L30" i="28"/>
  <c r="W30" i="28"/>
  <c r="D30" i="28"/>
  <c r="J30" i="28"/>
  <c r="O30" i="28"/>
  <c r="T30" i="28"/>
  <c r="F30" i="28"/>
  <c r="K30" i="28"/>
  <c r="V30" i="28"/>
  <c r="G30" i="28"/>
  <c r="R30" i="28"/>
  <c r="B30" i="28"/>
  <c r="F100" i="28"/>
  <c r="J100" i="28"/>
  <c r="N100" i="28"/>
  <c r="R100" i="28"/>
  <c r="V100" i="28"/>
  <c r="C100" i="28"/>
  <c r="G100" i="28"/>
  <c r="K100" i="28"/>
  <c r="O100" i="28"/>
  <c r="S100" i="28"/>
  <c r="W100" i="28"/>
  <c r="B100" i="28"/>
  <c r="D100" i="28"/>
  <c r="L100" i="28"/>
  <c r="T100" i="28"/>
  <c r="E100" i="28"/>
  <c r="P100" i="28"/>
  <c r="Y100" i="28"/>
  <c r="I100" i="28"/>
  <c r="M100" i="28"/>
  <c r="H100" i="28"/>
  <c r="Q100" i="28"/>
  <c r="U100" i="28"/>
  <c r="X100" i="28"/>
  <c r="C100" i="25"/>
  <c r="G100" i="25"/>
  <c r="K100" i="25"/>
  <c r="O100" i="25"/>
  <c r="S100" i="25"/>
  <c r="W100" i="25"/>
  <c r="F100" i="25"/>
  <c r="L100" i="25"/>
  <c r="Q100" i="25"/>
  <c r="V100" i="25"/>
  <c r="H100" i="25"/>
  <c r="M100" i="25"/>
  <c r="R100" i="25"/>
  <c r="X100" i="25"/>
  <c r="D100" i="25"/>
  <c r="N100" i="25"/>
  <c r="Y100" i="25"/>
  <c r="E100" i="25"/>
  <c r="P100" i="25"/>
  <c r="T100" i="25"/>
  <c r="U100" i="25"/>
  <c r="B100" i="25"/>
  <c r="I100" i="25"/>
  <c r="J100" i="25"/>
  <c r="F64" i="25"/>
  <c r="J64" i="25"/>
  <c r="N64" i="25"/>
  <c r="R64" i="25"/>
  <c r="V64" i="25"/>
  <c r="C64" i="25"/>
  <c r="G64" i="25"/>
  <c r="K64" i="25"/>
  <c r="O64" i="25"/>
  <c r="S64" i="25"/>
  <c r="W64" i="25"/>
  <c r="B64" i="25"/>
  <c r="H64" i="25"/>
  <c r="P64" i="25"/>
  <c r="X64" i="25"/>
  <c r="I64" i="25"/>
  <c r="Q64" i="25"/>
  <c r="Y64" i="25"/>
  <c r="D64" i="25"/>
  <c r="L64" i="25"/>
  <c r="T64" i="25"/>
  <c r="E64" i="25"/>
  <c r="M64" i="25"/>
  <c r="U64" i="25"/>
  <c r="C28" i="25"/>
  <c r="G28" i="25"/>
  <c r="K28" i="25"/>
  <c r="O28" i="25"/>
  <c r="S28" i="25"/>
  <c r="W28" i="25"/>
  <c r="E28" i="25"/>
  <c r="M28" i="25"/>
  <c r="U28" i="25"/>
  <c r="D28" i="25"/>
  <c r="H28" i="25"/>
  <c r="L28" i="25"/>
  <c r="P28" i="25"/>
  <c r="T28" i="25"/>
  <c r="X28" i="25"/>
  <c r="I28" i="25"/>
  <c r="Q28" i="25"/>
  <c r="Y28" i="25"/>
  <c r="R28" i="25"/>
  <c r="F28" i="25"/>
  <c r="V28" i="25"/>
  <c r="J28" i="25"/>
  <c r="B28" i="25"/>
  <c r="N28" i="25"/>
  <c r="D137" i="25"/>
  <c r="H137" i="25"/>
  <c r="L137" i="25"/>
  <c r="P137" i="25"/>
  <c r="T137" i="25"/>
  <c r="X137" i="25"/>
  <c r="F137" i="25"/>
  <c r="K137" i="25"/>
  <c r="Q137" i="25"/>
  <c r="V137" i="25"/>
  <c r="G137" i="25"/>
  <c r="M137" i="25"/>
  <c r="R137" i="25"/>
  <c r="W137" i="25"/>
  <c r="B137" i="25"/>
  <c r="I137" i="25"/>
  <c r="S137" i="25"/>
  <c r="J137" i="25"/>
  <c r="U137" i="25"/>
  <c r="N137" i="25"/>
  <c r="O137" i="25"/>
  <c r="C137" i="25"/>
  <c r="E137" i="25"/>
  <c r="Y137" i="25"/>
  <c r="D100" i="19"/>
  <c r="H100" i="19"/>
  <c r="L100" i="19"/>
  <c r="P100" i="19"/>
  <c r="T100" i="19"/>
  <c r="X100" i="19"/>
  <c r="F100" i="19"/>
  <c r="K100" i="19"/>
  <c r="Q100" i="19"/>
  <c r="V100" i="19"/>
  <c r="B100" i="19"/>
  <c r="E100" i="19"/>
  <c r="J100" i="19"/>
  <c r="O100" i="19"/>
  <c r="U100" i="19"/>
  <c r="M100" i="19"/>
  <c r="W100" i="19"/>
  <c r="I100" i="19"/>
  <c r="Y100" i="19"/>
  <c r="R100" i="19"/>
  <c r="C100" i="19"/>
  <c r="G100" i="19"/>
  <c r="N100" i="19"/>
  <c r="S100" i="19"/>
  <c r="D135" i="19"/>
  <c r="H135" i="19"/>
  <c r="L135" i="19"/>
  <c r="P135" i="19"/>
  <c r="T135" i="19"/>
  <c r="X135" i="19"/>
  <c r="F135" i="19"/>
  <c r="K135" i="19"/>
  <c r="Q135" i="19"/>
  <c r="V135" i="19"/>
  <c r="B135" i="19"/>
  <c r="I135" i="19"/>
  <c r="O135" i="19"/>
  <c r="W135" i="19"/>
  <c r="C135" i="19"/>
  <c r="M135" i="19"/>
  <c r="U135" i="19"/>
  <c r="J135" i="19"/>
  <c r="S135" i="19"/>
  <c r="N135" i="19"/>
  <c r="R135" i="19"/>
  <c r="Y135" i="19"/>
  <c r="E135" i="19"/>
  <c r="G135" i="19"/>
  <c r="E29" i="19"/>
  <c r="I29" i="19"/>
  <c r="M29" i="19"/>
  <c r="Q29" i="19"/>
  <c r="U29" i="19"/>
  <c r="Y29" i="19"/>
  <c r="B29" i="19"/>
  <c r="F29" i="19"/>
  <c r="J29" i="19"/>
  <c r="N29" i="19"/>
  <c r="R29" i="19"/>
  <c r="V29" i="19"/>
  <c r="H29" i="19"/>
  <c r="P29" i="19"/>
  <c r="X29" i="19"/>
  <c r="C29" i="19"/>
  <c r="S29" i="19"/>
  <c r="D29" i="19"/>
  <c r="L29" i="19"/>
  <c r="T29" i="19"/>
  <c r="G29" i="19"/>
  <c r="O29" i="19"/>
  <c r="W29" i="19"/>
  <c r="K29" i="19"/>
  <c r="V65" i="19"/>
  <c r="R65" i="19"/>
  <c r="N65" i="19"/>
  <c r="J65" i="19"/>
  <c r="F65" i="19"/>
  <c r="Y65" i="19"/>
  <c r="T65" i="19"/>
  <c r="O65" i="19"/>
  <c r="I65" i="19"/>
  <c r="D65" i="19"/>
  <c r="W65" i="19"/>
  <c r="P65" i="19"/>
  <c r="H65" i="19"/>
  <c r="B65" i="19"/>
  <c r="M65" i="19"/>
  <c r="S65" i="19"/>
  <c r="L65" i="19"/>
  <c r="E65" i="19"/>
  <c r="X65" i="19"/>
  <c r="Q65" i="19"/>
  <c r="K65" i="19"/>
  <c r="C65" i="19"/>
  <c r="U65" i="19"/>
  <c r="G65" i="19"/>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D171" i="28" l="1"/>
  <c r="H171" i="28"/>
  <c r="L171" i="28"/>
  <c r="P171" i="28"/>
  <c r="T171" i="28"/>
  <c r="X171" i="28"/>
  <c r="F171" i="28"/>
  <c r="J171" i="28"/>
  <c r="N171" i="28"/>
  <c r="R171" i="28"/>
  <c r="V171" i="28"/>
  <c r="C171" i="28"/>
  <c r="K171" i="28"/>
  <c r="S171" i="28"/>
  <c r="E171" i="28"/>
  <c r="U171" i="28"/>
  <c r="G171" i="28"/>
  <c r="O171" i="28"/>
  <c r="W171" i="28"/>
  <c r="I171" i="28"/>
  <c r="Q171" i="28"/>
  <c r="Y171" i="28"/>
  <c r="B171" i="28"/>
  <c r="M171" i="28"/>
  <c r="F342" i="28"/>
  <c r="J342" i="28"/>
  <c r="N342" i="28"/>
  <c r="R342" i="28"/>
  <c r="V342" i="28"/>
  <c r="G342" i="28"/>
  <c r="L342" i="28"/>
  <c r="Q342" i="28"/>
  <c r="W342" i="28"/>
  <c r="D342" i="28"/>
  <c r="I342" i="28"/>
  <c r="O342" i="28"/>
  <c r="T342" i="28"/>
  <c r="Y342" i="28"/>
  <c r="B342" i="28"/>
  <c r="E342" i="28"/>
  <c r="P342" i="28"/>
  <c r="H342" i="28"/>
  <c r="S342" i="28"/>
  <c r="K342" i="28"/>
  <c r="U342" i="28"/>
  <c r="C342" i="28"/>
  <c r="M342" i="28"/>
  <c r="X342" i="28"/>
  <c r="E239" i="28"/>
  <c r="I239" i="28"/>
  <c r="M239" i="28"/>
  <c r="Q239" i="28"/>
  <c r="U239" i="28"/>
  <c r="Y239" i="28"/>
  <c r="B239" i="28"/>
  <c r="D239" i="28"/>
  <c r="J239" i="28"/>
  <c r="O239" i="28"/>
  <c r="T239" i="28"/>
  <c r="G239" i="28"/>
  <c r="L239" i="28"/>
  <c r="R239" i="28"/>
  <c r="W239" i="28"/>
  <c r="H239" i="28"/>
  <c r="S239" i="28"/>
  <c r="V239" i="28"/>
  <c r="C239" i="28"/>
  <c r="N239" i="28"/>
  <c r="X239" i="28"/>
  <c r="F239" i="28"/>
  <c r="P239" i="28"/>
  <c r="K239"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273" i="28"/>
  <c r="H273" i="28"/>
  <c r="L273" i="28"/>
  <c r="P273" i="28"/>
  <c r="T273" i="28"/>
  <c r="X273" i="28"/>
  <c r="C273" i="28"/>
  <c r="I273" i="28"/>
  <c r="N273" i="28"/>
  <c r="S273" i="28"/>
  <c r="Y273" i="28"/>
  <c r="B273" i="28"/>
  <c r="F273" i="28"/>
  <c r="K273" i="28"/>
  <c r="Q273" i="28"/>
  <c r="V273" i="28"/>
  <c r="G273" i="28"/>
  <c r="R273" i="28"/>
  <c r="J273" i="28"/>
  <c r="U273" i="28"/>
  <c r="M273" i="28"/>
  <c r="W273" i="28"/>
  <c r="E273" i="28"/>
  <c r="O273" i="28"/>
  <c r="C205" i="28"/>
  <c r="G205" i="28"/>
  <c r="K205" i="28"/>
  <c r="O205" i="28"/>
  <c r="S205" i="28"/>
  <c r="W205" i="28"/>
  <c r="B205" i="28"/>
  <c r="E205" i="28"/>
  <c r="I205" i="28"/>
  <c r="M205" i="28"/>
  <c r="Q205" i="28"/>
  <c r="U205" i="28"/>
  <c r="Y205" i="28"/>
  <c r="J205" i="28"/>
  <c r="R205" i="28"/>
  <c r="L205" i="28"/>
  <c r="F205" i="28"/>
  <c r="N205" i="28"/>
  <c r="V205" i="28"/>
  <c r="H205" i="28"/>
  <c r="P205" i="28"/>
  <c r="X205" i="28"/>
  <c r="D205" i="28"/>
  <c r="T205" i="28"/>
  <c r="C169" i="21"/>
  <c r="G169" i="21"/>
  <c r="K169" i="21"/>
  <c r="O169" i="21"/>
  <c r="S169" i="21"/>
  <c r="W169" i="21"/>
  <c r="E169" i="21"/>
  <c r="I169" i="21"/>
  <c r="M169" i="21"/>
  <c r="Q169" i="21"/>
  <c r="U169" i="21"/>
  <c r="Y169" i="21"/>
  <c r="B169" i="21"/>
  <c r="J169" i="21"/>
  <c r="R169" i="21"/>
  <c r="D169" i="21"/>
  <c r="N169" i="21"/>
  <c r="X169" i="21"/>
  <c r="H169" i="21"/>
  <c r="T169" i="21"/>
  <c r="L169" i="21"/>
  <c r="P169" i="21"/>
  <c r="V169" i="21"/>
  <c r="F169" i="21"/>
  <c r="C203" i="21"/>
  <c r="G203" i="21"/>
  <c r="K203" i="21"/>
  <c r="O203" i="21"/>
  <c r="S203" i="21"/>
  <c r="W203" i="21"/>
  <c r="E203" i="21"/>
  <c r="I203" i="21"/>
  <c r="M203" i="21"/>
  <c r="Q203" i="21"/>
  <c r="U203" i="21"/>
  <c r="Y203" i="21"/>
  <c r="F203" i="21"/>
  <c r="N203" i="21"/>
  <c r="V203" i="21"/>
  <c r="J203" i="21"/>
  <c r="R203" i="21"/>
  <c r="L203" i="21"/>
  <c r="P203" i="21"/>
  <c r="B203" i="21"/>
  <c r="D203" i="21"/>
  <c r="X203" i="21"/>
  <c r="H203" i="21"/>
  <c r="T203" i="21"/>
  <c r="F410" i="28"/>
  <c r="J410" i="28"/>
  <c r="N410" i="28"/>
  <c r="R410" i="28"/>
  <c r="V410" i="28"/>
  <c r="D410" i="28"/>
  <c r="H410" i="28"/>
  <c r="L410" i="28"/>
  <c r="P410" i="28"/>
  <c r="T410" i="28"/>
  <c r="X410" i="28"/>
  <c r="E410" i="28"/>
  <c r="M410" i="28"/>
  <c r="U410" i="28"/>
  <c r="C410" i="28"/>
  <c r="O410" i="28"/>
  <c r="Y410" i="28"/>
  <c r="I410" i="28"/>
  <c r="S410" i="28"/>
  <c r="W410" i="28"/>
  <c r="G410" i="28"/>
  <c r="K410" i="28"/>
  <c r="Q410" i="28"/>
  <c r="B410" i="28"/>
  <c r="E376" i="28"/>
  <c r="D376" i="28"/>
  <c r="I376" i="28"/>
  <c r="M376" i="28"/>
  <c r="Q376" i="28"/>
  <c r="U376" i="28"/>
  <c r="Y376" i="28"/>
  <c r="B376" i="28"/>
  <c r="F376" i="28"/>
  <c r="K376" i="28"/>
  <c r="P376" i="28"/>
  <c r="V376" i="28"/>
  <c r="H376" i="28"/>
  <c r="N376" i="28"/>
  <c r="S376" i="28"/>
  <c r="X376" i="28"/>
  <c r="C376" i="28"/>
  <c r="O376" i="28"/>
  <c r="G376" i="28"/>
  <c r="R376" i="28"/>
  <c r="J376" i="28"/>
  <c r="T376" i="28"/>
  <c r="L376" i="28"/>
  <c r="W376"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08" i="28"/>
  <c r="G308" i="28"/>
  <c r="K308" i="28"/>
  <c r="O308" i="28"/>
  <c r="S308" i="28"/>
  <c r="W308" i="28"/>
  <c r="H308" i="28"/>
  <c r="M308" i="28"/>
  <c r="R308" i="28"/>
  <c r="X308" i="28"/>
  <c r="E308" i="28"/>
  <c r="J308" i="28"/>
  <c r="P308" i="28"/>
  <c r="U308" i="28"/>
  <c r="F308" i="28"/>
  <c r="Q308" i="28"/>
  <c r="I308" i="28"/>
  <c r="T308" i="28"/>
  <c r="L308" i="28"/>
  <c r="V308" i="28"/>
  <c r="D308" i="28"/>
  <c r="N308" i="28"/>
  <c r="Y308" i="28"/>
  <c r="B308"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F134" i="21"/>
  <c r="J134" i="21"/>
  <c r="N134" i="21"/>
  <c r="R134" i="21"/>
  <c r="V134" i="21"/>
  <c r="C134" i="21"/>
  <c r="G134" i="21"/>
  <c r="K134" i="21"/>
  <c r="O134" i="21"/>
  <c r="S134" i="21"/>
  <c r="W134" i="21"/>
  <c r="B134" i="21"/>
  <c r="D134" i="21"/>
  <c r="L134" i="21"/>
  <c r="T134" i="21"/>
  <c r="E134" i="21"/>
  <c r="M134" i="21"/>
  <c r="U134" i="21"/>
  <c r="P134" i="21"/>
  <c r="H134" i="21"/>
  <c r="Y134" i="21"/>
  <c r="Q134" i="21"/>
  <c r="X134" i="21"/>
  <c r="I134" i="21"/>
  <c r="A342" i="21"/>
  <c r="A308" i="21"/>
  <c r="A410" i="21"/>
  <c r="C99" i="21"/>
  <c r="G99" i="21"/>
  <c r="K99" i="21"/>
  <c r="O99" i="21"/>
  <c r="S99" i="21"/>
  <c r="W99" i="21"/>
  <c r="D99" i="21"/>
  <c r="H99" i="21"/>
  <c r="L99" i="21"/>
  <c r="P99" i="21"/>
  <c r="T99" i="21"/>
  <c r="X99" i="21"/>
  <c r="I99" i="21"/>
  <c r="Q99" i="21"/>
  <c r="Y99" i="21"/>
  <c r="B99" i="21"/>
  <c r="E99" i="21"/>
  <c r="U99" i="21"/>
  <c r="N99" i="21"/>
  <c r="J99" i="21"/>
  <c r="R99" i="21"/>
  <c r="M99" i="21"/>
  <c r="F99" i="21"/>
  <c r="V99" i="21"/>
  <c r="C31" i="21"/>
  <c r="G31" i="21"/>
  <c r="K31" i="21"/>
  <c r="O31" i="21"/>
  <c r="S31" i="21"/>
  <c r="W31" i="21"/>
  <c r="I31" i="21"/>
  <c r="Q31" i="21"/>
  <c r="Y31" i="21"/>
  <c r="J31" i="21"/>
  <c r="V31" i="21"/>
  <c r="D31" i="21"/>
  <c r="H31" i="21"/>
  <c r="L31" i="21"/>
  <c r="P31" i="21"/>
  <c r="T31" i="21"/>
  <c r="X31" i="21"/>
  <c r="E31" i="21"/>
  <c r="M31" i="21"/>
  <c r="U31" i="21"/>
  <c r="B31" i="21"/>
  <c r="F31" i="21"/>
  <c r="N31" i="21"/>
  <c r="R31" i="21"/>
  <c r="D64" i="21"/>
  <c r="H64" i="21"/>
  <c r="L64" i="21"/>
  <c r="P64" i="21"/>
  <c r="T64" i="21"/>
  <c r="X64" i="21"/>
  <c r="E64" i="21"/>
  <c r="I64" i="21"/>
  <c r="M64" i="21"/>
  <c r="Q64" i="21"/>
  <c r="U64" i="21"/>
  <c r="Y64" i="21"/>
  <c r="J64" i="21"/>
  <c r="R64" i="21"/>
  <c r="N64" i="21"/>
  <c r="G64" i="21"/>
  <c r="W64" i="21"/>
  <c r="C64" i="21"/>
  <c r="K64" i="21"/>
  <c r="S64" i="21"/>
  <c r="F64" i="21"/>
  <c r="V64" i="21"/>
  <c r="O64" i="21"/>
  <c r="B64" i="21"/>
  <c r="A376" i="21"/>
  <c r="D66" i="28"/>
  <c r="H66" i="28"/>
  <c r="L66" i="28"/>
  <c r="P66" i="28"/>
  <c r="T66" i="28"/>
  <c r="X66" i="28"/>
  <c r="E66" i="28"/>
  <c r="I66" i="28"/>
  <c r="M66" i="28"/>
  <c r="Q66" i="28"/>
  <c r="U66" i="28"/>
  <c r="Y66" i="28"/>
  <c r="F66" i="28"/>
  <c r="N66" i="28"/>
  <c r="V66" i="28"/>
  <c r="C66" i="28"/>
  <c r="O66" i="28"/>
  <c r="J66" i="28"/>
  <c r="W66" i="28"/>
  <c r="G66" i="28"/>
  <c r="R66" i="28"/>
  <c r="S66" i="28"/>
  <c r="B66" i="28"/>
  <c r="K66" i="28"/>
  <c r="C101" i="28"/>
  <c r="G101" i="28"/>
  <c r="K101" i="28"/>
  <c r="O101" i="28"/>
  <c r="S101" i="28"/>
  <c r="W101" i="28"/>
  <c r="D101" i="28"/>
  <c r="H101" i="28"/>
  <c r="L101" i="28"/>
  <c r="P101" i="28"/>
  <c r="T101" i="28"/>
  <c r="X101" i="28"/>
  <c r="E101" i="28"/>
  <c r="M101" i="28"/>
  <c r="U101" i="28"/>
  <c r="B101" i="28"/>
  <c r="N101" i="28"/>
  <c r="Y101" i="28"/>
  <c r="I101" i="28"/>
  <c r="J101" i="28"/>
  <c r="F101" i="28"/>
  <c r="Q101" i="28"/>
  <c r="R101" i="28"/>
  <c r="V101" i="28"/>
  <c r="F31" i="28"/>
  <c r="J31" i="28"/>
  <c r="N31" i="28"/>
  <c r="R31" i="28"/>
  <c r="V31" i="28"/>
  <c r="G31" i="28"/>
  <c r="L31" i="28"/>
  <c r="Q31" i="28"/>
  <c r="W31" i="28"/>
  <c r="B31" i="28"/>
  <c r="D31" i="28"/>
  <c r="O31" i="28"/>
  <c r="K31" i="28"/>
  <c r="U31" i="28"/>
  <c r="C31" i="28"/>
  <c r="H31" i="28"/>
  <c r="M31" i="28"/>
  <c r="S31" i="28"/>
  <c r="X31" i="28"/>
  <c r="I31" i="28"/>
  <c r="T31" i="28"/>
  <c r="Y31" i="28"/>
  <c r="E31" i="28"/>
  <c r="P31" i="28"/>
  <c r="F136" i="28"/>
  <c r="J136" i="28"/>
  <c r="N136" i="28"/>
  <c r="R136" i="28"/>
  <c r="V136" i="28"/>
  <c r="C136" i="28"/>
  <c r="G136" i="28"/>
  <c r="K136" i="28"/>
  <c r="O136" i="28"/>
  <c r="S136" i="28"/>
  <c r="W136" i="28"/>
  <c r="B136" i="28"/>
  <c r="I136" i="28"/>
  <c r="Q136" i="28"/>
  <c r="Y136" i="28"/>
  <c r="D136" i="28"/>
  <c r="L136" i="28"/>
  <c r="T136" i="28"/>
  <c r="E136" i="28"/>
  <c r="U136" i="28"/>
  <c r="X136" i="28"/>
  <c r="H136" i="28"/>
  <c r="M136" i="28"/>
  <c r="P136" i="28"/>
  <c r="E138" i="25"/>
  <c r="I138" i="25"/>
  <c r="M138" i="25"/>
  <c r="Q138" i="25"/>
  <c r="U138" i="25"/>
  <c r="Y138" i="25"/>
  <c r="D138" i="25"/>
  <c r="J138" i="25"/>
  <c r="O138" i="25"/>
  <c r="T138" i="25"/>
  <c r="F138" i="25"/>
  <c r="K138" i="25"/>
  <c r="P138" i="25"/>
  <c r="V138" i="25"/>
  <c r="G138" i="25"/>
  <c r="R138" i="25"/>
  <c r="H138" i="25"/>
  <c r="S138" i="25"/>
  <c r="L138" i="25"/>
  <c r="N138" i="25"/>
  <c r="W138" i="25"/>
  <c r="X138" i="25"/>
  <c r="B138" i="25"/>
  <c r="C138" i="25"/>
  <c r="D29" i="25"/>
  <c r="H29" i="25"/>
  <c r="L29" i="25"/>
  <c r="P29" i="25"/>
  <c r="T29" i="25"/>
  <c r="X29" i="25"/>
  <c r="B29" i="25"/>
  <c r="J29" i="25"/>
  <c r="R29" i="25"/>
  <c r="E29" i="25"/>
  <c r="I29" i="25"/>
  <c r="M29" i="25"/>
  <c r="Q29" i="25"/>
  <c r="U29" i="25"/>
  <c r="Y29" i="25"/>
  <c r="F29" i="25"/>
  <c r="N29" i="25"/>
  <c r="V29" i="25"/>
  <c r="K29" i="25"/>
  <c r="G29" i="25"/>
  <c r="O29" i="25"/>
  <c r="C29" i="25"/>
  <c r="S29" i="25"/>
  <c r="W29" i="25"/>
  <c r="D101" i="25"/>
  <c r="H101" i="25"/>
  <c r="L101" i="25"/>
  <c r="P101" i="25"/>
  <c r="T101" i="25"/>
  <c r="E101" i="25"/>
  <c r="J101" i="25"/>
  <c r="O101" i="25"/>
  <c r="U101" i="25"/>
  <c r="Y101" i="25"/>
  <c r="F101" i="25"/>
  <c r="K101" i="25"/>
  <c r="Q101" i="25"/>
  <c r="V101" i="25"/>
  <c r="M101" i="25"/>
  <c r="W101" i="25"/>
  <c r="B101" i="25"/>
  <c r="C101" i="25"/>
  <c r="N101" i="25"/>
  <c r="X101" i="25"/>
  <c r="R101" i="25"/>
  <c r="S101" i="25"/>
  <c r="G101" i="25"/>
  <c r="I101" i="25"/>
  <c r="C65" i="25"/>
  <c r="G65" i="25"/>
  <c r="K65" i="25"/>
  <c r="O65" i="25"/>
  <c r="S65" i="25"/>
  <c r="W65" i="25"/>
  <c r="D65" i="25"/>
  <c r="H65" i="25"/>
  <c r="L65" i="25"/>
  <c r="P65" i="25"/>
  <c r="T65" i="25"/>
  <c r="X65" i="25"/>
  <c r="I65" i="25"/>
  <c r="Q65" i="25"/>
  <c r="Y65" i="25"/>
  <c r="J65" i="25"/>
  <c r="R65" i="25"/>
  <c r="E65" i="25"/>
  <c r="M65" i="25"/>
  <c r="U65" i="25"/>
  <c r="B65" i="25"/>
  <c r="N65" i="25"/>
  <c r="V65" i="25"/>
  <c r="F65" i="25"/>
  <c r="E136" i="19"/>
  <c r="I136" i="19"/>
  <c r="M136" i="19"/>
  <c r="Q136" i="19"/>
  <c r="U136" i="19"/>
  <c r="Y136" i="19"/>
  <c r="D136" i="19"/>
  <c r="J136" i="19"/>
  <c r="O136" i="19"/>
  <c r="T136" i="19"/>
  <c r="G136" i="19"/>
  <c r="N136" i="19"/>
  <c r="V136" i="19"/>
  <c r="H136" i="19"/>
  <c r="R136" i="19"/>
  <c r="B136" i="19"/>
  <c r="F136" i="19"/>
  <c r="P136" i="19"/>
  <c r="X136" i="19"/>
  <c r="K136" i="19"/>
  <c r="S136" i="19"/>
  <c r="C136" i="19"/>
  <c r="L136" i="19"/>
  <c r="W136" i="19"/>
  <c r="A102" i="19"/>
  <c r="E101" i="19"/>
  <c r="I101" i="19"/>
  <c r="M101" i="19"/>
  <c r="Q101" i="19"/>
  <c r="U101" i="19"/>
  <c r="Y101" i="19"/>
  <c r="B101" i="19"/>
  <c r="D101" i="19"/>
  <c r="J101" i="19"/>
  <c r="O101" i="19"/>
  <c r="T101" i="19"/>
  <c r="C101" i="19"/>
  <c r="H101" i="19"/>
  <c r="N101" i="19"/>
  <c r="S101" i="19"/>
  <c r="X101" i="19"/>
  <c r="K101" i="19"/>
  <c r="V101" i="19"/>
  <c r="P101" i="19"/>
  <c r="L101" i="19"/>
  <c r="F101" i="19"/>
  <c r="G101" i="19"/>
  <c r="R101" i="19"/>
  <c r="W101" i="19"/>
  <c r="E30" i="19"/>
  <c r="I30" i="19"/>
  <c r="M30" i="19"/>
  <c r="Q30" i="19"/>
  <c r="U30" i="19"/>
  <c r="Y30" i="19"/>
  <c r="B30" i="19"/>
  <c r="F30" i="19"/>
  <c r="J30" i="19"/>
  <c r="N30" i="19"/>
  <c r="R30" i="19"/>
  <c r="V30" i="19"/>
  <c r="H30" i="19"/>
  <c r="P30" i="19"/>
  <c r="X30" i="19"/>
  <c r="K30" i="19"/>
  <c r="D30" i="19"/>
  <c r="L30" i="19"/>
  <c r="T30" i="19"/>
  <c r="G30" i="19"/>
  <c r="O30" i="19"/>
  <c r="W30" i="19"/>
  <c r="C30" i="19"/>
  <c r="S30" i="19"/>
  <c r="W66" i="19"/>
  <c r="S66" i="19"/>
  <c r="O66" i="19"/>
  <c r="K66" i="19"/>
  <c r="G66" i="19"/>
  <c r="C66" i="19"/>
  <c r="B66" i="19"/>
  <c r="X66" i="19"/>
  <c r="R66" i="19"/>
  <c r="M66" i="19"/>
  <c r="H66" i="19"/>
  <c r="U66" i="19"/>
  <c r="N66" i="19"/>
  <c r="F66" i="19"/>
  <c r="E66" i="19"/>
  <c r="Y66" i="19"/>
  <c r="Q66" i="19"/>
  <c r="J66" i="19"/>
  <c r="D66" i="19"/>
  <c r="V66" i="19"/>
  <c r="P66" i="19"/>
  <c r="I66" i="19"/>
  <c r="T66" i="19"/>
  <c r="L66"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C376" i="21" l="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D204" i="21"/>
  <c r="H204" i="21"/>
  <c r="L204" i="21"/>
  <c r="P204" i="21"/>
  <c r="T204" i="21"/>
  <c r="X204" i="21"/>
  <c r="F204" i="21"/>
  <c r="J204" i="21"/>
  <c r="N204" i="21"/>
  <c r="R204" i="21"/>
  <c r="V204" i="21"/>
  <c r="G204" i="21"/>
  <c r="O204" i="21"/>
  <c r="W204" i="21"/>
  <c r="C204" i="21"/>
  <c r="K204" i="21"/>
  <c r="S204" i="21"/>
  <c r="B204" i="21"/>
  <c r="E204" i="21"/>
  <c r="U204" i="21"/>
  <c r="M204" i="21"/>
  <c r="Y204" i="21"/>
  <c r="I204" i="21"/>
  <c r="Q204" i="21"/>
  <c r="F377" i="28"/>
  <c r="J377" i="28"/>
  <c r="N377" i="28"/>
  <c r="R377" i="28"/>
  <c r="V377" i="28"/>
  <c r="D377" i="28"/>
  <c r="I377" i="28"/>
  <c r="O377" i="28"/>
  <c r="T377" i="28"/>
  <c r="Y377" i="28"/>
  <c r="B377" i="28"/>
  <c r="G377" i="28"/>
  <c r="L377" i="28"/>
  <c r="Q377" i="28"/>
  <c r="W377" i="28"/>
  <c r="C377" i="28"/>
  <c r="M377" i="28"/>
  <c r="X377" i="28"/>
  <c r="E377" i="28"/>
  <c r="P377" i="28"/>
  <c r="H377" i="28"/>
  <c r="S377" i="28"/>
  <c r="K377" i="28"/>
  <c r="U377" i="28"/>
  <c r="C343" i="28"/>
  <c r="G343" i="28"/>
  <c r="K343" i="28"/>
  <c r="O343" i="28"/>
  <c r="S343" i="28"/>
  <c r="W343" i="28"/>
  <c r="E343" i="28"/>
  <c r="J343" i="28"/>
  <c r="P343" i="28"/>
  <c r="U343" i="28"/>
  <c r="H343" i="28"/>
  <c r="M343" i="28"/>
  <c r="R343" i="28"/>
  <c r="X343" i="28"/>
  <c r="D343" i="28"/>
  <c r="N343" i="28"/>
  <c r="Y343" i="28"/>
  <c r="B343" i="28"/>
  <c r="F343" i="28"/>
  <c r="Q343" i="28"/>
  <c r="I343" i="28"/>
  <c r="T343" i="28"/>
  <c r="L343" i="28"/>
  <c r="V343"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40" i="28"/>
  <c r="J240" i="28"/>
  <c r="N240" i="28"/>
  <c r="R240" i="28"/>
  <c r="V240" i="28"/>
  <c r="C240" i="28"/>
  <c r="H240" i="28"/>
  <c r="M240" i="28"/>
  <c r="S240" i="28"/>
  <c r="X240" i="28"/>
  <c r="E240" i="28"/>
  <c r="K240" i="28"/>
  <c r="P240" i="28"/>
  <c r="U240" i="28"/>
  <c r="G240" i="28"/>
  <c r="Q240" i="28"/>
  <c r="T240" i="28"/>
  <c r="L240" i="28"/>
  <c r="W240" i="28"/>
  <c r="B240" i="28"/>
  <c r="D240" i="28"/>
  <c r="O240" i="28"/>
  <c r="Y240" i="28"/>
  <c r="I240" i="28"/>
  <c r="D309" i="28"/>
  <c r="H309" i="28"/>
  <c r="L309" i="28"/>
  <c r="P309" i="28"/>
  <c r="T309" i="28"/>
  <c r="X309" i="28"/>
  <c r="F309" i="28"/>
  <c r="K309" i="28"/>
  <c r="Q309" i="28"/>
  <c r="V309" i="28"/>
  <c r="C309" i="28"/>
  <c r="I309" i="28"/>
  <c r="N309" i="28"/>
  <c r="S309" i="28"/>
  <c r="Y309" i="28"/>
  <c r="B309" i="28"/>
  <c r="E309" i="28"/>
  <c r="O309" i="28"/>
  <c r="G309" i="28"/>
  <c r="R309" i="28"/>
  <c r="J309" i="28"/>
  <c r="U309" i="28"/>
  <c r="M309" i="28"/>
  <c r="W309"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170" i="21"/>
  <c r="H170" i="21"/>
  <c r="L170" i="21"/>
  <c r="P170" i="21"/>
  <c r="T170" i="21"/>
  <c r="X170" i="21"/>
  <c r="F170" i="21"/>
  <c r="J170" i="21"/>
  <c r="N170" i="21"/>
  <c r="R170" i="21"/>
  <c r="V170" i="21"/>
  <c r="C170" i="21"/>
  <c r="K170" i="21"/>
  <c r="S170" i="21"/>
  <c r="M170" i="21"/>
  <c r="W170" i="21"/>
  <c r="B170" i="21"/>
  <c r="G170" i="21"/>
  <c r="Q170" i="21"/>
  <c r="I170" i="21"/>
  <c r="O170" i="21"/>
  <c r="U170" i="21"/>
  <c r="E170" i="21"/>
  <c r="Y170"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D206" i="28"/>
  <c r="H206" i="28"/>
  <c r="L206" i="28"/>
  <c r="P206" i="28"/>
  <c r="T206" i="28"/>
  <c r="X206" i="28"/>
  <c r="F206" i="28"/>
  <c r="J206" i="28"/>
  <c r="N206" i="28"/>
  <c r="R206" i="28"/>
  <c r="V206" i="28"/>
  <c r="C206" i="28"/>
  <c r="K206" i="28"/>
  <c r="S206" i="28"/>
  <c r="E206" i="28"/>
  <c r="U206" i="28"/>
  <c r="G206" i="28"/>
  <c r="O206" i="28"/>
  <c r="W206" i="28"/>
  <c r="I206" i="28"/>
  <c r="Q206" i="28"/>
  <c r="Y206" i="28"/>
  <c r="B206" i="28"/>
  <c r="M206" i="28"/>
  <c r="E274" i="28"/>
  <c r="I274" i="28"/>
  <c r="M274" i="28"/>
  <c r="Q274" i="28"/>
  <c r="U274" i="28"/>
  <c r="Y274" i="28"/>
  <c r="B274" i="28"/>
  <c r="G274" i="28"/>
  <c r="L274" i="28"/>
  <c r="R274" i="28"/>
  <c r="W274" i="28"/>
  <c r="D274" i="28"/>
  <c r="J274" i="28"/>
  <c r="O274" i="28"/>
  <c r="T274" i="28"/>
  <c r="F274" i="28"/>
  <c r="P274" i="28"/>
  <c r="H274" i="28"/>
  <c r="S274" i="28"/>
  <c r="K274" i="28"/>
  <c r="V274" i="28"/>
  <c r="C274" i="28"/>
  <c r="N274" i="28"/>
  <c r="X274" i="28"/>
  <c r="E172" i="28"/>
  <c r="I172" i="28"/>
  <c r="M172" i="28"/>
  <c r="Q172" i="28"/>
  <c r="U172" i="28"/>
  <c r="Y172" i="28"/>
  <c r="C172" i="28"/>
  <c r="G172" i="28"/>
  <c r="K172" i="28"/>
  <c r="O172" i="28"/>
  <c r="S172" i="28"/>
  <c r="W172" i="28"/>
  <c r="B172" i="28"/>
  <c r="D172" i="28"/>
  <c r="L172" i="28"/>
  <c r="T172" i="28"/>
  <c r="N172" i="28"/>
  <c r="H172" i="28"/>
  <c r="P172" i="28"/>
  <c r="X172" i="28"/>
  <c r="J172" i="28"/>
  <c r="R172" i="28"/>
  <c r="F172" i="28"/>
  <c r="V172" i="28"/>
  <c r="C411" i="28"/>
  <c r="G411" i="28"/>
  <c r="K411" i="28"/>
  <c r="O411" i="28"/>
  <c r="S411" i="28"/>
  <c r="W411" i="28"/>
  <c r="E411" i="28"/>
  <c r="I411" i="28"/>
  <c r="M411" i="28"/>
  <c r="Q411" i="28"/>
  <c r="U411" i="28"/>
  <c r="Y411" i="28"/>
  <c r="B411" i="28"/>
  <c r="F411" i="28"/>
  <c r="N411" i="28"/>
  <c r="V411" i="28"/>
  <c r="L411" i="28"/>
  <c r="X411" i="28"/>
  <c r="H411" i="28"/>
  <c r="R411" i="28"/>
  <c r="T411" i="28"/>
  <c r="D411" i="28"/>
  <c r="J411" i="28"/>
  <c r="P411"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C135" i="21"/>
  <c r="G135" i="21"/>
  <c r="K135" i="21"/>
  <c r="O135" i="21"/>
  <c r="S135" i="21"/>
  <c r="W135" i="21"/>
  <c r="D135" i="21"/>
  <c r="H135" i="21"/>
  <c r="L135" i="21"/>
  <c r="P135" i="21"/>
  <c r="T135" i="21"/>
  <c r="X135" i="21"/>
  <c r="E135" i="21"/>
  <c r="M135" i="21"/>
  <c r="U135" i="21"/>
  <c r="F135" i="21"/>
  <c r="N135" i="21"/>
  <c r="V135" i="21"/>
  <c r="I135" i="21"/>
  <c r="Y135" i="21"/>
  <c r="Q135" i="21"/>
  <c r="J135" i="21"/>
  <c r="B135" i="21"/>
  <c r="R135" i="21"/>
  <c r="D100" i="21"/>
  <c r="H100" i="21"/>
  <c r="L100" i="21"/>
  <c r="P100" i="21"/>
  <c r="T100" i="21"/>
  <c r="X100" i="21"/>
  <c r="E100" i="21"/>
  <c r="I100" i="21"/>
  <c r="M100" i="21"/>
  <c r="Q100" i="21"/>
  <c r="U100" i="21"/>
  <c r="Y100" i="21"/>
  <c r="J100" i="21"/>
  <c r="R100" i="21"/>
  <c r="N100" i="21"/>
  <c r="G100" i="21"/>
  <c r="W100" i="21"/>
  <c r="C100" i="21"/>
  <c r="K100" i="21"/>
  <c r="S100" i="21"/>
  <c r="B100" i="21"/>
  <c r="F100" i="21"/>
  <c r="V100" i="21"/>
  <c r="O100" i="21"/>
  <c r="A377" i="21"/>
  <c r="E65" i="21"/>
  <c r="I65" i="21"/>
  <c r="M65" i="21"/>
  <c r="Q65" i="21"/>
  <c r="U65" i="21"/>
  <c r="Y65" i="21"/>
  <c r="F65" i="21"/>
  <c r="J65" i="21"/>
  <c r="N65" i="21"/>
  <c r="R65" i="21"/>
  <c r="V65" i="21"/>
  <c r="C65" i="21"/>
  <c r="K65" i="21"/>
  <c r="S65" i="21"/>
  <c r="B65" i="21"/>
  <c r="O65" i="21"/>
  <c r="P65" i="21"/>
  <c r="D65" i="21"/>
  <c r="L65" i="21"/>
  <c r="T65" i="21"/>
  <c r="G65" i="21"/>
  <c r="W65" i="21"/>
  <c r="H65" i="21"/>
  <c r="X65" i="21"/>
  <c r="D32" i="21"/>
  <c r="H32" i="21"/>
  <c r="L32" i="21"/>
  <c r="P32" i="21"/>
  <c r="T32" i="21"/>
  <c r="X32" i="21"/>
  <c r="J32" i="21"/>
  <c r="R32" i="21"/>
  <c r="G32" i="21"/>
  <c r="O32" i="21"/>
  <c r="B32" i="21"/>
  <c r="E32" i="21"/>
  <c r="I32" i="21"/>
  <c r="M32" i="21"/>
  <c r="Q32" i="21"/>
  <c r="U32" i="21"/>
  <c r="Y32" i="21"/>
  <c r="F32" i="21"/>
  <c r="N32" i="21"/>
  <c r="V32" i="21"/>
  <c r="C32" i="21"/>
  <c r="K32" i="21"/>
  <c r="S32" i="21"/>
  <c r="W32" i="21"/>
  <c r="A411" i="21"/>
  <c r="A309" i="21"/>
  <c r="A343" i="21"/>
  <c r="C32" i="28"/>
  <c r="G32" i="28"/>
  <c r="K32" i="28"/>
  <c r="O32" i="28"/>
  <c r="S32" i="28"/>
  <c r="W32" i="28"/>
  <c r="E32" i="28"/>
  <c r="J32" i="28"/>
  <c r="P32" i="28"/>
  <c r="U32" i="28"/>
  <c r="H32" i="28"/>
  <c r="R32" i="28"/>
  <c r="I32" i="28"/>
  <c r="T32" i="28"/>
  <c r="F32" i="28"/>
  <c r="L32" i="28"/>
  <c r="Q32" i="28"/>
  <c r="V32" i="28"/>
  <c r="B32" i="28"/>
  <c r="M32" i="28"/>
  <c r="X32" i="28"/>
  <c r="D32" i="28"/>
  <c r="N32" i="28"/>
  <c r="Y32" i="28"/>
  <c r="C137" i="28"/>
  <c r="G137" i="28"/>
  <c r="K137" i="28"/>
  <c r="O137" i="28"/>
  <c r="S137" i="28"/>
  <c r="W137" i="28"/>
  <c r="D137" i="28"/>
  <c r="H137" i="28"/>
  <c r="L137" i="28"/>
  <c r="P137" i="28"/>
  <c r="T137" i="28"/>
  <c r="X137" i="28"/>
  <c r="J137" i="28"/>
  <c r="R137" i="28"/>
  <c r="E137" i="28"/>
  <c r="M137" i="28"/>
  <c r="U137" i="28"/>
  <c r="B137" i="28"/>
  <c r="N137" i="28"/>
  <c r="V137" i="28"/>
  <c r="Q137" i="28"/>
  <c r="F137" i="28"/>
  <c r="Y137" i="28"/>
  <c r="I137" i="28"/>
  <c r="E67" i="28"/>
  <c r="I67" i="28"/>
  <c r="M67" i="28"/>
  <c r="Q67" i="28"/>
  <c r="U67" i="28"/>
  <c r="Y67" i="28"/>
  <c r="F67" i="28"/>
  <c r="J67" i="28"/>
  <c r="N67" i="28"/>
  <c r="R67" i="28"/>
  <c r="V67" i="28"/>
  <c r="G67" i="28"/>
  <c r="O67" i="28"/>
  <c r="W67" i="28"/>
  <c r="C67" i="28"/>
  <c r="L67" i="28"/>
  <c r="X67" i="28"/>
  <c r="S67" i="28"/>
  <c r="T67" i="28"/>
  <c r="D67" i="28"/>
  <c r="P67" i="28"/>
  <c r="H67" i="28"/>
  <c r="K67" i="28"/>
  <c r="B67" i="28"/>
  <c r="D102" i="28"/>
  <c r="H102" i="28"/>
  <c r="L102" i="28"/>
  <c r="P102" i="28"/>
  <c r="T102" i="28"/>
  <c r="X102" i="28"/>
  <c r="E102" i="28"/>
  <c r="I102" i="28"/>
  <c r="M102" i="28"/>
  <c r="Q102" i="28"/>
  <c r="U102" i="28"/>
  <c r="Y102" i="28"/>
  <c r="F102" i="28"/>
  <c r="N102" i="28"/>
  <c r="V102" i="28"/>
  <c r="K102" i="28"/>
  <c r="W102" i="28"/>
  <c r="G102" i="28"/>
  <c r="J102" i="28"/>
  <c r="C102" i="28"/>
  <c r="O102" i="28"/>
  <c r="R102" i="28"/>
  <c r="S102" i="28"/>
  <c r="B102" i="28"/>
  <c r="D66" i="25"/>
  <c r="H66" i="25"/>
  <c r="L66" i="25"/>
  <c r="P66" i="25"/>
  <c r="T66" i="25"/>
  <c r="X66" i="25"/>
  <c r="E66" i="25"/>
  <c r="I66" i="25"/>
  <c r="M66" i="25"/>
  <c r="Q66" i="25"/>
  <c r="U66" i="25"/>
  <c r="Y66" i="25"/>
  <c r="J66" i="25"/>
  <c r="R66" i="25"/>
  <c r="C66" i="25"/>
  <c r="K66" i="25"/>
  <c r="S66" i="25"/>
  <c r="F66" i="25"/>
  <c r="N66" i="25"/>
  <c r="V66" i="25"/>
  <c r="W66" i="25"/>
  <c r="B66" i="25"/>
  <c r="G66" i="25"/>
  <c r="O66" i="25"/>
  <c r="F102" i="25"/>
  <c r="J102" i="25"/>
  <c r="N102" i="25"/>
  <c r="R102" i="25"/>
  <c r="V102" i="25"/>
  <c r="C102" i="25"/>
  <c r="G102" i="25"/>
  <c r="K102" i="25"/>
  <c r="O102" i="25"/>
  <c r="S102" i="25"/>
  <c r="W102" i="25"/>
  <c r="B102" i="25"/>
  <c r="H102" i="25"/>
  <c r="P102" i="25"/>
  <c r="X102" i="25"/>
  <c r="I102" i="25"/>
  <c r="Q102" i="25"/>
  <c r="Y102" i="25"/>
  <c r="L102" i="25"/>
  <c r="M102" i="25"/>
  <c r="D102" i="25"/>
  <c r="T102" i="25"/>
  <c r="E102" i="25"/>
  <c r="U102" i="25"/>
  <c r="E30" i="25"/>
  <c r="I30" i="25"/>
  <c r="M30" i="25"/>
  <c r="Q30" i="25"/>
  <c r="U30" i="25"/>
  <c r="Y30" i="25"/>
  <c r="G30" i="25"/>
  <c r="O30" i="25"/>
  <c r="F30" i="25"/>
  <c r="J30" i="25"/>
  <c r="N30" i="25"/>
  <c r="R30" i="25"/>
  <c r="V30" i="25"/>
  <c r="B30" i="25"/>
  <c r="C30" i="25"/>
  <c r="K30" i="25"/>
  <c r="S30" i="25"/>
  <c r="W30" i="25"/>
  <c r="D30" i="25"/>
  <c r="T30" i="25"/>
  <c r="P30" i="25"/>
  <c r="H30" i="25"/>
  <c r="X30" i="25"/>
  <c r="L30" i="25"/>
  <c r="F139" i="25"/>
  <c r="J139" i="25"/>
  <c r="N139" i="25"/>
  <c r="R139" i="25"/>
  <c r="V139" i="25"/>
  <c r="C139" i="25"/>
  <c r="H139" i="25"/>
  <c r="M139" i="25"/>
  <c r="S139" i="25"/>
  <c r="X139" i="25"/>
  <c r="D139" i="25"/>
  <c r="I139" i="25"/>
  <c r="O139" i="25"/>
  <c r="T139" i="25"/>
  <c r="Y139" i="25"/>
  <c r="E139" i="25"/>
  <c r="P139" i="25"/>
  <c r="B139" i="25"/>
  <c r="G139" i="25"/>
  <c r="Q139" i="25"/>
  <c r="K139" i="25"/>
  <c r="L139" i="25"/>
  <c r="U139" i="25"/>
  <c r="W139" i="25"/>
  <c r="F137" i="19"/>
  <c r="J137" i="19"/>
  <c r="N137" i="19"/>
  <c r="R137" i="19"/>
  <c r="V137" i="19"/>
  <c r="C137" i="19"/>
  <c r="H137" i="19"/>
  <c r="M137" i="19"/>
  <c r="S137" i="19"/>
  <c r="X137" i="19"/>
  <c r="E137" i="19"/>
  <c r="L137" i="19"/>
  <c r="T137" i="19"/>
  <c r="D137" i="19"/>
  <c r="O137" i="19"/>
  <c r="W137" i="19"/>
  <c r="K137" i="19"/>
  <c r="U137" i="19"/>
  <c r="G137" i="19"/>
  <c r="Y137" i="19"/>
  <c r="B137" i="19"/>
  <c r="Q137" i="19"/>
  <c r="I137" i="19"/>
  <c r="P137" i="19"/>
  <c r="X67" i="19"/>
  <c r="T67" i="19"/>
  <c r="P67" i="19"/>
  <c r="L67" i="19"/>
  <c r="H67" i="19"/>
  <c r="D67" i="19"/>
  <c r="V67" i="19"/>
  <c r="Q67" i="19"/>
  <c r="K67" i="19"/>
  <c r="F67" i="19"/>
  <c r="S67" i="19"/>
  <c r="M67" i="19"/>
  <c r="E67" i="19"/>
  <c r="R67" i="19"/>
  <c r="C67" i="19"/>
  <c r="W67" i="19"/>
  <c r="O67" i="19"/>
  <c r="I67" i="19"/>
  <c r="U67" i="19"/>
  <c r="N67" i="19"/>
  <c r="G67" i="19"/>
  <c r="Y67" i="19"/>
  <c r="J67" i="19"/>
  <c r="B67" i="19"/>
  <c r="E31" i="19"/>
  <c r="I31" i="19"/>
  <c r="M31" i="19"/>
  <c r="Q31" i="19"/>
  <c r="U31" i="19"/>
  <c r="Y31" i="19"/>
  <c r="B31" i="19"/>
  <c r="F31" i="19"/>
  <c r="J31" i="19"/>
  <c r="N31" i="19"/>
  <c r="R31" i="19"/>
  <c r="V31" i="19"/>
  <c r="H31" i="19"/>
  <c r="P31" i="19"/>
  <c r="X31" i="19"/>
  <c r="C31" i="19"/>
  <c r="S31" i="19"/>
  <c r="D31" i="19"/>
  <c r="L31" i="19"/>
  <c r="T31" i="19"/>
  <c r="G31" i="19"/>
  <c r="O31" i="19"/>
  <c r="W31" i="19"/>
  <c r="K31" i="19"/>
  <c r="C103" i="19"/>
  <c r="G103" i="19"/>
  <c r="K103" i="19"/>
  <c r="O103" i="19"/>
  <c r="S103" i="19"/>
  <c r="W103" i="19"/>
  <c r="F103" i="19"/>
  <c r="L103" i="19"/>
  <c r="Q103" i="19"/>
  <c r="V103" i="19"/>
  <c r="E103" i="19"/>
  <c r="J103" i="19"/>
  <c r="P103" i="19"/>
  <c r="U103" i="19"/>
  <c r="H103" i="19"/>
  <c r="R103" i="19"/>
  <c r="M103" i="19"/>
  <c r="Y103" i="19"/>
  <c r="D103" i="19"/>
  <c r="X103" i="19"/>
  <c r="I103" i="19"/>
  <c r="B103" i="19"/>
  <c r="N103" i="19"/>
  <c r="T103" i="19"/>
  <c r="F102" i="19"/>
  <c r="J102" i="19"/>
  <c r="N102" i="19"/>
  <c r="R102" i="19"/>
  <c r="V102" i="19"/>
  <c r="C102" i="19"/>
  <c r="H102" i="19"/>
  <c r="M102" i="19"/>
  <c r="S102" i="19"/>
  <c r="X102" i="19"/>
  <c r="G102" i="19"/>
  <c r="L102" i="19"/>
  <c r="Q102" i="19"/>
  <c r="W102" i="19"/>
  <c r="I102" i="19"/>
  <c r="T102" i="19"/>
  <c r="E102" i="19"/>
  <c r="U102" i="19"/>
  <c r="B102" i="19"/>
  <c r="K102" i="19"/>
  <c r="D102" i="19"/>
  <c r="O102" i="19"/>
  <c r="P102" i="19"/>
  <c r="Y102" i="19"/>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F343" i="21" l="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205" i="21"/>
  <c r="I205" i="21"/>
  <c r="M205" i="21"/>
  <c r="Q205" i="21"/>
  <c r="U205" i="21"/>
  <c r="C205" i="21"/>
  <c r="G205" i="21"/>
  <c r="K205" i="21"/>
  <c r="O205" i="21"/>
  <c r="S205" i="21"/>
  <c r="W205" i="21"/>
  <c r="H205" i="21"/>
  <c r="P205" i="21"/>
  <c r="X205" i="21"/>
  <c r="D205" i="21"/>
  <c r="L205" i="21"/>
  <c r="T205" i="21"/>
  <c r="N205" i="21"/>
  <c r="J205" i="21"/>
  <c r="V205" i="21"/>
  <c r="Y205" i="21"/>
  <c r="F205" i="21"/>
  <c r="R205" i="21"/>
  <c r="B205" i="21"/>
  <c r="E207" i="28"/>
  <c r="I207" i="28"/>
  <c r="M207" i="28"/>
  <c r="Q207" i="28"/>
  <c r="U207" i="28"/>
  <c r="Y207" i="28"/>
  <c r="C207" i="28"/>
  <c r="G207" i="28"/>
  <c r="K207" i="28"/>
  <c r="O207" i="28"/>
  <c r="S207" i="28"/>
  <c r="W207" i="28"/>
  <c r="B207" i="28"/>
  <c r="D207" i="28"/>
  <c r="L207" i="28"/>
  <c r="T207" i="28"/>
  <c r="N207" i="28"/>
  <c r="H207" i="28"/>
  <c r="P207" i="28"/>
  <c r="X207" i="28"/>
  <c r="J207" i="28"/>
  <c r="R207" i="28"/>
  <c r="F207" i="28"/>
  <c r="V207" i="28"/>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10" i="28"/>
  <c r="I310" i="28"/>
  <c r="M310" i="28"/>
  <c r="Q310" i="28"/>
  <c r="U310" i="28"/>
  <c r="Y310" i="28"/>
  <c r="B310" i="28"/>
  <c r="D310" i="28"/>
  <c r="J310" i="28"/>
  <c r="O310" i="28"/>
  <c r="T310" i="28"/>
  <c r="G310" i="28"/>
  <c r="L310" i="28"/>
  <c r="R310" i="28"/>
  <c r="W310" i="28"/>
  <c r="C310" i="28"/>
  <c r="N310" i="28"/>
  <c r="X310" i="28"/>
  <c r="F310" i="28"/>
  <c r="P310" i="28"/>
  <c r="H310" i="28"/>
  <c r="S310" i="28"/>
  <c r="K310" i="28"/>
  <c r="V310" i="28"/>
  <c r="D412" i="28"/>
  <c r="H412" i="28"/>
  <c r="L412" i="28"/>
  <c r="P412" i="28"/>
  <c r="T412" i="28"/>
  <c r="X412" i="28"/>
  <c r="F412" i="28"/>
  <c r="J412" i="28"/>
  <c r="N412" i="28"/>
  <c r="R412" i="28"/>
  <c r="V412" i="28"/>
  <c r="G412" i="28"/>
  <c r="O412" i="28"/>
  <c r="W412" i="28"/>
  <c r="K412" i="28"/>
  <c r="U412" i="28"/>
  <c r="E412" i="28"/>
  <c r="Q412" i="28"/>
  <c r="B412" i="28"/>
  <c r="S412" i="28"/>
  <c r="C412" i="28"/>
  <c r="Y412" i="28"/>
  <c r="I412" i="28"/>
  <c r="M412" i="28"/>
  <c r="E171" i="21"/>
  <c r="I171" i="21"/>
  <c r="M171" i="21"/>
  <c r="Q171" i="21"/>
  <c r="U171" i="21"/>
  <c r="Y171" i="21"/>
  <c r="B171" i="21"/>
  <c r="C171" i="21"/>
  <c r="G171" i="21"/>
  <c r="K171" i="21"/>
  <c r="O171" i="21"/>
  <c r="S171" i="21"/>
  <c r="W171" i="21"/>
  <c r="D171" i="21"/>
  <c r="L171" i="21"/>
  <c r="T171" i="21"/>
  <c r="J171" i="21"/>
  <c r="V171" i="21"/>
  <c r="F171" i="21"/>
  <c r="P171" i="21"/>
  <c r="H171" i="21"/>
  <c r="N171" i="21"/>
  <c r="R171" i="21"/>
  <c r="X171" i="21"/>
  <c r="F275" i="28"/>
  <c r="J275" i="28"/>
  <c r="N275" i="28"/>
  <c r="R275" i="28"/>
  <c r="V275" i="28"/>
  <c r="E275" i="28"/>
  <c r="K275" i="28"/>
  <c r="P275" i="28"/>
  <c r="U275" i="28"/>
  <c r="C275" i="28"/>
  <c r="H275" i="28"/>
  <c r="M275" i="28"/>
  <c r="S275" i="28"/>
  <c r="X275" i="28"/>
  <c r="D275" i="28"/>
  <c r="O275" i="28"/>
  <c r="Y275" i="28"/>
  <c r="G275" i="28"/>
  <c r="Q275" i="28"/>
  <c r="I275" i="28"/>
  <c r="T275" i="28"/>
  <c r="L275" i="28"/>
  <c r="W275" i="28"/>
  <c r="B275" i="28"/>
  <c r="D344" i="28"/>
  <c r="H344" i="28"/>
  <c r="L344" i="28"/>
  <c r="P344" i="28"/>
  <c r="T344" i="28"/>
  <c r="X344" i="28"/>
  <c r="C344" i="28"/>
  <c r="I344" i="28"/>
  <c r="N344" i="28"/>
  <c r="S344" i="28"/>
  <c r="Y344" i="28"/>
  <c r="B344" i="28"/>
  <c r="F344" i="28"/>
  <c r="K344" i="28"/>
  <c r="Q344" i="28"/>
  <c r="V344" i="28"/>
  <c r="M344" i="28"/>
  <c r="W344" i="28"/>
  <c r="E344" i="28"/>
  <c r="O344" i="28"/>
  <c r="G344" i="28"/>
  <c r="R344" i="28"/>
  <c r="J344" i="28"/>
  <c r="U344" i="28"/>
  <c r="F173" i="28"/>
  <c r="J173" i="28"/>
  <c r="N173" i="28"/>
  <c r="R173" i="28"/>
  <c r="V173" i="28"/>
  <c r="D173" i="28"/>
  <c r="H173" i="28"/>
  <c r="L173" i="28"/>
  <c r="P173" i="28"/>
  <c r="T173" i="28"/>
  <c r="X173" i="28"/>
  <c r="E173" i="28"/>
  <c r="M173" i="28"/>
  <c r="U173" i="28"/>
  <c r="B173" i="28"/>
  <c r="G173" i="28"/>
  <c r="W173" i="28"/>
  <c r="I173" i="28"/>
  <c r="Q173" i="28"/>
  <c r="Y173" i="28"/>
  <c r="C173" i="28"/>
  <c r="K173" i="28"/>
  <c r="S173" i="28"/>
  <c r="O173"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378" i="28"/>
  <c r="G378" i="28"/>
  <c r="K378" i="28"/>
  <c r="O378" i="28"/>
  <c r="S378" i="28"/>
  <c r="W378" i="28"/>
  <c r="H378" i="28"/>
  <c r="M378" i="28"/>
  <c r="R378" i="28"/>
  <c r="X378" i="28"/>
  <c r="E378" i="28"/>
  <c r="J378" i="28"/>
  <c r="P378" i="28"/>
  <c r="U378" i="28"/>
  <c r="L378" i="28"/>
  <c r="V378" i="28"/>
  <c r="D378" i="28"/>
  <c r="N378" i="28"/>
  <c r="Y378" i="28"/>
  <c r="B378" i="28"/>
  <c r="F378" i="28"/>
  <c r="Q378" i="28"/>
  <c r="I378" i="28"/>
  <c r="T378" i="28"/>
  <c r="C241" i="28"/>
  <c r="G241" i="28"/>
  <c r="K241" i="28"/>
  <c r="O241" i="28"/>
  <c r="S241" i="28"/>
  <c r="W241" i="28"/>
  <c r="F241" i="28"/>
  <c r="L241" i="28"/>
  <c r="Q241" i="28"/>
  <c r="V241" i="28"/>
  <c r="B241" i="28"/>
  <c r="D241" i="28"/>
  <c r="I241" i="28"/>
  <c r="N241" i="28"/>
  <c r="T241" i="28"/>
  <c r="Y241" i="28"/>
  <c r="E241" i="28"/>
  <c r="P241" i="28"/>
  <c r="R241" i="28"/>
  <c r="J241" i="28"/>
  <c r="U241" i="28"/>
  <c r="M241" i="28"/>
  <c r="X241" i="28"/>
  <c r="H241"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F66" i="21"/>
  <c r="J66" i="21"/>
  <c r="N66" i="21"/>
  <c r="R66" i="21"/>
  <c r="V66" i="21"/>
  <c r="C66" i="21"/>
  <c r="G66" i="21"/>
  <c r="K66" i="21"/>
  <c r="O66" i="21"/>
  <c r="S66" i="21"/>
  <c r="W66" i="21"/>
  <c r="D66" i="21"/>
  <c r="L66" i="21"/>
  <c r="T66" i="21"/>
  <c r="H66" i="21"/>
  <c r="X66" i="21"/>
  <c r="I66" i="21"/>
  <c r="Y66" i="21"/>
  <c r="E66" i="21"/>
  <c r="M66" i="21"/>
  <c r="U66" i="21"/>
  <c r="B66" i="21"/>
  <c r="P66" i="21"/>
  <c r="Q66" i="21"/>
  <c r="A344" i="21"/>
  <c r="E101" i="21"/>
  <c r="I101" i="21"/>
  <c r="M101" i="21"/>
  <c r="Q101" i="21"/>
  <c r="U101" i="21"/>
  <c r="Y101" i="21"/>
  <c r="B101" i="21"/>
  <c r="F101" i="21"/>
  <c r="J101" i="21"/>
  <c r="N101" i="21"/>
  <c r="R101" i="21"/>
  <c r="V101" i="21"/>
  <c r="C101" i="21"/>
  <c r="K101" i="21"/>
  <c r="S101" i="21"/>
  <c r="G101" i="21"/>
  <c r="X101" i="21"/>
  <c r="D101" i="21"/>
  <c r="L101" i="21"/>
  <c r="T101" i="21"/>
  <c r="O101" i="21"/>
  <c r="W101" i="21"/>
  <c r="H101" i="21"/>
  <c r="P101" i="21"/>
  <c r="D136" i="21"/>
  <c r="H136" i="21"/>
  <c r="L136" i="21"/>
  <c r="P136" i="21"/>
  <c r="T136" i="21"/>
  <c r="X136" i="21"/>
  <c r="E136" i="21"/>
  <c r="I136" i="21"/>
  <c r="M136" i="21"/>
  <c r="Q136" i="21"/>
  <c r="U136" i="21"/>
  <c r="Y136" i="21"/>
  <c r="F136" i="21"/>
  <c r="N136" i="21"/>
  <c r="V136" i="21"/>
  <c r="G136" i="21"/>
  <c r="O136" i="21"/>
  <c r="W136" i="21"/>
  <c r="R136" i="21"/>
  <c r="K136" i="21"/>
  <c r="B136" i="21"/>
  <c r="C136" i="21"/>
  <c r="S136" i="21"/>
  <c r="J136" i="21"/>
  <c r="E33" i="21"/>
  <c r="I33" i="21"/>
  <c r="M33" i="21"/>
  <c r="Q33" i="21"/>
  <c r="U33" i="21"/>
  <c r="Y33" i="21"/>
  <c r="B33" i="21"/>
  <c r="C33" i="21"/>
  <c r="K33" i="21"/>
  <c r="W33" i="21"/>
  <c r="D33" i="21"/>
  <c r="L33" i="21"/>
  <c r="T33" i="21"/>
  <c r="F33" i="21"/>
  <c r="J33" i="21"/>
  <c r="N33" i="21"/>
  <c r="R33" i="21"/>
  <c r="V33" i="21"/>
  <c r="G33" i="21"/>
  <c r="O33" i="21"/>
  <c r="S33" i="21"/>
  <c r="H33" i="21"/>
  <c r="P33" i="21"/>
  <c r="X33" i="21"/>
  <c r="A412" i="21"/>
  <c r="A310" i="21"/>
  <c r="A378" i="21"/>
  <c r="F68" i="28"/>
  <c r="J68" i="28"/>
  <c r="N68" i="28"/>
  <c r="R68" i="28"/>
  <c r="V68" i="28"/>
  <c r="C68" i="28"/>
  <c r="G68" i="28"/>
  <c r="K68" i="28"/>
  <c r="O68" i="28"/>
  <c r="S68" i="28"/>
  <c r="W68" i="28"/>
  <c r="B68" i="28"/>
  <c r="H68" i="28"/>
  <c r="P68" i="28"/>
  <c r="X68" i="28"/>
  <c r="L68" i="28"/>
  <c r="U68" i="28"/>
  <c r="Q68" i="28"/>
  <c r="T68" i="28"/>
  <c r="D68" i="28"/>
  <c r="M68" i="28"/>
  <c r="Y68" i="28"/>
  <c r="E68" i="28"/>
  <c r="I68" i="28"/>
  <c r="E103" i="28"/>
  <c r="I103" i="28"/>
  <c r="M103" i="28"/>
  <c r="Q103" i="28"/>
  <c r="U103" i="28"/>
  <c r="Y103" i="28"/>
  <c r="B103" i="28"/>
  <c r="F103" i="28"/>
  <c r="J103" i="28"/>
  <c r="N103" i="28"/>
  <c r="R103" i="28"/>
  <c r="V103" i="28"/>
  <c r="G103" i="28"/>
  <c r="O103" i="28"/>
  <c r="W103" i="28"/>
  <c r="K103" i="28"/>
  <c r="T103" i="28"/>
  <c r="D103" i="28"/>
  <c r="S103" i="28"/>
  <c r="C103" i="28"/>
  <c r="L103" i="28"/>
  <c r="X103" i="28"/>
  <c r="P103" i="28"/>
  <c r="H103" i="28"/>
  <c r="D138" i="28"/>
  <c r="H138" i="28"/>
  <c r="L138" i="28"/>
  <c r="P138" i="28"/>
  <c r="T138" i="28"/>
  <c r="X138" i="28"/>
  <c r="E138" i="28"/>
  <c r="I138" i="28"/>
  <c r="M138" i="28"/>
  <c r="Q138" i="28"/>
  <c r="U138" i="28"/>
  <c r="Y138" i="28"/>
  <c r="C138" i="28"/>
  <c r="K138" i="28"/>
  <c r="S138" i="28"/>
  <c r="F138" i="28"/>
  <c r="N138" i="28"/>
  <c r="V138" i="28"/>
  <c r="G138" i="28"/>
  <c r="W138" i="28"/>
  <c r="B138" i="28"/>
  <c r="R138" i="28"/>
  <c r="J138" i="28"/>
  <c r="O138" i="28"/>
  <c r="D33" i="28"/>
  <c r="H33" i="28"/>
  <c r="L33" i="28"/>
  <c r="P33" i="28"/>
  <c r="T33" i="28"/>
  <c r="X33" i="28"/>
  <c r="C33" i="28"/>
  <c r="I33" i="28"/>
  <c r="N33" i="28"/>
  <c r="S33" i="28"/>
  <c r="Y33" i="28"/>
  <c r="F33" i="28"/>
  <c r="Q33" i="28"/>
  <c r="B33" i="28"/>
  <c r="G33" i="28"/>
  <c r="R33" i="28"/>
  <c r="E33" i="28"/>
  <c r="J33" i="28"/>
  <c r="O33" i="28"/>
  <c r="U33" i="28"/>
  <c r="K33" i="28"/>
  <c r="V33" i="28"/>
  <c r="M33" i="28"/>
  <c r="W33" i="28"/>
  <c r="C140" i="25"/>
  <c r="G140" i="25"/>
  <c r="K140" i="25"/>
  <c r="O140" i="25"/>
  <c r="S140" i="25"/>
  <c r="W140" i="25"/>
  <c r="F140" i="25"/>
  <c r="L140" i="25"/>
  <c r="Q140" i="25"/>
  <c r="V140" i="25"/>
  <c r="H140" i="25"/>
  <c r="M140" i="25"/>
  <c r="R140" i="25"/>
  <c r="X140" i="25"/>
  <c r="D140" i="25"/>
  <c r="N140" i="25"/>
  <c r="Y140" i="25"/>
  <c r="E140" i="25"/>
  <c r="P140" i="25"/>
  <c r="B140" i="25"/>
  <c r="I140" i="25"/>
  <c r="J140" i="25"/>
  <c r="T140" i="25"/>
  <c r="U140" i="25"/>
  <c r="F31" i="25"/>
  <c r="J31" i="25"/>
  <c r="N31" i="25"/>
  <c r="R31" i="25"/>
  <c r="V31" i="25"/>
  <c r="D31" i="25"/>
  <c r="L31" i="25"/>
  <c r="X31" i="25"/>
  <c r="C31" i="25"/>
  <c r="G31" i="25"/>
  <c r="K31" i="25"/>
  <c r="O31" i="25"/>
  <c r="S31" i="25"/>
  <c r="W31" i="25"/>
  <c r="H31" i="25"/>
  <c r="P31" i="25"/>
  <c r="T31" i="25"/>
  <c r="M31" i="25"/>
  <c r="Q31" i="25"/>
  <c r="E31" i="25"/>
  <c r="U31" i="25"/>
  <c r="I31" i="25"/>
  <c r="Y31" i="25"/>
  <c r="B31" i="25"/>
  <c r="C103" i="25"/>
  <c r="G103" i="25"/>
  <c r="K103" i="25"/>
  <c r="O103" i="25"/>
  <c r="S103" i="25"/>
  <c r="W103" i="25"/>
  <c r="D103" i="25"/>
  <c r="H103" i="25"/>
  <c r="L103" i="25"/>
  <c r="P103" i="25"/>
  <c r="T103" i="25"/>
  <c r="X103" i="25"/>
  <c r="I103" i="25"/>
  <c r="Q103" i="25"/>
  <c r="Y103" i="25"/>
  <c r="J103" i="25"/>
  <c r="R103" i="25"/>
  <c r="B103" i="25"/>
  <c r="E103" i="25"/>
  <c r="U103" i="25"/>
  <c r="F103" i="25"/>
  <c r="V103" i="25"/>
  <c r="M103" i="25"/>
  <c r="N103" i="25"/>
  <c r="E67" i="25"/>
  <c r="F67" i="25"/>
  <c r="J67" i="25"/>
  <c r="N67" i="25"/>
  <c r="R67" i="25"/>
  <c r="V67" i="25"/>
  <c r="C67" i="25"/>
  <c r="I67" i="25"/>
  <c r="O67" i="25"/>
  <c r="T67" i="25"/>
  <c r="Y67" i="25"/>
  <c r="B67" i="25"/>
  <c r="D67" i="25"/>
  <c r="K67" i="25"/>
  <c r="P67" i="25"/>
  <c r="U67" i="25"/>
  <c r="G67" i="25"/>
  <c r="L67" i="25"/>
  <c r="Q67" i="25"/>
  <c r="W67" i="25"/>
  <c r="X67" i="25"/>
  <c r="H67" i="25"/>
  <c r="M67" i="25"/>
  <c r="S67" i="25"/>
  <c r="C138" i="19"/>
  <c r="G138" i="19"/>
  <c r="K138" i="19"/>
  <c r="F138" i="19"/>
  <c r="L138" i="19"/>
  <c r="P138" i="19"/>
  <c r="T138" i="19"/>
  <c r="X138" i="19"/>
  <c r="D138" i="19"/>
  <c r="J138" i="19"/>
  <c r="Q138" i="19"/>
  <c r="V138" i="19"/>
  <c r="I138" i="19"/>
  <c r="R138" i="19"/>
  <c r="Y138" i="19"/>
  <c r="H138" i="19"/>
  <c r="O138" i="19"/>
  <c r="W138" i="19"/>
  <c r="S138" i="19"/>
  <c r="U138" i="19"/>
  <c r="N138" i="19"/>
  <c r="E138" i="19"/>
  <c r="B138" i="19"/>
  <c r="M138" i="19"/>
  <c r="D104" i="19"/>
  <c r="H104" i="19"/>
  <c r="L104" i="19"/>
  <c r="P104" i="19"/>
  <c r="T104" i="19"/>
  <c r="X104" i="19"/>
  <c r="E104" i="19"/>
  <c r="J104" i="19"/>
  <c r="O104" i="19"/>
  <c r="U104" i="19"/>
  <c r="C104" i="19"/>
  <c r="I104" i="19"/>
  <c r="N104" i="19"/>
  <c r="S104" i="19"/>
  <c r="Y104" i="19"/>
  <c r="F104" i="19"/>
  <c r="Q104" i="19"/>
  <c r="R104" i="19"/>
  <c r="V104" i="19"/>
  <c r="B104" i="19"/>
  <c r="K104" i="19"/>
  <c r="M104" i="19"/>
  <c r="W104" i="19"/>
  <c r="G104" i="19"/>
  <c r="E32" i="19"/>
  <c r="I32" i="19"/>
  <c r="M32" i="19"/>
  <c r="Q32" i="19"/>
  <c r="U32" i="19"/>
  <c r="Y32" i="19"/>
  <c r="B32" i="19"/>
  <c r="F32" i="19"/>
  <c r="J32" i="19"/>
  <c r="N32" i="19"/>
  <c r="R32" i="19"/>
  <c r="V32" i="19"/>
  <c r="H32" i="19"/>
  <c r="P32" i="19"/>
  <c r="X32" i="19"/>
  <c r="K32" i="19"/>
  <c r="D32" i="19"/>
  <c r="L32" i="19"/>
  <c r="T32" i="19"/>
  <c r="G32" i="19"/>
  <c r="O32" i="19"/>
  <c r="W32" i="19"/>
  <c r="C32" i="19"/>
  <c r="S32" i="19"/>
  <c r="Y68" i="19"/>
  <c r="U68" i="19"/>
  <c r="Q68" i="19"/>
  <c r="M68" i="19"/>
  <c r="I68" i="19"/>
  <c r="E68" i="19"/>
  <c r="T68" i="19"/>
  <c r="O68" i="19"/>
  <c r="J68" i="19"/>
  <c r="D68" i="19"/>
  <c r="X68" i="19"/>
  <c r="R68" i="19"/>
  <c r="K68" i="19"/>
  <c r="C68" i="19"/>
  <c r="W68" i="19"/>
  <c r="H68" i="19"/>
  <c r="V68" i="19"/>
  <c r="N68" i="19"/>
  <c r="G68" i="19"/>
  <c r="B68" i="19"/>
  <c r="S68" i="19"/>
  <c r="L68" i="19"/>
  <c r="F68" i="19"/>
  <c r="P68" i="19"/>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E275" i="21" l="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F208" i="28"/>
  <c r="J208" i="28"/>
  <c r="N208" i="28"/>
  <c r="R208" i="28"/>
  <c r="V208" i="28"/>
  <c r="D208" i="28"/>
  <c r="H208" i="28"/>
  <c r="L208" i="28"/>
  <c r="P208" i="28"/>
  <c r="T208" i="28"/>
  <c r="X208" i="28"/>
  <c r="E208" i="28"/>
  <c r="M208" i="28"/>
  <c r="U208" i="28"/>
  <c r="B208" i="28"/>
  <c r="G208" i="28"/>
  <c r="W208" i="28"/>
  <c r="I208" i="28"/>
  <c r="Q208" i="28"/>
  <c r="Y208" i="28"/>
  <c r="C208" i="28"/>
  <c r="K208" i="28"/>
  <c r="S208" i="28"/>
  <c r="O208" i="28"/>
  <c r="D379" i="28"/>
  <c r="H379" i="28"/>
  <c r="L379" i="28"/>
  <c r="P379" i="28"/>
  <c r="T379" i="28"/>
  <c r="X379" i="28"/>
  <c r="F379" i="28"/>
  <c r="K379" i="28"/>
  <c r="Q379" i="28"/>
  <c r="V379" i="28"/>
  <c r="C379" i="28"/>
  <c r="I379" i="28"/>
  <c r="N379" i="28"/>
  <c r="S379" i="28"/>
  <c r="Y379" i="28"/>
  <c r="B379" i="28"/>
  <c r="J379" i="28"/>
  <c r="U379" i="28"/>
  <c r="M379" i="28"/>
  <c r="W379" i="28"/>
  <c r="E379" i="28"/>
  <c r="O379" i="28"/>
  <c r="G379" i="28"/>
  <c r="R379" i="28"/>
  <c r="D242" i="28"/>
  <c r="H242" i="28"/>
  <c r="L242" i="28"/>
  <c r="P242" i="28"/>
  <c r="T242" i="28"/>
  <c r="X242" i="28"/>
  <c r="E242" i="28"/>
  <c r="J242" i="28"/>
  <c r="O242" i="28"/>
  <c r="U242" i="28"/>
  <c r="G242" i="28"/>
  <c r="M242" i="28"/>
  <c r="R242" i="28"/>
  <c r="W242" i="28"/>
  <c r="C242" i="28"/>
  <c r="N242" i="28"/>
  <c r="Y242" i="28"/>
  <c r="Q242" i="28"/>
  <c r="I242" i="28"/>
  <c r="S242" i="28"/>
  <c r="K242" i="28"/>
  <c r="V242" i="28"/>
  <c r="B242" i="28"/>
  <c r="F242"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F172" i="21"/>
  <c r="J172" i="21"/>
  <c r="N172" i="21"/>
  <c r="R172" i="21"/>
  <c r="V172" i="21"/>
  <c r="D172" i="21"/>
  <c r="H172" i="21"/>
  <c r="L172" i="21"/>
  <c r="P172" i="21"/>
  <c r="T172" i="21"/>
  <c r="X172" i="21"/>
  <c r="E172" i="21"/>
  <c r="M172" i="21"/>
  <c r="U172" i="21"/>
  <c r="I172" i="21"/>
  <c r="S172" i="21"/>
  <c r="C172" i="21"/>
  <c r="O172" i="21"/>
  <c r="Y172" i="21"/>
  <c r="G172" i="21"/>
  <c r="K172" i="21"/>
  <c r="Q172" i="21"/>
  <c r="W172" i="21"/>
  <c r="B172" i="21"/>
  <c r="E345" i="28"/>
  <c r="I345" i="28"/>
  <c r="M345" i="28"/>
  <c r="Q345" i="28"/>
  <c r="U345" i="28"/>
  <c r="Y345" i="28"/>
  <c r="B345" i="28"/>
  <c r="G345" i="28"/>
  <c r="L345" i="28"/>
  <c r="R345" i="28"/>
  <c r="W345" i="28"/>
  <c r="D345" i="28"/>
  <c r="J345" i="28"/>
  <c r="O345" i="28"/>
  <c r="T345" i="28"/>
  <c r="K345" i="28"/>
  <c r="V345" i="28"/>
  <c r="C345" i="28"/>
  <c r="N345" i="28"/>
  <c r="X345" i="28"/>
  <c r="F345" i="28"/>
  <c r="P345" i="28"/>
  <c r="H345" i="28"/>
  <c r="S345" i="28"/>
  <c r="C174" i="28"/>
  <c r="G174" i="28"/>
  <c r="K174" i="28"/>
  <c r="O174" i="28"/>
  <c r="S174" i="28"/>
  <c r="W174" i="28"/>
  <c r="B174" i="28"/>
  <c r="E174" i="28"/>
  <c r="I174" i="28"/>
  <c r="M174" i="28"/>
  <c r="Q174" i="28"/>
  <c r="U174" i="28"/>
  <c r="Y174" i="28"/>
  <c r="F174" i="28"/>
  <c r="N174" i="28"/>
  <c r="V174" i="28"/>
  <c r="P174" i="28"/>
  <c r="J174" i="28"/>
  <c r="R174" i="28"/>
  <c r="D174" i="28"/>
  <c r="L174" i="28"/>
  <c r="T174" i="28"/>
  <c r="H174" i="28"/>
  <c r="X174" i="28"/>
  <c r="D206" i="21"/>
  <c r="H206" i="21"/>
  <c r="L206" i="21"/>
  <c r="P206" i="21"/>
  <c r="T206" i="21"/>
  <c r="X206" i="21"/>
  <c r="F206" i="21"/>
  <c r="K206" i="21"/>
  <c r="Q206" i="21"/>
  <c r="V206" i="21"/>
  <c r="B206" i="21"/>
  <c r="C206" i="21"/>
  <c r="I206" i="21"/>
  <c r="N206" i="21"/>
  <c r="S206" i="21"/>
  <c r="Y206" i="21"/>
  <c r="E206" i="21"/>
  <c r="O206" i="21"/>
  <c r="G206" i="21"/>
  <c r="U206" i="21"/>
  <c r="M206" i="21"/>
  <c r="J206" i="21"/>
  <c r="R206" i="21"/>
  <c r="W206" i="21"/>
  <c r="E413" i="28"/>
  <c r="I413" i="28"/>
  <c r="M413" i="28"/>
  <c r="Q413" i="28"/>
  <c r="U413" i="28"/>
  <c r="Y413" i="28"/>
  <c r="C413" i="28"/>
  <c r="G413" i="28"/>
  <c r="K413" i="28"/>
  <c r="O413" i="28"/>
  <c r="S413" i="28"/>
  <c r="W413" i="28"/>
  <c r="H413" i="28"/>
  <c r="P413" i="28"/>
  <c r="X413" i="28"/>
  <c r="B413" i="28"/>
  <c r="J413" i="28"/>
  <c r="T413" i="28"/>
  <c r="D413" i="28"/>
  <c r="N413" i="28"/>
  <c r="R413" i="28"/>
  <c r="V413" i="28"/>
  <c r="F413" i="28"/>
  <c r="L413" i="28"/>
  <c r="F311" i="28"/>
  <c r="J311" i="28"/>
  <c r="N311" i="28"/>
  <c r="R311" i="28"/>
  <c r="V311" i="28"/>
  <c r="C311" i="28"/>
  <c r="H311" i="28"/>
  <c r="M311" i="28"/>
  <c r="S311" i="28"/>
  <c r="X311" i="28"/>
  <c r="E311" i="28"/>
  <c r="K311" i="28"/>
  <c r="P311" i="28"/>
  <c r="U311" i="28"/>
  <c r="L311" i="28"/>
  <c r="W311" i="28"/>
  <c r="B311" i="28"/>
  <c r="D311" i="28"/>
  <c r="O311" i="28"/>
  <c r="Y311" i="28"/>
  <c r="G311" i="28"/>
  <c r="Q311" i="28"/>
  <c r="I311" i="28"/>
  <c r="T311" i="28"/>
  <c r="C276" i="28"/>
  <c r="G276" i="28"/>
  <c r="K276" i="28"/>
  <c r="O276" i="28"/>
  <c r="S276" i="28"/>
  <c r="W276" i="28"/>
  <c r="D276" i="28"/>
  <c r="I276" i="28"/>
  <c r="N276" i="28"/>
  <c r="T276" i="28"/>
  <c r="Y276" i="28"/>
  <c r="F276" i="28"/>
  <c r="L276" i="28"/>
  <c r="Q276" i="28"/>
  <c r="V276" i="28"/>
  <c r="B276" i="28"/>
  <c r="M276" i="28"/>
  <c r="X276" i="28"/>
  <c r="E276" i="28"/>
  <c r="H276" i="28"/>
  <c r="R276" i="28"/>
  <c r="J276" i="28"/>
  <c r="U276" i="28"/>
  <c r="P276"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F34" i="21"/>
  <c r="J34" i="21"/>
  <c r="N34" i="21"/>
  <c r="R34" i="21"/>
  <c r="V34" i="21"/>
  <c r="H34" i="21"/>
  <c r="P34" i="21"/>
  <c r="X34" i="21"/>
  <c r="E34" i="21"/>
  <c r="M34" i="21"/>
  <c r="Y34" i="21"/>
  <c r="C34" i="21"/>
  <c r="G34" i="21"/>
  <c r="K34" i="21"/>
  <c r="O34" i="21"/>
  <c r="S34" i="21"/>
  <c r="W34" i="21"/>
  <c r="B34" i="21"/>
  <c r="D34" i="21"/>
  <c r="L34" i="21"/>
  <c r="T34" i="21"/>
  <c r="I34" i="21"/>
  <c r="Q34" i="21"/>
  <c r="U34" i="21"/>
  <c r="C67" i="21"/>
  <c r="G67" i="21"/>
  <c r="K67" i="21"/>
  <c r="O67" i="21"/>
  <c r="S67" i="21"/>
  <c r="W67" i="21"/>
  <c r="D67" i="21"/>
  <c r="H67" i="21"/>
  <c r="L67" i="21"/>
  <c r="P67" i="21"/>
  <c r="T67" i="21"/>
  <c r="X67" i="21"/>
  <c r="E67" i="21"/>
  <c r="M67" i="21"/>
  <c r="U67" i="21"/>
  <c r="Q67" i="21"/>
  <c r="R67" i="21"/>
  <c r="F67" i="21"/>
  <c r="N67" i="21"/>
  <c r="V67" i="21"/>
  <c r="I67" i="21"/>
  <c r="Y67" i="21"/>
  <c r="B67" i="21"/>
  <c r="J67" i="21"/>
  <c r="A379" i="21"/>
  <c r="F102" i="21"/>
  <c r="J102" i="21"/>
  <c r="N102" i="21"/>
  <c r="R102" i="21"/>
  <c r="V102" i="21"/>
  <c r="C102" i="21"/>
  <c r="G102" i="21"/>
  <c r="K102" i="21"/>
  <c r="O102" i="21"/>
  <c r="S102" i="21"/>
  <c r="W102" i="21"/>
  <c r="B102" i="21"/>
  <c r="D102" i="21"/>
  <c r="L102" i="21"/>
  <c r="T102" i="21"/>
  <c r="H102" i="21"/>
  <c r="X102" i="21"/>
  <c r="Q102" i="21"/>
  <c r="E102" i="21"/>
  <c r="M102" i="21"/>
  <c r="U102" i="21"/>
  <c r="P102" i="21"/>
  <c r="I102" i="21"/>
  <c r="Y102" i="21"/>
  <c r="A311" i="21"/>
  <c r="A413" i="21"/>
  <c r="E137" i="21"/>
  <c r="I137" i="21"/>
  <c r="M137" i="21"/>
  <c r="Q137" i="21"/>
  <c r="U137" i="21"/>
  <c r="Y137" i="21"/>
  <c r="B137" i="21"/>
  <c r="F137" i="21"/>
  <c r="J137" i="21"/>
  <c r="N137" i="21"/>
  <c r="R137" i="21"/>
  <c r="V137" i="21"/>
  <c r="G137" i="21"/>
  <c r="O137" i="21"/>
  <c r="W137" i="21"/>
  <c r="H137" i="21"/>
  <c r="P137" i="21"/>
  <c r="X137" i="21"/>
  <c r="K137" i="21"/>
  <c r="C137" i="21"/>
  <c r="T137" i="21"/>
  <c r="L137" i="21"/>
  <c r="S137" i="21"/>
  <c r="D137" i="21"/>
  <c r="A345" i="21"/>
  <c r="E34" i="28"/>
  <c r="I34" i="28"/>
  <c r="M34" i="28"/>
  <c r="Q34" i="28"/>
  <c r="U34" i="28"/>
  <c r="Y34" i="28"/>
  <c r="G34" i="28"/>
  <c r="L34" i="28"/>
  <c r="R34" i="28"/>
  <c r="W34" i="28"/>
  <c r="J34" i="28"/>
  <c r="T34" i="28"/>
  <c r="F34" i="28"/>
  <c r="P34" i="28"/>
  <c r="C34" i="28"/>
  <c r="H34" i="28"/>
  <c r="N34" i="28"/>
  <c r="S34" i="28"/>
  <c r="X34" i="28"/>
  <c r="D34" i="28"/>
  <c r="O34" i="28"/>
  <c r="K34" i="28"/>
  <c r="V34" i="28"/>
  <c r="B34" i="28"/>
  <c r="C69" i="28"/>
  <c r="G69" i="28"/>
  <c r="K69" i="28"/>
  <c r="O69" i="28"/>
  <c r="S69" i="28"/>
  <c r="W69" i="28"/>
  <c r="D69" i="28"/>
  <c r="H69" i="28"/>
  <c r="L69" i="28"/>
  <c r="P69" i="28"/>
  <c r="T69" i="28"/>
  <c r="X69" i="28"/>
  <c r="I69" i="28"/>
  <c r="Q69" i="28"/>
  <c r="Y69" i="28"/>
  <c r="J69" i="28"/>
  <c r="U69" i="28"/>
  <c r="B69" i="28"/>
  <c r="N69" i="28"/>
  <c r="M69" i="28"/>
  <c r="V69" i="28"/>
  <c r="E69" i="28"/>
  <c r="F69" i="28"/>
  <c r="R69" i="28"/>
  <c r="F104" i="28"/>
  <c r="J104" i="28"/>
  <c r="N104" i="28"/>
  <c r="R104" i="28"/>
  <c r="V104" i="28"/>
  <c r="C104" i="28"/>
  <c r="G104" i="28"/>
  <c r="K104" i="28"/>
  <c r="O104" i="28"/>
  <c r="S104" i="28"/>
  <c r="W104" i="28"/>
  <c r="B104" i="28"/>
  <c r="H104" i="28"/>
  <c r="P104" i="28"/>
  <c r="X104" i="28"/>
  <c r="I104" i="28"/>
  <c r="T104" i="28"/>
  <c r="D104" i="28"/>
  <c r="Y104" i="28"/>
  <c r="E104" i="28"/>
  <c r="L104" i="28"/>
  <c r="U104" i="28"/>
  <c r="M104" i="28"/>
  <c r="Q104" i="28"/>
  <c r="E139" i="28"/>
  <c r="I139" i="28"/>
  <c r="M139" i="28"/>
  <c r="Q139" i="28"/>
  <c r="U139" i="28"/>
  <c r="Y139" i="28"/>
  <c r="F139" i="28"/>
  <c r="J139" i="28"/>
  <c r="N139" i="28"/>
  <c r="R139" i="28"/>
  <c r="V139" i="28"/>
  <c r="D139" i="28"/>
  <c r="L139" i="28"/>
  <c r="T139" i="28"/>
  <c r="G139" i="28"/>
  <c r="O139" i="28"/>
  <c r="W139" i="28"/>
  <c r="P139" i="28"/>
  <c r="S139" i="28"/>
  <c r="K139" i="28"/>
  <c r="B139" i="28"/>
  <c r="C139" i="28"/>
  <c r="X139" i="28"/>
  <c r="H139" i="28"/>
  <c r="C68" i="25"/>
  <c r="G68" i="25"/>
  <c r="K68" i="25"/>
  <c r="O68" i="25"/>
  <c r="S68" i="25"/>
  <c r="W68" i="25"/>
  <c r="B68" i="25"/>
  <c r="H68" i="25"/>
  <c r="M68" i="25"/>
  <c r="R68" i="25"/>
  <c r="X68" i="25"/>
  <c r="D68" i="25"/>
  <c r="I68" i="25"/>
  <c r="N68" i="25"/>
  <c r="T68" i="25"/>
  <c r="Y68" i="25"/>
  <c r="E68" i="25"/>
  <c r="J68" i="25"/>
  <c r="P68" i="25"/>
  <c r="U68" i="25"/>
  <c r="V68" i="25"/>
  <c r="F68" i="25"/>
  <c r="L68" i="25"/>
  <c r="Q68" i="25"/>
  <c r="D141" i="25"/>
  <c r="H141" i="25"/>
  <c r="L141" i="25"/>
  <c r="P141" i="25"/>
  <c r="E141" i="25"/>
  <c r="J141" i="25"/>
  <c r="O141" i="25"/>
  <c r="T141" i="25"/>
  <c r="X141" i="25"/>
  <c r="F141" i="25"/>
  <c r="K141" i="25"/>
  <c r="Q141" i="25"/>
  <c r="U141" i="25"/>
  <c r="Y141" i="25"/>
  <c r="B141" i="25"/>
  <c r="M141" i="25"/>
  <c r="V141" i="25"/>
  <c r="C141" i="25"/>
  <c r="N141" i="25"/>
  <c r="W141" i="25"/>
  <c r="G141" i="25"/>
  <c r="I141" i="25"/>
  <c r="R141" i="25"/>
  <c r="S141" i="25"/>
  <c r="D104" i="25"/>
  <c r="H104" i="25"/>
  <c r="L104" i="25"/>
  <c r="P104" i="25"/>
  <c r="T104" i="25"/>
  <c r="X104" i="25"/>
  <c r="E104" i="25"/>
  <c r="I104" i="25"/>
  <c r="M104" i="25"/>
  <c r="Q104" i="25"/>
  <c r="U104" i="25"/>
  <c r="Y104" i="25"/>
  <c r="J104" i="25"/>
  <c r="R104" i="25"/>
  <c r="C104" i="25"/>
  <c r="K104" i="25"/>
  <c r="S104" i="25"/>
  <c r="N104" i="25"/>
  <c r="O104" i="25"/>
  <c r="F104" i="25"/>
  <c r="V104" i="25"/>
  <c r="B104" i="25"/>
  <c r="G104" i="25"/>
  <c r="W104" i="25"/>
  <c r="C32" i="25"/>
  <c r="G32" i="25"/>
  <c r="K32" i="25"/>
  <c r="O32" i="25"/>
  <c r="S32" i="25"/>
  <c r="W32" i="25"/>
  <c r="I32" i="25"/>
  <c r="Q32" i="25"/>
  <c r="Y32" i="25"/>
  <c r="D32" i="25"/>
  <c r="H32" i="25"/>
  <c r="L32" i="25"/>
  <c r="P32" i="25"/>
  <c r="T32" i="25"/>
  <c r="X32" i="25"/>
  <c r="E32" i="25"/>
  <c r="M32" i="25"/>
  <c r="U32" i="25"/>
  <c r="F32" i="25"/>
  <c r="V32" i="25"/>
  <c r="B32" i="25"/>
  <c r="R32" i="25"/>
  <c r="J32" i="25"/>
  <c r="N32" i="25"/>
  <c r="E139" i="19"/>
  <c r="I139" i="19"/>
  <c r="M139" i="19"/>
  <c r="Q139" i="19"/>
  <c r="U139" i="19"/>
  <c r="Y139" i="19"/>
  <c r="B139" i="19"/>
  <c r="D139" i="19"/>
  <c r="J139" i="19"/>
  <c r="O139" i="19"/>
  <c r="T139" i="19"/>
  <c r="H139" i="19"/>
  <c r="P139" i="19"/>
  <c r="W139" i="19"/>
  <c r="G139" i="19"/>
  <c r="N139" i="19"/>
  <c r="V139" i="19"/>
  <c r="K139" i="19"/>
  <c r="X139" i="19"/>
  <c r="R139" i="19"/>
  <c r="S139" i="19"/>
  <c r="C139" i="19"/>
  <c r="F139" i="19"/>
  <c r="L139" i="19"/>
  <c r="W69" i="19"/>
  <c r="S69" i="19"/>
  <c r="X69" i="19"/>
  <c r="R69" i="19"/>
  <c r="N69" i="19"/>
  <c r="J69" i="19"/>
  <c r="F69" i="19"/>
  <c r="T69" i="19"/>
  <c r="M69" i="19"/>
  <c r="H69" i="19"/>
  <c r="C69" i="19"/>
  <c r="Y69" i="19"/>
  <c r="P69" i="19"/>
  <c r="I69" i="19"/>
  <c r="O69" i="19"/>
  <c r="U69" i="19"/>
  <c r="L69" i="19"/>
  <c r="E69" i="19"/>
  <c r="Q69" i="19"/>
  <c r="K69" i="19"/>
  <c r="D69" i="19"/>
  <c r="B69" i="19"/>
  <c r="V69" i="19"/>
  <c r="G69" i="19"/>
  <c r="E33" i="19"/>
  <c r="I33" i="19"/>
  <c r="M33" i="19"/>
  <c r="Q33" i="19"/>
  <c r="U33" i="19"/>
  <c r="Y33" i="19"/>
  <c r="B33" i="19"/>
  <c r="F33" i="19"/>
  <c r="J33" i="19"/>
  <c r="N33" i="19"/>
  <c r="R33" i="19"/>
  <c r="V33" i="19"/>
  <c r="H33" i="19"/>
  <c r="P33" i="19"/>
  <c r="X33" i="19"/>
  <c r="C33" i="19"/>
  <c r="D33" i="19"/>
  <c r="L33" i="19"/>
  <c r="T33" i="19"/>
  <c r="G33" i="19"/>
  <c r="O33" i="19"/>
  <c r="W33" i="19"/>
  <c r="K33" i="19"/>
  <c r="S33" i="19"/>
  <c r="E105" i="19"/>
  <c r="I105" i="19"/>
  <c r="M105" i="19"/>
  <c r="Q105" i="19"/>
  <c r="U105" i="19"/>
  <c r="Y105" i="19"/>
  <c r="B105" i="19"/>
  <c r="C105" i="19"/>
  <c r="H105" i="19"/>
  <c r="N105" i="19"/>
  <c r="S105" i="19"/>
  <c r="X105" i="19"/>
  <c r="G105" i="19"/>
  <c r="L105" i="19"/>
  <c r="R105" i="19"/>
  <c r="W105" i="19"/>
  <c r="D105" i="19"/>
  <c r="O105" i="19"/>
  <c r="J105" i="19"/>
  <c r="V105" i="19"/>
  <c r="P105" i="19"/>
  <c r="K105" i="19"/>
  <c r="F105" i="19"/>
  <c r="T105" i="19"/>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C242" i="21" l="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43" i="28"/>
  <c r="I243" i="28"/>
  <c r="M243" i="28"/>
  <c r="Q243" i="28"/>
  <c r="U243" i="28"/>
  <c r="Y243" i="28"/>
  <c r="B243" i="28"/>
  <c r="C243" i="28"/>
  <c r="H243" i="28"/>
  <c r="N243" i="28"/>
  <c r="S243" i="28"/>
  <c r="X243" i="28"/>
  <c r="F243" i="28"/>
  <c r="K243" i="28"/>
  <c r="P243" i="28"/>
  <c r="V243" i="28"/>
  <c r="L243" i="28"/>
  <c r="W243" i="28"/>
  <c r="O243" i="28"/>
  <c r="G243" i="28"/>
  <c r="R243" i="28"/>
  <c r="J243" i="28"/>
  <c r="T243" i="28"/>
  <c r="D243" i="28"/>
  <c r="C209" i="28"/>
  <c r="G209" i="28"/>
  <c r="K209" i="28"/>
  <c r="O209" i="28"/>
  <c r="S209" i="28"/>
  <c r="W209" i="28"/>
  <c r="B209" i="28"/>
  <c r="E209" i="28"/>
  <c r="I209" i="28"/>
  <c r="M209" i="28"/>
  <c r="Q209" i="28"/>
  <c r="U209" i="28"/>
  <c r="Y209" i="28"/>
  <c r="F209" i="28"/>
  <c r="N209" i="28"/>
  <c r="V209" i="28"/>
  <c r="P209" i="28"/>
  <c r="J209" i="28"/>
  <c r="R209" i="28"/>
  <c r="D209" i="28"/>
  <c r="L209" i="28"/>
  <c r="T209" i="28"/>
  <c r="H209" i="28"/>
  <c r="X20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12" i="28"/>
  <c r="G312" i="28"/>
  <c r="K312" i="28"/>
  <c r="O312" i="28"/>
  <c r="S312" i="28"/>
  <c r="W312" i="28"/>
  <c r="F312" i="28"/>
  <c r="L312" i="28"/>
  <c r="Q312" i="28"/>
  <c r="V312" i="28"/>
  <c r="B312" i="28"/>
  <c r="D312" i="28"/>
  <c r="I312" i="28"/>
  <c r="N312" i="28"/>
  <c r="T312" i="28"/>
  <c r="Y312" i="28"/>
  <c r="J312" i="28"/>
  <c r="U312" i="28"/>
  <c r="M312" i="28"/>
  <c r="X312" i="28"/>
  <c r="E312" i="28"/>
  <c r="P312" i="28"/>
  <c r="H312" i="28"/>
  <c r="R312" i="28"/>
  <c r="E380" i="28"/>
  <c r="I380" i="28"/>
  <c r="M380" i="28"/>
  <c r="Q380" i="28"/>
  <c r="U380" i="28"/>
  <c r="Y380" i="28"/>
  <c r="B380" i="28"/>
  <c r="D380" i="28"/>
  <c r="J380" i="28"/>
  <c r="O380" i="28"/>
  <c r="T380" i="28"/>
  <c r="G380" i="28"/>
  <c r="L380" i="28"/>
  <c r="R380" i="28"/>
  <c r="W380" i="28"/>
  <c r="H380" i="28"/>
  <c r="S380" i="28"/>
  <c r="K380" i="28"/>
  <c r="V380" i="28"/>
  <c r="C380" i="28"/>
  <c r="N380" i="28"/>
  <c r="X380" i="28"/>
  <c r="F380" i="28"/>
  <c r="P380" i="28"/>
  <c r="C173" i="21"/>
  <c r="G173" i="21"/>
  <c r="K173" i="21"/>
  <c r="O173" i="21"/>
  <c r="S173" i="21"/>
  <c r="W173" i="21"/>
  <c r="E173" i="21"/>
  <c r="I173" i="21"/>
  <c r="M173" i="21"/>
  <c r="Q173" i="21"/>
  <c r="U173" i="21"/>
  <c r="Y173" i="21"/>
  <c r="B173" i="21"/>
  <c r="F173" i="21"/>
  <c r="N173" i="21"/>
  <c r="V173" i="21"/>
  <c r="H173" i="21"/>
  <c r="R173" i="21"/>
  <c r="L173" i="21"/>
  <c r="X173" i="21"/>
  <c r="D173" i="21"/>
  <c r="J173" i="21"/>
  <c r="P173" i="21"/>
  <c r="T173" i="21"/>
  <c r="E207" i="21"/>
  <c r="I207" i="21"/>
  <c r="M207" i="21"/>
  <c r="Q207" i="21"/>
  <c r="U207" i="21"/>
  <c r="Y207" i="21"/>
  <c r="D207" i="21"/>
  <c r="J207" i="21"/>
  <c r="O207" i="21"/>
  <c r="T207" i="21"/>
  <c r="G207" i="21"/>
  <c r="L207" i="21"/>
  <c r="R207" i="21"/>
  <c r="W207" i="21"/>
  <c r="C207" i="21"/>
  <c r="N207" i="21"/>
  <c r="X207" i="21"/>
  <c r="K207" i="21"/>
  <c r="F207" i="21"/>
  <c r="S207" i="21"/>
  <c r="B207" i="21"/>
  <c r="H207" i="21"/>
  <c r="P207" i="21"/>
  <c r="V207" i="21"/>
  <c r="F414" i="28"/>
  <c r="J414" i="28"/>
  <c r="N414" i="28"/>
  <c r="R414" i="28"/>
  <c r="V414" i="28"/>
  <c r="D414" i="28"/>
  <c r="H414" i="28"/>
  <c r="L414" i="28"/>
  <c r="P414" i="28"/>
  <c r="T414" i="28"/>
  <c r="X414" i="28"/>
  <c r="I414" i="28"/>
  <c r="Q414" i="28"/>
  <c r="Y414" i="28"/>
  <c r="G414" i="28"/>
  <c r="S414" i="28"/>
  <c r="C414" i="28"/>
  <c r="M414" i="28"/>
  <c r="W414" i="28"/>
  <c r="O414" i="28"/>
  <c r="B414" i="28"/>
  <c r="U414" i="28"/>
  <c r="E414" i="28"/>
  <c r="K414" i="28"/>
  <c r="F346" i="28"/>
  <c r="J346" i="28"/>
  <c r="N346" i="28"/>
  <c r="R346" i="28"/>
  <c r="V346" i="28"/>
  <c r="E346" i="28"/>
  <c r="K346" i="28"/>
  <c r="P346" i="28"/>
  <c r="U346" i="28"/>
  <c r="C346" i="28"/>
  <c r="H346" i="28"/>
  <c r="M346" i="28"/>
  <c r="S346" i="28"/>
  <c r="X346" i="28"/>
  <c r="I346" i="28"/>
  <c r="T346" i="28"/>
  <c r="L346" i="28"/>
  <c r="W346" i="28"/>
  <c r="B346" i="28"/>
  <c r="D346" i="28"/>
  <c r="O346" i="28"/>
  <c r="Y346" i="28"/>
  <c r="G346" i="28"/>
  <c r="Q346"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277" i="28"/>
  <c r="H277" i="28"/>
  <c r="L277" i="28"/>
  <c r="P277" i="28"/>
  <c r="T277" i="28"/>
  <c r="X277" i="28"/>
  <c r="G277" i="28"/>
  <c r="M277" i="28"/>
  <c r="R277" i="28"/>
  <c r="W277" i="28"/>
  <c r="E277" i="28"/>
  <c r="J277" i="28"/>
  <c r="O277" i="28"/>
  <c r="U277" i="28"/>
  <c r="K277" i="28"/>
  <c r="V277" i="28"/>
  <c r="B277" i="28"/>
  <c r="C277" i="28"/>
  <c r="N277" i="28"/>
  <c r="Y277" i="28"/>
  <c r="F277" i="28"/>
  <c r="Q277" i="28"/>
  <c r="I277" i="28"/>
  <c r="S277" i="28"/>
  <c r="D175" i="28"/>
  <c r="H175" i="28"/>
  <c r="L175" i="28"/>
  <c r="P175" i="28"/>
  <c r="T175" i="28"/>
  <c r="X175" i="28"/>
  <c r="F175" i="28"/>
  <c r="J175" i="28"/>
  <c r="N175" i="28"/>
  <c r="R175" i="28"/>
  <c r="V175" i="28"/>
  <c r="G175" i="28"/>
  <c r="O175" i="28"/>
  <c r="W175" i="28"/>
  <c r="I175" i="28"/>
  <c r="Y175" i="28"/>
  <c r="C175" i="28"/>
  <c r="K175" i="28"/>
  <c r="S175" i="28"/>
  <c r="E175" i="28"/>
  <c r="M175" i="28"/>
  <c r="U175" i="28"/>
  <c r="Q175" i="28"/>
  <c r="B175"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F138" i="21"/>
  <c r="J138" i="21"/>
  <c r="N138" i="21"/>
  <c r="R138" i="21"/>
  <c r="V138" i="21"/>
  <c r="C138" i="21"/>
  <c r="G138" i="21"/>
  <c r="K138" i="21"/>
  <c r="O138" i="21"/>
  <c r="S138" i="21"/>
  <c r="W138" i="21"/>
  <c r="B138" i="21"/>
  <c r="H138" i="21"/>
  <c r="P138" i="21"/>
  <c r="X138" i="21"/>
  <c r="I138" i="21"/>
  <c r="Q138" i="21"/>
  <c r="Y138" i="21"/>
  <c r="D138" i="21"/>
  <c r="T138" i="21"/>
  <c r="L138" i="21"/>
  <c r="E138" i="21"/>
  <c r="U138" i="21"/>
  <c r="M138" i="21"/>
  <c r="C35" i="21"/>
  <c r="G35" i="21"/>
  <c r="K35" i="21"/>
  <c r="O35" i="21"/>
  <c r="S35" i="21"/>
  <c r="W35" i="21"/>
  <c r="M35" i="21"/>
  <c r="U35" i="21"/>
  <c r="J35" i="21"/>
  <c r="V35" i="21"/>
  <c r="D35" i="21"/>
  <c r="H35" i="21"/>
  <c r="L35" i="21"/>
  <c r="P35" i="21"/>
  <c r="T35" i="21"/>
  <c r="X35" i="21"/>
  <c r="E35" i="21"/>
  <c r="I35" i="21"/>
  <c r="Q35" i="21"/>
  <c r="Y35" i="21"/>
  <c r="B35" i="21"/>
  <c r="F35" i="21"/>
  <c r="N35" i="21"/>
  <c r="R35" i="21"/>
  <c r="D68" i="21"/>
  <c r="H68" i="21"/>
  <c r="L68" i="21"/>
  <c r="P68" i="21"/>
  <c r="T68" i="21"/>
  <c r="X68" i="21"/>
  <c r="E68" i="21"/>
  <c r="I68" i="21"/>
  <c r="M68" i="21"/>
  <c r="Q68" i="21"/>
  <c r="U68" i="21"/>
  <c r="Y68" i="21"/>
  <c r="F68" i="21"/>
  <c r="N68" i="21"/>
  <c r="V68" i="21"/>
  <c r="R68" i="21"/>
  <c r="S68" i="21"/>
  <c r="B68" i="21"/>
  <c r="G68" i="21"/>
  <c r="O68" i="21"/>
  <c r="W68" i="21"/>
  <c r="J68" i="21"/>
  <c r="C68" i="21"/>
  <c r="K68" i="21"/>
  <c r="C103" i="21"/>
  <c r="G103" i="21"/>
  <c r="K103" i="21"/>
  <c r="O103" i="21"/>
  <c r="S103" i="21"/>
  <c r="W103" i="21"/>
  <c r="D103" i="21"/>
  <c r="H103" i="21"/>
  <c r="L103" i="21"/>
  <c r="P103" i="21"/>
  <c r="T103" i="21"/>
  <c r="X103" i="21"/>
  <c r="E103" i="21"/>
  <c r="M103" i="21"/>
  <c r="U103" i="21"/>
  <c r="Q103" i="21"/>
  <c r="R103" i="21"/>
  <c r="F103" i="21"/>
  <c r="N103" i="21"/>
  <c r="V103" i="21"/>
  <c r="I103" i="21"/>
  <c r="Y103" i="21"/>
  <c r="B103" i="21"/>
  <c r="J103" i="21"/>
  <c r="A346" i="21"/>
  <c r="A414" i="21"/>
  <c r="A312" i="21"/>
  <c r="A380" i="21"/>
  <c r="C105" i="28"/>
  <c r="G105" i="28"/>
  <c r="K105" i="28"/>
  <c r="O105" i="28"/>
  <c r="S105" i="28"/>
  <c r="W105" i="28"/>
  <c r="D105" i="28"/>
  <c r="H105" i="28"/>
  <c r="L105" i="28"/>
  <c r="P105" i="28"/>
  <c r="T105" i="28"/>
  <c r="X105" i="28"/>
  <c r="I105" i="28"/>
  <c r="Q105" i="28"/>
  <c r="Y105" i="28"/>
  <c r="F105" i="28"/>
  <c r="R105" i="28"/>
  <c r="B105" i="28"/>
  <c r="V105" i="28"/>
  <c r="E105" i="28"/>
  <c r="J105" i="28"/>
  <c r="U105" i="28"/>
  <c r="M105" i="28"/>
  <c r="N105" i="28"/>
  <c r="D70" i="28"/>
  <c r="H70" i="28"/>
  <c r="L70" i="28"/>
  <c r="P70" i="28"/>
  <c r="T70" i="28"/>
  <c r="X70" i="28"/>
  <c r="E70" i="28"/>
  <c r="I70" i="28"/>
  <c r="M70" i="28"/>
  <c r="Q70" i="28"/>
  <c r="U70" i="28"/>
  <c r="Y70" i="28"/>
  <c r="J70" i="28"/>
  <c r="R70" i="28"/>
  <c r="B70" i="28"/>
  <c r="G70" i="28"/>
  <c r="S70" i="28"/>
  <c r="N70" i="28"/>
  <c r="F70" i="28"/>
  <c r="K70" i="28"/>
  <c r="V70" i="28"/>
  <c r="C70" i="28"/>
  <c r="W70" i="28"/>
  <c r="O70" i="28"/>
  <c r="F140" i="28"/>
  <c r="J140" i="28"/>
  <c r="N140" i="28"/>
  <c r="R140" i="28"/>
  <c r="V140" i="28"/>
  <c r="C140" i="28"/>
  <c r="G140" i="28"/>
  <c r="K140" i="28"/>
  <c r="O140" i="28"/>
  <c r="S140" i="28"/>
  <c r="W140" i="28"/>
  <c r="B140" i="28"/>
  <c r="E140" i="28"/>
  <c r="M140" i="28"/>
  <c r="U140" i="28"/>
  <c r="H140" i="28"/>
  <c r="P140" i="28"/>
  <c r="X140" i="28"/>
  <c r="I140" i="28"/>
  <c r="Y140" i="28"/>
  <c r="Q140" i="28"/>
  <c r="D140" i="28"/>
  <c r="T140" i="28"/>
  <c r="L140" i="28"/>
  <c r="F35" i="28"/>
  <c r="J35" i="28"/>
  <c r="N35" i="28"/>
  <c r="R35" i="28"/>
  <c r="V35" i="28"/>
  <c r="E35" i="28"/>
  <c r="K35" i="28"/>
  <c r="P35" i="28"/>
  <c r="U35" i="28"/>
  <c r="B35" i="28"/>
  <c r="H35" i="28"/>
  <c r="S35" i="28"/>
  <c r="D35" i="28"/>
  <c r="O35" i="28"/>
  <c r="G35" i="28"/>
  <c r="L35" i="28"/>
  <c r="Q35" i="28"/>
  <c r="W35" i="28"/>
  <c r="C35" i="28"/>
  <c r="M35" i="28"/>
  <c r="X35" i="28"/>
  <c r="I35" i="28"/>
  <c r="T35" i="28"/>
  <c r="Y35" i="28"/>
  <c r="E142" i="25"/>
  <c r="I142" i="25"/>
  <c r="M142" i="25"/>
  <c r="Q142" i="25"/>
  <c r="U142" i="25"/>
  <c r="Y142" i="25"/>
  <c r="F142" i="25"/>
  <c r="J142" i="25"/>
  <c r="N142" i="25"/>
  <c r="R142" i="25"/>
  <c r="V142" i="25"/>
  <c r="G142" i="25"/>
  <c r="O142" i="25"/>
  <c r="W142" i="25"/>
  <c r="H142" i="25"/>
  <c r="P142" i="25"/>
  <c r="X142" i="25"/>
  <c r="C142" i="25"/>
  <c r="S142" i="25"/>
  <c r="B142" i="25"/>
  <c r="D142" i="25"/>
  <c r="T142" i="25"/>
  <c r="K142" i="25"/>
  <c r="L142" i="25"/>
  <c r="E105" i="25"/>
  <c r="I105" i="25"/>
  <c r="M105" i="25"/>
  <c r="Q105" i="25"/>
  <c r="U105" i="25"/>
  <c r="Y105" i="25"/>
  <c r="F105" i="25"/>
  <c r="J105" i="25"/>
  <c r="N105" i="25"/>
  <c r="R105" i="25"/>
  <c r="V105" i="25"/>
  <c r="C105" i="25"/>
  <c r="K105" i="25"/>
  <c r="S105" i="25"/>
  <c r="D105" i="25"/>
  <c r="L105" i="25"/>
  <c r="T105" i="25"/>
  <c r="G105" i="25"/>
  <c r="W105" i="25"/>
  <c r="H105" i="25"/>
  <c r="X105" i="25"/>
  <c r="O105" i="25"/>
  <c r="B105" i="25"/>
  <c r="P105" i="25"/>
  <c r="D69" i="25"/>
  <c r="H69" i="25"/>
  <c r="L69" i="25"/>
  <c r="P69" i="25"/>
  <c r="T69" i="25"/>
  <c r="X69" i="25"/>
  <c r="F69" i="25"/>
  <c r="K69" i="25"/>
  <c r="Q69" i="25"/>
  <c r="V69" i="25"/>
  <c r="G69" i="25"/>
  <c r="M69" i="25"/>
  <c r="R69" i="25"/>
  <c r="W69" i="25"/>
  <c r="B69" i="25"/>
  <c r="C69" i="25"/>
  <c r="I69" i="25"/>
  <c r="N69" i="25"/>
  <c r="S69" i="25"/>
  <c r="Y69" i="25"/>
  <c r="U69" i="25"/>
  <c r="E69" i="25"/>
  <c r="J69" i="25"/>
  <c r="O69" i="25"/>
  <c r="D33" i="25"/>
  <c r="H33" i="25"/>
  <c r="L33" i="25"/>
  <c r="P33" i="25"/>
  <c r="T33" i="25"/>
  <c r="X33" i="25"/>
  <c r="B33" i="25"/>
  <c r="J33" i="25"/>
  <c r="R33" i="25"/>
  <c r="E33" i="25"/>
  <c r="I33" i="25"/>
  <c r="M33" i="25"/>
  <c r="Q33" i="25"/>
  <c r="U33" i="25"/>
  <c r="Y33" i="25"/>
  <c r="F33" i="25"/>
  <c r="N33" i="25"/>
  <c r="V33" i="25"/>
  <c r="O33" i="25"/>
  <c r="C33" i="25"/>
  <c r="S33" i="25"/>
  <c r="G33" i="25"/>
  <c r="W33" i="25"/>
  <c r="K33" i="25"/>
  <c r="B34" i="19"/>
  <c r="F34" i="19"/>
  <c r="J34" i="19"/>
  <c r="N34" i="19"/>
  <c r="R34" i="19"/>
  <c r="V34" i="19"/>
  <c r="G34" i="19"/>
  <c r="L34" i="19"/>
  <c r="Q34" i="19"/>
  <c r="C34" i="19"/>
  <c r="M34" i="19"/>
  <c r="X34" i="19"/>
  <c r="D34" i="19"/>
  <c r="I34" i="19"/>
  <c r="O34" i="19"/>
  <c r="T34" i="19"/>
  <c r="Y34" i="19"/>
  <c r="E34" i="19"/>
  <c r="K34" i="19"/>
  <c r="P34" i="19"/>
  <c r="U34" i="19"/>
  <c r="W34" i="19"/>
  <c r="H34" i="19"/>
  <c r="S34" i="19"/>
  <c r="F140" i="19"/>
  <c r="J140" i="19"/>
  <c r="N140" i="19"/>
  <c r="R140" i="19"/>
  <c r="V140" i="19"/>
  <c r="C140" i="19"/>
  <c r="H140" i="19"/>
  <c r="M140" i="19"/>
  <c r="S140" i="19"/>
  <c r="X140" i="19"/>
  <c r="B140" i="19"/>
  <c r="G140" i="19"/>
  <c r="O140" i="19"/>
  <c r="U140" i="19"/>
  <c r="E140" i="19"/>
  <c r="L140" i="19"/>
  <c r="T140" i="19"/>
  <c r="P140" i="19"/>
  <c r="K140" i="19"/>
  <c r="W140" i="19"/>
  <c r="D140" i="19"/>
  <c r="Y140" i="19"/>
  <c r="I140" i="19"/>
  <c r="Q140" i="19"/>
  <c r="X70" i="19"/>
  <c r="T70" i="19"/>
  <c r="P70" i="19"/>
  <c r="L70" i="19"/>
  <c r="H70" i="19"/>
  <c r="D70" i="19"/>
  <c r="V70" i="19"/>
  <c r="Q70" i="19"/>
  <c r="K70" i="19"/>
  <c r="F70" i="19"/>
  <c r="B70" i="19"/>
  <c r="Y70" i="19"/>
  <c r="R70" i="19"/>
  <c r="J70" i="19"/>
  <c r="C70" i="19"/>
  <c r="U70" i="19"/>
  <c r="M70" i="19"/>
  <c r="S70" i="19"/>
  <c r="O70" i="19"/>
  <c r="G70" i="19"/>
  <c r="W70" i="19"/>
  <c r="N70" i="19"/>
  <c r="E70" i="19"/>
  <c r="I70" i="19"/>
  <c r="F106" i="19"/>
  <c r="J106" i="19"/>
  <c r="N106" i="19"/>
  <c r="R106" i="19"/>
  <c r="V106" i="19"/>
  <c r="G106" i="19"/>
  <c r="L106" i="19"/>
  <c r="Q106" i="19"/>
  <c r="W106" i="19"/>
  <c r="B106" i="19"/>
  <c r="C106" i="19"/>
  <c r="I106" i="19"/>
  <c r="P106" i="19"/>
  <c r="K106" i="19"/>
  <c r="T106" i="19"/>
  <c r="H106" i="19"/>
  <c r="U106" i="19"/>
  <c r="M106" i="19"/>
  <c r="Y106" i="19"/>
  <c r="O106" i="19"/>
  <c r="D106" i="19"/>
  <c r="S106" i="19"/>
  <c r="E106" i="19"/>
  <c r="X106" i="19"/>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D243" i="21" l="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15" i="28"/>
  <c r="G415" i="28"/>
  <c r="K415" i="28"/>
  <c r="O415" i="28"/>
  <c r="S415" i="28"/>
  <c r="W415" i="28"/>
  <c r="E415" i="28"/>
  <c r="I415" i="28"/>
  <c r="M415" i="28"/>
  <c r="Q415" i="28"/>
  <c r="U415" i="28"/>
  <c r="Y415" i="28"/>
  <c r="B415" i="28"/>
  <c r="J415" i="28"/>
  <c r="R415" i="28"/>
  <c r="F415" i="28"/>
  <c r="P415" i="28"/>
  <c r="L415" i="28"/>
  <c r="V415" i="28"/>
  <c r="N415" i="28"/>
  <c r="T415" i="28"/>
  <c r="D415" i="28"/>
  <c r="X415" i="28"/>
  <c r="H415" i="28"/>
  <c r="D174" i="21"/>
  <c r="H174" i="21"/>
  <c r="L174" i="21"/>
  <c r="P174" i="21"/>
  <c r="T174" i="21"/>
  <c r="X174" i="21"/>
  <c r="F174" i="21"/>
  <c r="J174" i="21"/>
  <c r="N174" i="21"/>
  <c r="R174" i="21"/>
  <c r="V174" i="21"/>
  <c r="G174" i="21"/>
  <c r="O174" i="21"/>
  <c r="W174" i="21"/>
  <c r="B174" i="21"/>
  <c r="E174" i="21"/>
  <c r="Q174" i="21"/>
  <c r="K174" i="21"/>
  <c r="U174" i="21"/>
  <c r="C174" i="21"/>
  <c r="Y174" i="21"/>
  <c r="I174" i="21"/>
  <c r="M174" i="21"/>
  <c r="S174" i="21"/>
  <c r="D313" i="28"/>
  <c r="H313" i="28"/>
  <c r="L313" i="28"/>
  <c r="P313" i="28"/>
  <c r="T313" i="28"/>
  <c r="X313" i="28"/>
  <c r="E313" i="28"/>
  <c r="J313" i="28"/>
  <c r="O313" i="28"/>
  <c r="U313" i="28"/>
  <c r="G313" i="28"/>
  <c r="M313" i="28"/>
  <c r="R313" i="28"/>
  <c r="W313" i="28"/>
  <c r="I313" i="28"/>
  <c r="S313" i="28"/>
  <c r="K313" i="28"/>
  <c r="V313" i="28"/>
  <c r="B313" i="28"/>
  <c r="C313" i="28"/>
  <c r="N313" i="28"/>
  <c r="Y313" i="28"/>
  <c r="F313" i="28"/>
  <c r="Q313"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F208" i="21"/>
  <c r="J208" i="21"/>
  <c r="N208" i="21"/>
  <c r="R208" i="21"/>
  <c r="V208" i="21"/>
  <c r="C208" i="21"/>
  <c r="H208" i="21"/>
  <c r="M208" i="21"/>
  <c r="S208" i="21"/>
  <c r="X208" i="21"/>
  <c r="E208" i="21"/>
  <c r="K208" i="21"/>
  <c r="P208" i="21"/>
  <c r="U208" i="21"/>
  <c r="B208" i="21"/>
  <c r="L208" i="21"/>
  <c r="W208" i="21"/>
  <c r="D208" i="21"/>
  <c r="Q208" i="21"/>
  <c r="I208" i="21"/>
  <c r="Y208" i="21"/>
  <c r="O208" i="21"/>
  <c r="T208" i="21"/>
  <c r="G208" i="21"/>
  <c r="C347" i="28"/>
  <c r="G347" i="28"/>
  <c r="K347" i="28"/>
  <c r="O347" i="28"/>
  <c r="S347" i="28"/>
  <c r="W347" i="28"/>
  <c r="D347" i="28"/>
  <c r="I347" i="28"/>
  <c r="N347" i="28"/>
  <c r="T347" i="28"/>
  <c r="Y347" i="28"/>
  <c r="F347" i="28"/>
  <c r="L347" i="28"/>
  <c r="Q347" i="28"/>
  <c r="V347" i="28"/>
  <c r="B347" i="28"/>
  <c r="H347" i="28"/>
  <c r="R347" i="28"/>
  <c r="J347" i="28"/>
  <c r="U347" i="28"/>
  <c r="M347" i="28"/>
  <c r="X347" i="28"/>
  <c r="E347" i="28"/>
  <c r="P347" i="28"/>
  <c r="F381" i="28"/>
  <c r="J381" i="28"/>
  <c r="N381" i="28"/>
  <c r="R381" i="28"/>
  <c r="V381" i="28"/>
  <c r="C381" i="28"/>
  <c r="H381" i="28"/>
  <c r="M381" i="28"/>
  <c r="S381" i="28"/>
  <c r="X381" i="28"/>
  <c r="E381" i="28"/>
  <c r="K381" i="28"/>
  <c r="P381" i="28"/>
  <c r="U381" i="28"/>
  <c r="G381" i="28"/>
  <c r="Q381" i="28"/>
  <c r="I381" i="28"/>
  <c r="T381" i="28"/>
  <c r="L381" i="28"/>
  <c r="W381" i="28"/>
  <c r="B381" i="28"/>
  <c r="D381" i="28"/>
  <c r="O381" i="28"/>
  <c r="Y381" i="28"/>
  <c r="E278" i="28"/>
  <c r="I278" i="28"/>
  <c r="M278" i="28"/>
  <c r="Q278" i="28"/>
  <c r="U278" i="28"/>
  <c r="Y278" i="28"/>
  <c r="B278" i="28"/>
  <c r="F278" i="28"/>
  <c r="K278" i="28"/>
  <c r="P278" i="28"/>
  <c r="V278" i="28"/>
  <c r="C278" i="28"/>
  <c r="H278" i="28"/>
  <c r="N278" i="28"/>
  <c r="S278" i="28"/>
  <c r="X278" i="28"/>
  <c r="J278" i="28"/>
  <c r="T278" i="28"/>
  <c r="L278" i="28"/>
  <c r="W278" i="28"/>
  <c r="D278" i="28"/>
  <c r="O278" i="28"/>
  <c r="G278" i="28"/>
  <c r="R278"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44" i="28"/>
  <c r="J244" i="28"/>
  <c r="N244" i="28"/>
  <c r="R244" i="28"/>
  <c r="V244" i="28"/>
  <c r="G244" i="28"/>
  <c r="L244" i="28"/>
  <c r="Q244" i="28"/>
  <c r="W244" i="28"/>
  <c r="D244" i="28"/>
  <c r="I244" i="28"/>
  <c r="O244" i="28"/>
  <c r="T244" i="28"/>
  <c r="Y244" i="28"/>
  <c r="B244" i="28"/>
  <c r="K244" i="28"/>
  <c r="U244" i="28"/>
  <c r="M244" i="28"/>
  <c r="E244" i="28"/>
  <c r="P244" i="28"/>
  <c r="H244" i="28"/>
  <c r="S244" i="28"/>
  <c r="C244" i="28"/>
  <c r="X244" i="28"/>
  <c r="E176" i="28"/>
  <c r="I176" i="28"/>
  <c r="M176" i="28"/>
  <c r="Q176" i="28"/>
  <c r="U176" i="28"/>
  <c r="Y176" i="28"/>
  <c r="C176" i="28"/>
  <c r="G176" i="28"/>
  <c r="K176" i="28"/>
  <c r="O176" i="28"/>
  <c r="S176" i="28"/>
  <c r="W176" i="28"/>
  <c r="B176" i="28"/>
  <c r="H176" i="28"/>
  <c r="P176" i="28"/>
  <c r="X176" i="28"/>
  <c r="R176" i="28"/>
  <c r="D176" i="28"/>
  <c r="L176" i="28"/>
  <c r="T176" i="28"/>
  <c r="F176" i="28"/>
  <c r="N176" i="28"/>
  <c r="V176" i="28"/>
  <c r="J176" i="28"/>
  <c r="D210" i="28"/>
  <c r="H210" i="28"/>
  <c r="L210" i="28"/>
  <c r="P210" i="28"/>
  <c r="T210" i="28"/>
  <c r="X210" i="28"/>
  <c r="F210" i="28"/>
  <c r="J210" i="28"/>
  <c r="N210" i="28"/>
  <c r="R210" i="28"/>
  <c r="V210" i="28"/>
  <c r="G210" i="28"/>
  <c r="O210" i="28"/>
  <c r="W210" i="28"/>
  <c r="I210" i="28"/>
  <c r="Y210" i="28"/>
  <c r="B210" i="28"/>
  <c r="C210" i="28"/>
  <c r="K210" i="28"/>
  <c r="S210" i="28"/>
  <c r="E210" i="28"/>
  <c r="M210" i="28"/>
  <c r="U210" i="28"/>
  <c r="Q21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D104" i="21"/>
  <c r="H104" i="21"/>
  <c r="L104" i="21"/>
  <c r="P104" i="21"/>
  <c r="T104" i="21"/>
  <c r="X104" i="21"/>
  <c r="E104" i="21"/>
  <c r="I104" i="21"/>
  <c r="M104" i="21"/>
  <c r="Q104" i="21"/>
  <c r="U104" i="21"/>
  <c r="Y104" i="21"/>
  <c r="F104" i="21"/>
  <c r="N104" i="21"/>
  <c r="V104" i="21"/>
  <c r="J104" i="21"/>
  <c r="K104" i="21"/>
  <c r="G104" i="21"/>
  <c r="O104" i="21"/>
  <c r="W104" i="21"/>
  <c r="R104" i="21"/>
  <c r="C104" i="21"/>
  <c r="S104" i="21"/>
  <c r="B104" i="21"/>
  <c r="C139" i="21"/>
  <c r="G139" i="21"/>
  <c r="K139" i="21"/>
  <c r="O139" i="21"/>
  <c r="S139" i="21"/>
  <c r="W139" i="21"/>
  <c r="D139" i="21"/>
  <c r="H139" i="21"/>
  <c r="L139" i="21"/>
  <c r="P139" i="21"/>
  <c r="T139" i="21"/>
  <c r="X139" i="21"/>
  <c r="I139" i="21"/>
  <c r="Q139" i="21"/>
  <c r="Y139" i="21"/>
  <c r="B139" i="21"/>
  <c r="J139" i="21"/>
  <c r="R139" i="21"/>
  <c r="M139" i="21"/>
  <c r="U139" i="21"/>
  <c r="F139" i="21"/>
  <c r="N139" i="21"/>
  <c r="E139" i="21"/>
  <c r="V139" i="21"/>
  <c r="D36" i="21"/>
  <c r="H36" i="21"/>
  <c r="L36" i="21"/>
  <c r="P36" i="21"/>
  <c r="T36" i="21"/>
  <c r="X36" i="21"/>
  <c r="F36" i="21"/>
  <c r="N36" i="21"/>
  <c r="V36" i="21"/>
  <c r="G36" i="21"/>
  <c r="O36" i="21"/>
  <c r="E36" i="21"/>
  <c r="I36" i="21"/>
  <c r="M36" i="21"/>
  <c r="Q36" i="21"/>
  <c r="U36" i="21"/>
  <c r="Y36" i="21"/>
  <c r="J36" i="21"/>
  <c r="R36" i="21"/>
  <c r="C36" i="21"/>
  <c r="K36" i="21"/>
  <c r="S36" i="21"/>
  <c r="W36" i="21"/>
  <c r="B36" i="21"/>
  <c r="E69" i="21"/>
  <c r="I69" i="21"/>
  <c r="M69" i="21"/>
  <c r="Q69" i="21"/>
  <c r="U69" i="21"/>
  <c r="Y69" i="21"/>
  <c r="F69" i="21"/>
  <c r="J69" i="21"/>
  <c r="N69" i="21"/>
  <c r="R69" i="21"/>
  <c r="V69" i="21"/>
  <c r="G69" i="21"/>
  <c r="O69" i="21"/>
  <c r="W69" i="21"/>
  <c r="B69" i="21"/>
  <c r="K69" i="21"/>
  <c r="L69" i="21"/>
  <c r="H69" i="21"/>
  <c r="P69" i="21"/>
  <c r="X69" i="21"/>
  <c r="C69" i="21"/>
  <c r="S69" i="21"/>
  <c r="D69" i="21"/>
  <c r="T69" i="21"/>
  <c r="A381" i="21"/>
  <c r="A415" i="21"/>
  <c r="A347" i="21"/>
  <c r="C36" i="28"/>
  <c r="G36" i="28"/>
  <c r="K36" i="28"/>
  <c r="O36" i="28"/>
  <c r="S36" i="28"/>
  <c r="W36" i="28"/>
  <c r="D36" i="28"/>
  <c r="I36" i="28"/>
  <c r="N36" i="28"/>
  <c r="T36" i="28"/>
  <c r="Y36" i="28"/>
  <c r="L36" i="28"/>
  <c r="V36" i="28"/>
  <c r="H36" i="28"/>
  <c r="X36" i="28"/>
  <c r="E36" i="28"/>
  <c r="J36" i="28"/>
  <c r="P36" i="28"/>
  <c r="U36" i="28"/>
  <c r="B36" i="28"/>
  <c r="F36" i="28"/>
  <c r="Q36" i="28"/>
  <c r="M36" i="28"/>
  <c r="R36" i="28"/>
  <c r="D106" i="28"/>
  <c r="H106" i="28"/>
  <c r="L106" i="28"/>
  <c r="P106" i="28"/>
  <c r="T106" i="28"/>
  <c r="X106" i="28"/>
  <c r="E106" i="28"/>
  <c r="I106" i="28"/>
  <c r="M106" i="28"/>
  <c r="Q106" i="28"/>
  <c r="U106" i="28"/>
  <c r="Y106" i="28"/>
  <c r="J106" i="28"/>
  <c r="R106" i="28"/>
  <c r="F106" i="28"/>
  <c r="O106" i="28"/>
  <c r="C106" i="28"/>
  <c r="W106" i="28"/>
  <c r="G106" i="28"/>
  <c r="S106" i="28"/>
  <c r="B106" i="28"/>
  <c r="K106" i="28"/>
  <c r="V106" i="28"/>
  <c r="N106" i="28"/>
  <c r="E71" i="28"/>
  <c r="I71" i="28"/>
  <c r="M71" i="28"/>
  <c r="Q71" i="28"/>
  <c r="U71" i="28"/>
  <c r="Y71" i="28"/>
  <c r="F71" i="28"/>
  <c r="J71" i="28"/>
  <c r="N71" i="28"/>
  <c r="R71" i="28"/>
  <c r="V71" i="28"/>
  <c r="C71" i="28"/>
  <c r="K71" i="28"/>
  <c r="S71" i="28"/>
  <c r="G71" i="28"/>
  <c r="P71" i="28"/>
  <c r="W71" i="28"/>
  <c r="D71" i="28"/>
  <c r="X71" i="28"/>
  <c r="H71" i="28"/>
  <c r="T71" i="28"/>
  <c r="B71" i="28"/>
  <c r="L71" i="28"/>
  <c r="O71" i="28"/>
  <c r="C141" i="28"/>
  <c r="G141" i="28"/>
  <c r="K141" i="28"/>
  <c r="O141" i="28"/>
  <c r="S141" i="28"/>
  <c r="W141" i="28"/>
  <c r="D141" i="28"/>
  <c r="H141" i="28"/>
  <c r="L141" i="28"/>
  <c r="P141" i="28"/>
  <c r="T141" i="28"/>
  <c r="X141" i="28"/>
  <c r="F141" i="28"/>
  <c r="N141" i="28"/>
  <c r="V141" i="28"/>
  <c r="B141" i="28"/>
  <c r="I141" i="28"/>
  <c r="Q141" i="28"/>
  <c r="Y141" i="28"/>
  <c r="R141" i="28"/>
  <c r="M141" i="28"/>
  <c r="J141" i="28"/>
  <c r="U141" i="28"/>
  <c r="E141" i="28"/>
  <c r="E70" i="25"/>
  <c r="I70" i="25"/>
  <c r="M70" i="25"/>
  <c r="Q70" i="25"/>
  <c r="U70" i="25"/>
  <c r="Y70" i="25"/>
  <c r="D70" i="25"/>
  <c r="J70" i="25"/>
  <c r="O70" i="25"/>
  <c r="T70" i="25"/>
  <c r="F70" i="25"/>
  <c r="K70" i="25"/>
  <c r="P70" i="25"/>
  <c r="V70" i="25"/>
  <c r="G70" i="25"/>
  <c r="L70" i="25"/>
  <c r="R70" i="25"/>
  <c r="W70" i="25"/>
  <c r="B70" i="25"/>
  <c r="S70" i="25"/>
  <c r="C70" i="25"/>
  <c r="X70" i="25"/>
  <c r="H70" i="25"/>
  <c r="N70" i="25"/>
  <c r="F143" i="25"/>
  <c r="J143" i="25"/>
  <c r="N143" i="25"/>
  <c r="R143" i="25"/>
  <c r="V143" i="25"/>
  <c r="C143" i="25"/>
  <c r="G143" i="25"/>
  <c r="K143" i="25"/>
  <c r="O143" i="25"/>
  <c r="S143" i="25"/>
  <c r="W143" i="25"/>
  <c r="H143" i="25"/>
  <c r="P143" i="25"/>
  <c r="X143" i="25"/>
  <c r="I143" i="25"/>
  <c r="Q143" i="25"/>
  <c r="Y143" i="25"/>
  <c r="L143" i="25"/>
  <c r="M143" i="25"/>
  <c r="B143" i="25"/>
  <c r="T143" i="25"/>
  <c r="U143" i="25"/>
  <c r="D143" i="25"/>
  <c r="E143" i="25"/>
  <c r="E34" i="25"/>
  <c r="I34" i="25"/>
  <c r="M34" i="25"/>
  <c r="Q34" i="25"/>
  <c r="U34" i="25"/>
  <c r="Y34" i="25"/>
  <c r="F34" i="25"/>
  <c r="J34" i="25"/>
  <c r="N34" i="25"/>
  <c r="R34" i="25"/>
  <c r="V34" i="25"/>
  <c r="B34" i="25"/>
  <c r="D34" i="25"/>
  <c r="L34" i="25"/>
  <c r="T34" i="25"/>
  <c r="C34" i="25"/>
  <c r="S34" i="25"/>
  <c r="G34" i="25"/>
  <c r="O34" i="25"/>
  <c r="W34" i="25"/>
  <c r="H34" i="25"/>
  <c r="P34" i="25"/>
  <c r="X34" i="25"/>
  <c r="K34" i="25"/>
  <c r="F106" i="25"/>
  <c r="J106" i="25"/>
  <c r="N106" i="25"/>
  <c r="R106" i="25"/>
  <c r="V106" i="25"/>
  <c r="C106" i="25"/>
  <c r="G106" i="25"/>
  <c r="K106" i="25"/>
  <c r="O106" i="25"/>
  <c r="S106" i="25"/>
  <c r="W106" i="25"/>
  <c r="B106" i="25"/>
  <c r="D106" i="25"/>
  <c r="L106" i="25"/>
  <c r="T106" i="25"/>
  <c r="E106" i="25"/>
  <c r="M106" i="25"/>
  <c r="U106" i="25"/>
  <c r="P106" i="25"/>
  <c r="Q106" i="25"/>
  <c r="H106" i="25"/>
  <c r="X106" i="25"/>
  <c r="I106" i="25"/>
  <c r="Y106" i="25"/>
  <c r="C141" i="19"/>
  <c r="G141" i="19"/>
  <c r="K141" i="19"/>
  <c r="O141" i="19"/>
  <c r="S141" i="19"/>
  <c r="W141" i="19"/>
  <c r="F141" i="19"/>
  <c r="L141" i="19"/>
  <c r="Q141" i="19"/>
  <c r="V141" i="19"/>
  <c r="E141" i="19"/>
  <c r="M141" i="19"/>
  <c r="T141" i="19"/>
  <c r="D141" i="19"/>
  <c r="J141" i="19"/>
  <c r="R141" i="19"/>
  <c r="Y141" i="19"/>
  <c r="B141" i="19"/>
  <c r="H141" i="19"/>
  <c r="U141" i="19"/>
  <c r="I141" i="19"/>
  <c r="X141" i="19"/>
  <c r="N141" i="19"/>
  <c r="P141" i="19"/>
  <c r="Y71" i="19"/>
  <c r="U71" i="19"/>
  <c r="Q71" i="19"/>
  <c r="M71" i="19"/>
  <c r="I71" i="19"/>
  <c r="E71" i="19"/>
  <c r="T71" i="19"/>
  <c r="O71" i="19"/>
  <c r="J71" i="19"/>
  <c r="D71" i="19"/>
  <c r="W71" i="19"/>
  <c r="P71" i="19"/>
  <c r="H71" i="19"/>
  <c r="R71" i="19"/>
  <c r="G71" i="19"/>
  <c r="B71" i="19"/>
  <c r="N71" i="19"/>
  <c r="V71" i="19"/>
  <c r="L71" i="19"/>
  <c r="C71" i="19"/>
  <c r="S71" i="19"/>
  <c r="K71" i="19"/>
  <c r="X71" i="19"/>
  <c r="F71" i="19"/>
  <c r="B35" i="19"/>
  <c r="F35" i="19"/>
  <c r="J35" i="19"/>
  <c r="N35" i="19"/>
  <c r="R35" i="19"/>
  <c r="V35" i="19"/>
  <c r="D35" i="19"/>
  <c r="I35" i="19"/>
  <c r="T35" i="19"/>
  <c r="K35" i="19"/>
  <c r="P35" i="19"/>
  <c r="G35" i="19"/>
  <c r="L35" i="19"/>
  <c r="Q35" i="19"/>
  <c r="W35" i="19"/>
  <c r="C35" i="19"/>
  <c r="H35" i="19"/>
  <c r="M35" i="19"/>
  <c r="S35" i="19"/>
  <c r="X35" i="19"/>
  <c r="O35" i="19"/>
  <c r="Y35" i="19"/>
  <c r="E35" i="19"/>
  <c r="U35" i="19"/>
  <c r="C107" i="19"/>
  <c r="G107" i="19"/>
  <c r="K107" i="19"/>
  <c r="O107" i="19"/>
  <c r="S107" i="19"/>
  <c r="W107" i="19"/>
  <c r="E107" i="19"/>
  <c r="J107" i="19"/>
  <c r="P107" i="19"/>
  <c r="U107" i="19"/>
  <c r="D107" i="19"/>
  <c r="L107" i="19"/>
  <c r="R107" i="19"/>
  <c r="Y107" i="19"/>
  <c r="H107" i="19"/>
  <c r="Q107" i="19"/>
  <c r="N107" i="19"/>
  <c r="F107" i="19"/>
  <c r="I107" i="19"/>
  <c r="V107" i="19"/>
  <c r="M107" i="19"/>
  <c r="X107" i="19"/>
  <c r="T107" i="19"/>
  <c r="B107" i="19"/>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A348" i="21" l="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45" i="28"/>
  <c r="G245" i="28"/>
  <c r="K245" i="28"/>
  <c r="O245" i="28"/>
  <c r="S245" i="28"/>
  <c r="W245" i="28"/>
  <c r="E245" i="28"/>
  <c r="J245" i="28"/>
  <c r="P245" i="28"/>
  <c r="U245" i="28"/>
  <c r="H245" i="28"/>
  <c r="M245" i="28"/>
  <c r="R245" i="28"/>
  <c r="X245" i="28"/>
  <c r="I245" i="28"/>
  <c r="T245" i="28"/>
  <c r="B245" i="28"/>
  <c r="L245" i="28"/>
  <c r="D245" i="28"/>
  <c r="N245" i="28"/>
  <c r="Y245" i="28"/>
  <c r="F245" i="28"/>
  <c r="Q245" i="28"/>
  <c r="V245" i="28"/>
  <c r="E175" i="21"/>
  <c r="I175" i="21"/>
  <c r="M175" i="21"/>
  <c r="Q175" i="21"/>
  <c r="U175" i="21"/>
  <c r="Y175" i="21"/>
  <c r="B175" i="21"/>
  <c r="C175" i="21"/>
  <c r="G175" i="21"/>
  <c r="K175" i="21"/>
  <c r="O175" i="21"/>
  <c r="S175" i="21"/>
  <c r="W175" i="21"/>
  <c r="H175" i="21"/>
  <c r="P175" i="21"/>
  <c r="X175" i="21"/>
  <c r="D175" i="21"/>
  <c r="N175" i="21"/>
  <c r="J175" i="21"/>
  <c r="T175" i="21"/>
  <c r="V175" i="21"/>
  <c r="F175" i="21"/>
  <c r="L175" i="21"/>
  <c r="R175" i="21"/>
  <c r="E211" i="28"/>
  <c r="I211" i="28"/>
  <c r="M211" i="28"/>
  <c r="Q211" i="28"/>
  <c r="U211" i="28"/>
  <c r="Y211" i="28"/>
  <c r="C211" i="28"/>
  <c r="G211" i="28"/>
  <c r="K211" i="28"/>
  <c r="O211" i="28"/>
  <c r="S211" i="28"/>
  <c r="W211" i="28"/>
  <c r="B211" i="28"/>
  <c r="H211" i="28"/>
  <c r="P211" i="28"/>
  <c r="X211" i="28"/>
  <c r="R211" i="28"/>
  <c r="D211" i="28"/>
  <c r="L211" i="28"/>
  <c r="T211" i="28"/>
  <c r="F211" i="28"/>
  <c r="N211" i="28"/>
  <c r="V211" i="28"/>
  <c r="J211" i="28"/>
  <c r="F177" i="28"/>
  <c r="J177" i="28"/>
  <c r="N177" i="28"/>
  <c r="R177" i="28"/>
  <c r="V177" i="28"/>
  <c r="D177" i="28"/>
  <c r="H177" i="28"/>
  <c r="L177" i="28"/>
  <c r="P177" i="28"/>
  <c r="T177" i="28"/>
  <c r="X177" i="28"/>
  <c r="I177" i="28"/>
  <c r="Q177" i="28"/>
  <c r="Y177" i="28"/>
  <c r="K177" i="28"/>
  <c r="E177" i="28"/>
  <c r="M177" i="28"/>
  <c r="U177" i="28"/>
  <c r="B177" i="28"/>
  <c r="G177" i="28"/>
  <c r="O177" i="28"/>
  <c r="W177" i="28"/>
  <c r="C177" i="28"/>
  <c r="S177" i="28"/>
  <c r="C209" i="21"/>
  <c r="G209" i="21"/>
  <c r="K209" i="21"/>
  <c r="O209" i="21"/>
  <c r="S209" i="21"/>
  <c r="W209" i="21"/>
  <c r="F209" i="21"/>
  <c r="L209" i="21"/>
  <c r="Q209" i="21"/>
  <c r="V209" i="21"/>
  <c r="D209" i="21"/>
  <c r="I209" i="21"/>
  <c r="N209" i="21"/>
  <c r="T209" i="21"/>
  <c r="Y209" i="21"/>
  <c r="J209" i="21"/>
  <c r="U209" i="21"/>
  <c r="B209" i="21"/>
  <c r="H209" i="21"/>
  <c r="X209" i="21"/>
  <c r="P209" i="21"/>
  <c r="R209" i="21"/>
  <c r="E209" i="21"/>
  <c r="M209" i="21"/>
  <c r="C382" i="28"/>
  <c r="G382" i="28"/>
  <c r="K382" i="28"/>
  <c r="O382" i="28"/>
  <c r="S382" i="28"/>
  <c r="W382" i="28"/>
  <c r="F382" i="28"/>
  <c r="L382" i="28"/>
  <c r="Q382" i="28"/>
  <c r="V382" i="28"/>
  <c r="B382" i="28"/>
  <c r="D382" i="28"/>
  <c r="I382" i="28"/>
  <c r="N382" i="28"/>
  <c r="T382" i="28"/>
  <c r="Y382" i="28"/>
  <c r="E382" i="28"/>
  <c r="P382" i="28"/>
  <c r="H382" i="28"/>
  <c r="R382" i="28"/>
  <c r="J382" i="28"/>
  <c r="U382" i="28"/>
  <c r="M382" i="28"/>
  <c r="X382" i="28"/>
  <c r="F279" i="28"/>
  <c r="J279" i="28"/>
  <c r="N279" i="28"/>
  <c r="R279" i="28"/>
  <c r="V279" i="28"/>
  <c r="D279" i="28"/>
  <c r="I279" i="28"/>
  <c r="O279" i="28"/>
  <c r="T279" i="28"/>
  <c r="Y279" i="28"/>
  <c r="B279" i="28"/>
  <c r="G279" i="28"/>
  <c r="L279" i="28"/>
  <c r="Q279" i="28"/>
  <c r="W279" i="28"/>
  <c r="H279" i="28"/>
  <c r="S279" i="28"/>
  <c r="K279" i="28"/>
  <c r="U279" i="28"/>
  <c r="C279" i="28"/>
  <c r="M279" i="28"/>
  <c r="X279" i="28"/>
  <c r="E279" i="28"/>
  <c r="P279" i="28"/>
  <c r="E314" i="28"/>
  <c r="I314" i="28"/>
  <c r="M314" i="28"/>
  <c r="Q314" i="28"/>
  <c r="U314" i="28"/>
  <c r="Y314" i="28"/>
  <c r="B314" i="28"/>
  <c r="C314" i="28"/>
  <c r="H314" i="28"/>
  <c r="N314" i="28"/>
  <c r="S314" i="28"/>
  <c r="X314" i="28"/>
  <c r="F314" i="28"/>
  <c r="K314" i="28"/>
  <c r="P314" i="28"/>
  <c r="V314" i="28"/>
  <c r="G314" i="28"/>
  <c r="R314" i="28"/>
  <c r="J314" i="28"/>
  <c r="T314" i="28"/>
  <c r="L314" i="28"/>
  <c r="W314" i="28"/>
  <c r="D314" i="28"/>
  <c r="O314" i="28"/>
  <c r="A416" i="2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48" i="28"/>
  <c r="H348" i="28"/>
  <c r="L348" i="28"/>
  <c r="P348" i="28"/>
  <c r="T348" i="28"/>
  <c r="X348" i="28"/>
  <c r="G348" i="28"/>
  <c r="M348" i="28"/>
  <c r="R348" i="28"/>
  <c r="W348" i="28"/>
  <c r="E348" i="28"/>
  <c r="J348" i="28"/>
  <c r="O348" i="28"/>
  <c r="U348" i="28"/>
  <c r="F348" i="28"/>
  <c r="Q348" i="28"/>
  <c r="I348" i="28"/>
  <c r="S348" i="28"/>
  <c r="K348" i="28"/>
  <c r="V348" i="28"/>
  <c r="B348" i="28"/>
  <c r="C348" i="28"/>
  <c r="N348" i="28"/>
  <c r="Y348" i="28"/>
  <c r="D416" i="28"/>
  <c r="H416" i="28"/>
  <c r="L416" i="28"/>
  <c r="P416" i="28"/>
  <c r="T416" i="28"/>
  <c r="X416" i="28"/>
  <c r="F416" i="28"/>
  <c r="J416" i="28"/>
  <c r="N416" i="28"/>
  <c r="R416" i="28"/>
  <c r="V416" i="28"/>
  <c r="C416" i="28"/>
  <c r="K416" i="28"/>
  <c r="S416" i="28"/>
  <c r="E416" i="28"/>
  <c r="O416" i="28"/>
  <c r="Y416" i="28"/>
  <c r="B416" i="28"/>
  <c r="I416" i="28"/>
  <c r="U416" i="28"/>
  <c r="M416" i="28"/>
  <c r="Q416" i="28"/>
  <c r="W416" i="28"/>
  <c r="G416" i="28"/>
  <c r="A382" i="2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49" i="21"/>
  <c r="A417" i="21"/>
  <c r="A383" i="21"/>
  <c r="A314" i="21"/>
  <c r="D140" i="21"/>
  <c r="H140" i="21"/>
  <c r="L140" i="21"/>
  <c r="P140" i="21"/>
  <c r="T140" i="21"/>
  <c r="X140" i="21"/>
  <c r="E140" i="21"/>
  <c r="I140" i="21"/>
  <c r="M140" i="21"/>
  <c r="Q140" i="21"/>
  <c r="U140" i="21"/>
  <c r="Y140" i="21"/>
  <c r="J140" i="21"/>
  <c r="R140" i="21"/>
  <c r="C140" i="21"/>
  <c r="K140" i="21"/>
  <c r="S140" i="21"/>
  <c r="B140" i="21"/>
  <c r="F140" i="21"/>
  <c r="V140" i="21"/>
  <c r="O140" i="21"/>
  <c r="G140" i="21"/>
  <c r="W140" i="21"/>
  <c r="N140" i="21"/>
  <c r="F70" i="21"/>
  <c r="J70" i="21"/>
  <c r="N70" i="21"/>
  <c r="R70" i="21"/>
  <c r="V70" i="21"/>
  <c r="C70" i="21"/>
  <c r="G70" i="21"/>
  <c r="K70" i="21"/>
  <c r="O70" i="21"/>
  <c r="S70" i="21"/>
  <c r="W70" i="21"/>
  <c r="H70" i="21"/>
  <c r="P70" i="21"/>
  <c r="X70" i="21"/>
  <c r="D70" i="21"/>
  <c r="T70" i="21"/>
  <c r="E70" i="21"/>
  <c r="I70" i="21"/>
  <c r="Q70" i="21"/>
  <c r="Y70" i="21"/>
  <c r="B70" i="21"/>
  <c r="L70" i="21"/>
  <c r="M70" i="21"/>
  <c r="U70" i="21"/>
  <c r="E37" i="21"/>
  <c r="I37" i="21"/>
  <c r="M37" i="21"/>
  <c r="Q37" i="21"/>
  <c r="U37" i="21"/>
  <c r="Y37" i="21"/>
  <c r="B37" i="21"/>
  <c r="G37" i="21"/>
  <c r="O37" i="21"/>
  <c r="W37" i="21"/>
  <c r="D37" i="21"/>
  <c r="L37" i="21"/>
  <c r="T37" i="21"/>
  <c r="F37" i="21"/>
  <c r="J37" i="21"/>
  <c r="N37" i="21"/>
  <c r="R37" i="21"/>
  <c r="V37" i="21"/>
  <c r="C37" i="21"/>
  <c r="K37" i="21"/>
  <c r="S37" i="21"/>
  <c r="H37" i="21"/>
  <c r="P37" i="21"/>
  <c r="X37" i="21"/>
  <c r="E105" i="21"/>
  <c r="I105" i="21"/>
  <c r="M105" i="21"/>
  <c r="Q105" i="21"/>
  <c r="U105" i="21"/>
  <c r="Y105" i="21"/>
  <c r="B105" i="21"/>
  <c r="F105" i="21"/>
  <c r="J105" i="21"/>
  <c r="N105" i="21"/>
  <c r="R105" i="21"/>
  <c r="V105" i="21"/>
  <c r="G105" i="21"/>
  <c r="O105" i="21"/>
  <c r="W105" i="21"/>
  <c r="C105" i="21"/>
  <c r="S105" i="21"/>
  <c r="D105" i="21"/>
  <c r="T105" i="21"/>
  <c r="H105" i="21"/>
  <c r="P105" i="21"/>
  <c r="X105" i="21"/>
  <c r="K105" i="21"/>
  <c r="L105" i="21"/>
  <c r="D142" i="28"/>
  <c r="H142" i="28"/>
  <c r="L142" i="28"/>
  <c r="P142" i="28"/>
  <c r="T142" i="28"/>
  <c r="X142" i="28"/>
  <c r="E142" i="28"/>
  <c r="I142" i="28"/>
  <c r="M142" i="28"/>
  <c r="Q142" i="28"/>
  <c r="U142" i="28"/>
  <c r="Y142" i="28"/>
  <c r="G142" i="28"/>
  <c r="O142" i="28"/>
  <c r="W142" i="28"/>
  <c r="J142" i="28"/>
  <c r="R142" i="28"/>
  <c r="B142" i="28"/>
  <c r="K142" i="28"/>
  <c r="N142" i="28"/>
  <c r="C142" i="28"/>
  <c r="S142" i="28"/>
  <c r="V142" i="28"/>
  <c r="F142" i="28"/>
  <c r="E107" i="28"/>
  <c r="I107" i="28"/>
  <c r="M107" i="28"/>
  <c r="Q107" i="28"/>
  <c r="U107" i="28"/>
  <c r="Y107" i="28"/>
  <c r="B107" i="28"/>
  <c r="F107" i="28"/>
  <c r="J107" i="28"/>
  <c r="N107" i="28"/>
  <c r="R107" i="28"/>
  <c r="V107" i="28"/>
  <c r="C107" i="28"/>
  <c r="K107" i="28"/>
  <c r="S107" i="28"/>
  <c r="D107" i="28"/>
  <c r="O107" i="28"/>
  <c r="X107" i="28"/>
  <c r="H107" i="28"/>
  <c r="W107" i="28"/>
  <c r="G107" i="28"/>
  <c r="P107" i="28"/>
  <c r="T107" i="28"/>
  <c r="L107" i="28"/>
  <c r="D37" i="28"/>
  <c r="H37" i="28"/>
  <c r="L37" i="28"/>
  <c r="P37" i="28"/>
  <c r="T37" i="28"/>
  <c r="X37" i="28"/>
  <c r="G37" i="28"/>
  <c r="M37" i="28"/>
  <c r="R37" i="28"/>
  <c r="W37" i="28"/>
  <c r="J37" i="28"/>
  <c r="U37" i="28"/>
  <c r="K37" i="28"/>
  <c r="V37" i="28"/>
  <c r="C37" i="28"/>
  <c r="I37" i="28"/>
  <c r="N37" i="28"/>
  <c r="S37" i="28"/>
  <c r="Y37" i="28"/>
  <c r="E37" i="28"/>
  <c r="O37" i="28"/>
  <c r="B37" i="28"/>
  <c r="F37" i="28"/>
  <c r="Q37" i="28"/>
  <c r="F72" i="28"/>
  <c r="J72" i="28"/>
  <c r="N72" i="28"/>
  <c r="R72" i="28"/>
  <c r="V72" i="28"/>
  <c r="C72" i="28"/>
  <c r="G72" i="28"/>
  <c r="K72" i="28"/>
  <c r="O72" i="28"/>
  <c r="S72" i="28"/>
  <c r="W72" i="28"/>
  <c r="B72" i="28"/>
  <c r="D72" i="28"/>
  <c r="L72" i="28"/>
  <c r="T72" i="28"/>
  <c r="E72" i="28"/>
  <c r="P72" i="28"/>
  <c r="Y72" i="28"/>
  <c r="U72" i="28"/>
  <c r="X72" i="28"/>
  <c r="H72" i="28"/>
  <c r="Q72" i="28"/>
  <c r="I72" i="28"/>
  <c r="M72" i="28"/>
  <c r="C144" i="25"/>
  <c r="G144" i="25"/>
  <c r="K144" i="25"/>
  <c r="O144" i="25"/>
  <c r="S144" i="25"/>
  <c r="W144" i="25"/>
  <c r="D144" i="25"/>
  <c r="H144" i="25"/>
  <c r="L144" i="25"/>
  <c r="P144" i="25"/>
  <c r="T144" i="25"/>
  <c r="X144" i="25"/>
  <c r="I144" i="25"/>
  <c r="Q144" i="25"/>
  <c r="Y144" i="25"/>
  <c r="B144" i="25"/>
  <c r="J144" i="25"/>
  <c r="R144" i="25"/>
  <c r="E144" i="25"/>
  <c r="U144" i="25"/>
  <c r="F144" i="25"/>
  <c r="V144" i="25"/>
  <c r="M144" i="25"/>
  <c r="N144" i="25"/>
  <c r="C107" i="25"/>
  <c r="G107" i="25"/>
  <c r="K107" i="25"/>
  <c r="O107" i="25"/>
  <c r="S107" i="25"/>
  <c r="W107" i="25"/>
  <c r="D107" i="25"/>
  <c r="H107" i="25"/>
  <c r="L107" i="25"/>
  <c r="P107" i="25"/>
  <c r="T107" i="25"/>
  <c r="X107" i="25"/>
  <c r="E107" i="25"/>
  <c r="M107" i="25"/>
  <c r="U107" i="25"/>
  <c r="B107" i="25"/>
  <c r="F107" i="25"/>
  <c r="N107" i="25"/>
  <c r="V107" i="25"/>
  <c r="I107" i="25"/>
  <c r="Y107" i="25"/>
  <c r="J107" i="25"/>
  <c r="Q107" i="25"/>
  <c r="R107" i="25"/>
  <c r="F71" i="25"/>
  <c r="J71" i="25"/>
  <c r="N71" i="25"/>
  <c r="R71" i="25"/>
  <c r="V71" i="25"/>
  <c r="C71" i="25"/>
  <c r="H71" i="25"/>
  <c r="M71" i="25"/>
  <c r="S71" i="25"/>
  <c r="X71" i="25"/>
  <c r="D71" i="25"/>
  <c r="I71" i="25"/>
  <c r="O71" i="25"/>
  <c r="T71" i="25"/>
  <c r="Y71" i="25"/>
  <c r="E71" i="25"/>
  <c r="K71" i="25"/>
  <c r="P71" i="25"/>
  <c r="U71" i="25"/>
  <c r="Q71" i="25"/>
  <c r="B71" i="25"/>
  <c r="W71" i="25"/>
  <c r="G71" i="25"/>
  <c r="L71" i="25"/>
  <c r="F35" i="25"/>
  <c r="J35" i="25"/>
  <c r="N35" i="25"/>
  <c r="R35" i="25"/>
  <c r="V35" i="25"/>
  <c r="C35" i="25"/>
  <c r="G35" i="25"/>
  <c r="K35" i="25"/>
  <c r="O35" i="25"/>
  <c r="S35" i="25"/>
  <c r="W35" i="25"/>
  <c r="E35" i="25"/>
  <c r="M35" i="25"/>
  <c r="U35" i="25"/>
  <c r="L35" i="25"/>
  <c r="H35" i="25"/>
  <c r="P35" i="25"/>
  <c r="X35" i="25"/>
  <c r="B35" i="25"/>
  <c r="I35" i="25"/>
  <c r="Q35" i="25"/>
  <c r="Y35" i="25"/>
  <c r="D35" i="25"/>
  <c r="T35" i="25"/>
  <c r="D108" i="19"/>
  <c r="H108" i="19"/>
  <c r="L108" i="19"/>
  <c r="P108" i="19"/>
  <c r="T108" i="19"/>
  <c r="X108" i="19"/>
  <c r="C108" i="19"/>
  <c r="I108" i="19"/>
  <c r="N108" i="19"/>
  <c r="S108" i="19"/>
  <c r="Y108" i="19"/>
  <c r="J108" i="19"/>
  <c r="Q108" i="19"/>
  <c r="W108" i="19"/>
  <c r="B108" i="19"/>
  <c r="E108" i="19"/>
  <c r="M108" i="19"/>
  <c r="V108" i="19"/>
  <c r="F108" i="19"/>
  <c r="R108" i="19"/>
  <c r="G108" i="19"/>
  <c r="K108" i="19"/>
  <c r="O108" i="19"/>
  <c r="U108" i="19"/>
  <c r="B36" i="19"/>
  <c r="F36" i="19"/>
  <c r="J36" i="19"/>
  <c r="N36" i="19"/>
  <c r="R36" i="19"/>
  <c r="V36" i="19"/>
  <c r="G36" i="19"/>
  <c r="L36" i="19"/>
  <c r="W36" i="19"/>
  <c r="C36" i="19"/>
  <c r="M36" i="19"/>
  <c r="X36" i="19"/>
  <c r="D36" i="19"/>
  <c r="I36" i="19"/>
  <c r="O36" i="19"/>
  <c r="T36" i="19"/>
  <c r="Y36" i="19"/>
  <c r="E36" i="19"/>
  <c r="K36" i="19"/>
  <c r="P36" i="19"/>
  <c r="U36" i="19"/>
  <c r="Q36" i="19"/>
  <c r="H36" i="19"/>
  <c r="S36" i="19"/>
  <c r="D142" i="19"/>
  <c r="H142" i="19"/>
  <c r="L142" i="19"/>
  <c r="P142" i="19"/>
  <c r="T142" i="19"/>
  <c r="X142" i="19"/>
  <c r="E142" i="19"/>
  <c r="J142" i="19"/>
  <c r="O142" i="19"/>
  <c r="U142" i="19"/>
  <c r="C142" i="19"/>
  <c r="K142" i="19"/>
  <c r="R142" i="19"/>
  <c r="Y142" i="19"/>
  <c r="B142" i="19"/>
  <c r="I142" i="19"/>
  <c r="Q142" i="19"/>
  <c r="W142" i="19"/>
  <c r="M142" i="19"/>
  <c r="F142" i="19"/>
  <c r="V142" i="19"/>
  <c r="G142" i="19"/>
  <c r="N142" i="19"/>
  <c r="S142" i="19"/>
  <c r="V72" i="19"/>
  <c r="R72" i="19"/>
  <c r="N72" i="19"/>
  <c r="J72" i="19"/>
  <c r="F72" i="19"/>
  <c r="X72" i="19"/>
  <c r="S72" i="19"/>
  <c r="M72" i="19"/>
  <c r="H72" i="19"/>
  <c r="C72" i="19"/>
  <c r="U72" i="19"/>
  <c r="O72" i="19"/>
  <c r="G72" i="19"/>
  <c r="W72" i="19"/>
  <c r="Y72" i="19"/>
  <c r="L72" i="19"/>
  <c r="D72" i="19"/>
  <c r="T72" i="19"/>
  <c r="Q72" i="19"/>
  <c r="I72" i="19"/>
  <c r="P72" i="19"/>
  <c r="E72" i="19"/>
  <c r="K72" i="19"/>
  <c r="B72" i="19"/>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D349" i="21" l="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280" i="28"/>
  <c r="G280" i="28"/>
  <c r="K280" i="28"/>
  <c r="O280" i="28"/>
  <c r="S280" i="28"/>
  <c r="W280" i="28"/>
  <c r="H280" i="28"/>
  <c r="M280" i="28"/>
  <c r="R280" i="28"/>
  <c r="X280" i="28"/>
  <c r="E280" i="28"/>
  <c r="J280" i="28"/>
  <c r="P280" i="28"/>
  <c r="U280" i="28"/>
  <c r="F280" i="28"/>
  <c r="Q280" i="28"/>
  <c r="I280" i="28"/>
  <c r="T280" i="28"/>
  <c r="B280" i="28"/>
  <c r="L280" i="28"/>
  <c r="V280" i="28"/>
  <c r="D280" i="28"/>
  <c r="N280" i="28"/>
  <c r="Y280" i="28"/>
  <c r="E349" i="28"/>
  <c r="I349" i="28"/>
  <c r="M349" i="28"/>
  <c r="Q349" i="28"/>
  <c r="U349" i="28"/>
  <c r="Y349" i="28"/>
  <c r="B349" i="28"/>
  <c r="F349" i="28"/>
  <c r="K349" i="28"/>
  <c r="P349" i="28"/>
  <c r="V349" i="28"/>
  <c r="C349" i="28"/>
  <c r="H349" i="28"/>
  <c r="N349" i="28"/>
  <c r="S349" i="28"/>
  <c r="X349" i="28"/>
  <c r="D349" i="28"/>
  <c r="O349" i="28"/>
  <c r="G349" i="28"/>
  <c r="R349" i="28"/>
  <c r="J349" i="28"/>
  <c r="T349" i="28"/>
  <c r="L349" i="28"/>
  <c r="W349" i="28"/>
  <c r="F176" i="21"/>
  <c r="J176" i="21"/>
  <c r="N176" i="21"/>
  <c r="R176" i="21"/>
  <c r="V176" i="21"/>
  <c r="D176" i="21"/>
  <c r="H176" i="21"/>
  <c r="L176" i="21"/>
  <c r="P176" i="21"/>
  <c r="T176" i="21"/>
  <c r="X176" i="21"/>
  <c r="I176" i="21"/>
  <c r="Q176" i="21"/>
  <c r="Y176" i="21"/>
  <c r="C176" i="21"/>
  <c r="M176" i="21"/>
  <c r="W176" i="21"/>
  <c r="G176" i="21"/>
  <c r="S176" i="21"/>
  <c r="B176" i="21"/>
  <c r="U176" i="21"/>
  <c r="E176" i="21"/>
  <c r="K176" i="21"/>
  <c r="O176" i="21"/>
  <c r="F315" i="28"/>
  <c r="J315" i="28"/>
  <c r="N315" i="28"/>
  <c r="R315" i="28"/>
  <c r="V315" i="28"/>
  <c r="G315" i="28"/>
  <c r="L315" i="28"/>
  <c r="Q315" i="28"/>
  <c r="W315" i="28"/>
  <c r="D315" i="28"/>
  <c r="I315" i="28"/>
  <c r="O315" i="28"/>
  <c r="T315" i="28"/>
  <c r="Y315" i="28"/>
  <c r="B315" i="28"/>
  <c r="E315" i="28"/>
  <c r="P315" i="28"/>
  <c r="H315" i="28"/>
  <c r="S315" i="28"/>
  <c r="K315" i="28"/>
  <c r="U315" i="28"/>
  <c r="C315" i="28"/>
  <c r="M315" i="28"/>
  <c r="X315" i="28"/>
  <c r="D246" i="28"/>
  <c r="H246" i="28"/>
  <c r="L246" i="28"/>
  <c r="P246" i="28"/>
  <c r="T246" i="28"/>
  <c r="X246" i="28"/>
  <c r="C246" i="28"/>
  <c r="I246" i="28"/>
  <c r="N246" i="28"/>
  <c r="S246" i="28"/>
  <c r="Y246" i="28"/>
  <c r="B246" i="28"/>
  <c r="F246" i="28"/>
  <c r="K246" i="28"/>
  <c r="Q246" i="28"/>
  <c r="V246" i="28"/>
  <c r="G246" i="28"/>
  <c r="R246" i="28"/>
  <c r="J246" i="28"/>
  <c r="M246" i="28"/>
  <c r="W246" i="28"/>
  <c r="E246" i="28"/>
  <c r="O246" i="28"/>
  <c r="U246" i="28"/>
  <c r="F212" i="28"/>
  <c r="J212" i="28"/>
  <c r="N212" i="28"/>
  <c r="R212" i="28"/>
  <c r="V212" i="28"/>
  <c r="D212" i="28"/>
  <c r="H212" i="28"/>
  <c r="L212" i="28"/>
  <c r="P212" i="28"/>
  <c r="T212" i="28"/>
  <c r="X212" i="28"/>
  <c r="I212" i="28"/>
  <c r="Q212" i="28"/>
  <c r="Y212" i="28"/>
  <c r="K212" i="28"/>
  <c r="E212" i="28"/>
  <c r="M212" i="28"/>
  <c r="U212" i="28"/>
  <c r="B212" i="28"/>
  <c r="G212" i="28"/>
  <c r="O212" i="28"/>
  <c r="W212" i="28"/>
  <c r="C212" i="28"/>
  <c r="S21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D210" i="21"/>
  <c r="H210" i="21"/>
  <c r="L210" i="21"/>
  <c r="P210" i="21"/>
  <c r="T210" i="21"/>
  <c r="X210" i="21"/>
  <c r="E210" i="21"/>
  <c r="J210" i="21"/>
  <c r="O210" i="21"/>
  <c r="U210" i="21"/>
  <c r="B210" i="21"/>
  <c r="G210" i="21"/>
  <c r="M210" i="21"/>
  <c r="R210" i="21"/>
  <c r="W210" i="21"/>
  <c r="I210" i="21"/>
  <c r="S210" i="21"/>
  <c r="N210" i="21"/>
  <c r="F210" i="21"/>
  <c r="V210" i="21"/>
  <c r="Y210" i="21"/>
  <c r="C210" i="21"/>
  <c r="K210" i="21"/>
  <c r="Q210" i="21"/>
  <c r="E417" i="28"/>
  <c r="I417" i="28"/>
  <c r="M417" i="28"/>
  <c r="Q417" i="28"/>
  <c r="U417" i="28"/>
  <c r="Y417" i="28"/>
  <c r="C417" i="28"/>
  <c r="G417" i="28"/>
  <c r="K417" i="28"/>
  <c r="O417" i="28"/>
  <c r="S417" i="28"/>
  <c r="W417" i="28"/>
  <c r="D417" i="28"/>
  <c r="L417" i="28"/>
  <c r="T417" i="28"/>
  <c r="N417" i="28"/>
  <c r="X417" i="28"/>
  <c r="H417" i="28"/>
  <c r="R417" i="28"/>
  <c r="J417" i="28"/>
  <c r="P417" i="28"/>
  <c r="B417" i="28"/>
  <c r="V417" i="28"/>
  <c r="F417" i="28"/>
  <c r="D383" i="28"/>
  <c r="H383" i="28"/>
  <c r="L383" i="28"/>
  <c r="P383" i="28"/>
  <c r="T383" i="28"/>
  <c r="X383" i="28"/>
  <c r="E383" i="28"/>
  <c r="J383" i="28"/>
  <c r="O383" i="28"/>
  <c r="U383" i="28"/>
  <c r="G383" i="28"/>
  <c r="M383" i="28"/>
  <c r="R383" i="28"/>
  <c r="W383" i="28"/>
  <c r="C383" i="28"/>
  <c r="N383" i="28"/>
  <c r="Y383" i="28"/>
  <c r="F383" i="28"/>
  <c r="Q383" i="28"/>
  <c r="I383" i="28"/>
  <c r="S383" i="28"/>
  <c r="K383" i="28"/>
  <c r="V383" i="28"/>
  <c r="B383"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178" i="28"/>
  <c r="G178" i="28"/>
  <c r="K178" i="28"/>
  <c r="O178" i="28"/>
  <c r="S178" i="28"/>
  <c r="W178" i="28"/>
  <c r="B178" i="28"/>
  <c r="E178" i="28"/>
  <c r="I178" i="28"/>
  <c r="M178" i="28"/>
  <c r="Q178" i="28"/>
  <c r="U178" i="28"/>
  <c r="Y178" i="28"/>
  <c r="J178" i="28"/>
  <c r="R178" i="28"/>
  <c r="D178" i="28"/>
  <c r="T178" i="28"/>
  <c r="F178" i="28"/>
  <c r="N178" i="28"/>
  <c r="V178" i="28"/>
  <c r="H178" i="28"/>
  <c r="P178" i="28"/>
  <c r="X178" i="28"/>
  <c r="L178" i="28"/>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C71" i="21"/>
  <c r="G71" i="21"/>
  <c r="K71" i="21"/>
  <c r="O71" i="21"/>
  <c r="S71" i="21"/>
  <c r="W71" i="21"/>
  <c r="D71" i="21"/>
  <c r="H71" i="21"/>
  <c r="L71" i="21"/>
  <c r="P71" i="21"/>
  <c r="T71" i="21"/>
  <c r="X71" i="21"/>
  <c r="I71" i="21"/>
  <c r="Q71" i="21"/>
  <c r="Y71" i="21"/>
  <c r="M71" i="21"/>
  <c r="B71" i="21"/>
  <c r="F71" i="21"/>
  <c r="V71" i="21"/>
  <c r="J71" i="21"/>
  <c r="R71" i="21"/>
  <c r="E71" i="21"/>
  <c r="U71" i="21"/>
  <c r="N71" i="21"/>
  <c r="E141" i="21"/>
  <c r="I141" i="21"/>
  <c r="M141" i="21"/>
  <c r="Q141" i="21"/>
  <c r="U141" i="21"/>
  <c r="Y141" i="21"/>
  <c r="B141" i="21"/>
  <c r="F141" i="21"/>
  <c r="J141" i="21"/>
  <c r="N141" i="21"/>
  <c r="R141" i="21"/>
  <c r="V141" i="21"/>
  <c r="C141" i="21"/>
  <c r="K141" i="21"/>
  <c r="S141" i="21"/>
  <c r="D141" i="21"/>
  <c r="L141" i="21"/>
  <c r="T141" i="21"/>
  <c r="O141" i="21"/>
  <c r="W141" i="21"/>
  <c r="X141" i="21"/>
  <c r="P141" i="21"/>
  <c r="G141" i="21"/>
  <c r="H141" i="21"/>
  <c r="F106" i="21"/>
  <c r="J106" i="21"/>
  <c r="N106" i="21"/>
  <c r="R106" i="21"/>
  <c r="V106" i="21"/>
  <c r="C106" i="21"/>
  <c r="G106" i="21"/>
  <c r="K106" i="21"/>
  <c r="O106" i="21"/>
  <c r="S106" i="21"/>
  <c r="W106" i="21"/>
  <c r="B106" i="21"/>
  <c r="H106" i="21"/>
  <c r="P106" i="21"/>
  <c r="X106" i="21"/>
  <c r="L106" i="21"/>
  <c r="M106" i="21"/>
  <c r="I106" i="21"/>
  <c r="Q106" i="21"/>
  <c r="Y106" i="21"/>
  <c r="D106" i="21"/>
  <c r="T106" i="21"/>
  <c r="E106" i="21"/>
  <c r="U106" i="21"/>
  <c r="F38" i="21"/>
  <c r="J38" i="21"/>
  <c r="N38" i="21"/>
  <c r="R38" i="21"/>
  <c r="V38" i="21"/>
  <c r="H38" i="21"/>
  <c r="T38" i="21"/>
  <c r="E38" i="21"/>
  <c r="M38" i="21"/>
  <c r="Y38" i="21"/>
  <c r="C38" i="21"/>
  <c r="G38" i="21"/>
  <c r="K38" i="21"/>
  <c r="O38" i="21"/>
  <c r="S38" i="21"/>
  <c r="W38" i="21"/>
  <c r="B38" i="21"/>
  <c r="D38" i="21"/>
  <c r="L38" i="21"/>
  <c r="P38" i="21"/>
  <c r="X38" i="21"/>
  <c r="I38" i="21"/>
  <c r="Q38" i="21"/>
  <c r="U38" i="21"/>
  <c r="C73" i="28"/>
  <c r="G73" i="28"/>
  <c r="K73" i="28"/>
  <c r="O73" i="28"/>
  <c r="S73" i="28"/>
  <c r="W73" i="28"/>
  <c r="D73" i="28"/>
  <c r="H73" i="28"/>
  <c r="L73" i="28"/>
  <c r="P73" i="28"/>
  <c r="T73" i="28"/>
  <c r="X73" i="28"/>
  <c r="E73" i="28"/>
  <c r="M73" i="28"/>
  <c r="U73" i="28"/>
  <c r="N73" i="28"/>
  <c r="Y73" i="28"/>
  <c r="R73" i="28"/>
  <c r="B73" i="28"/>
  <c r="F73" i="28"/>
  <c r="Q73" i="28"/>
  <c r="I73" i="28"/>
  <c r="J73" i="28"/>
  <c r="V73" i="28"/>
  <c r="E38" i="28"/>
  <c r="I38" i="28"/>
  <c r="M38" i="28"/>
  <c r="Q38" i="28"/>
  <c r="U38" i="28"/>
  <c r="Y38" i="28"/>
  <c r="F38" i="28"/>
  <c r="K38" i="28"/>
  <c r="P38" i="28"/>
  <c r="V38" i="28"/>
  <c r="H38" i="28"/>
  <c r="S38" i="28"/>
  <c r="J38" i="28"/>
  <c r="B38" i="28"/>
  <c r="G38" i="28"/>
  <c r="L38" i="28"/>
  <c r="R38" i="28"/>
  <c r="W38" i="28"/>
  <c r="C38" i="28"/>
  <c r="N38" i="28"/>
  <c r="X38" i="28"/>
  <c r="D38" i="28"/>
  <c r="O38" i="28"/>
  <c r="T38" i="28"/>
  <c r="F108" i="28"/>
  <c r="J108" i="28"/>
  <c r="N108" i="28"/>
  <c r="R108" i="28"/>
  <c r="V108" i="28"/>
  <c r="C108" i="28"/>
  <c r="G108" i="28"/>
  <c r="K108" i="28"/>
  <c r="O108" i="28"/>
  <c r="S108" i="28"/>
  <c r="W108" i="28"/>
  <c r="B108" i="28"/>
  <c r="D108" i="28"/>
  <c r="L108" i="28"/>
  <c r="T108" i="28"/>
  <c r="M108" i="28"/>
  <c r="X108" i="28"/>
  <c r="H108" i="28"/>
  <c r="U108" i="28"/>
  <c r="E108" i="28"/>
  <c r="P108" i="28"/>
  <c r="Y108" i="28"/>
  <c r="Q108" i="28"/>
  <c r="I108" i="28"/>
  <c r="E143" i="28"/>
  <c r="I143" i="28"/>
  <c r="M143" i="28"/>
  <c r="Q143" i="28"/>
  <c r="U143" i="28"/>
  <c r="Y143" i="28"/>
  <c r="F143" i="28"/>
  <c r="J143" i="28"/>
  <c r="N143" i="28"/>
  <c r="R143" i="28"/>
  <c r="V143" i="28"/>
  <c r="H143" i="28"/>
  <c r="P143" i="28"/>
  <c r="X143" i="28"/>
  <c r="C143" i="28"/>
  <c r="K143" i="28"/>
  <c r="S143" i="28"/>
  <c r="D143" i="28"/>
  <c r="T143" i="28"/>
  <c r="L143" i="28"/>
  <c r="B143" i="28"/>
  <c r="G143" i="28"/>
  <c r="O143" i="28"/>
  <c r="W143" i="28"/>
  <c r="D145" i="25"/>
  <c r="H145" i="25"/>
  <c r="E145" i="25"/>
  <c r="I145" i="25"/>
  <c r="M145" i="25"/>
  <c r="Q145" i="25"/>
  <c r="U145" i="25"/>
  <c r="Y145" i="25"/>
  <c r="B145" i="25"/>
  <c r="J145" i="25"/>
  <c r="O145" i="25"/>
  <c r="T145" i="25"/>
  <c r="C145" i="25"/>
  <c r="K145" i="25"/>
  <c r="P145" i="25"/>
  <c r="V145" i="25"/>
  <c r="L145" i="25"/>
  <c r="W145" i="25"/>
  <c r="N145" i="25"/>
  <c r="X145" i="25"/>
  <c r="F145" i="25"/>
  <c r="G145" i="25"/>
  <c r="R145" i="25"/>
  <c r="S145" i="25"/>
  <c r="D108" i="25"/>
  <c r="H108" i="25"/>
  <c r="L108" i="25"/>
  <c r="P108" i="25"/>
  <c r="T108" i="25"/>
  <c r="X108" i="25"/>
  <c r="E108" i="25"/>
  <c r="I108" i="25"/>
  <c r="M108" i="25"/>
  <c r="Q108" i="25"/>
  <c r="U108" i="25"/>
  <c r="Y108" i="25"/>
  <c r="F108" i="25"/>
  <c r="N108" i="25"/>
  <c r="V108" i="25"/>
  <c r="G108" i="25"/>
  <c r="O108" i="25"/>
  <c r="W108" i="25"/>
  <c r="B108" i="25"/>
  <c r="R108" i="25"/>
  <c r="C108" i="25"/>
  <c r="S108" i="25"/>
  <c r="J108" i="25"/>
  <c r="K108" i="25"/>
  <c r="C36" i="25"/>
  <c r="G36" i="25"/>
  <c r="K36" i="25"/>
  <c r="O36" i="25"/>
  <c r="S36" i="25"/>
  <c r="W36" i="25"/>
  <c r="D36" i="25"/>
  <c r="H36" i="25"/>
  <c r="L36" i="25"/>
  <c r="P36" i="25"/>
  <c r="T36" i="25"/>
  <c r="X36" i="25"/>
  <c r="F36" i="25"/>
  <c r="N36" i="25"/>
  <c r="V36" i="25"/>
  <c r="E36" i="25"/>
  <c r="I36" i="25"/>
  <c r="Q36" i="25"/>
  <c r="Y36" i="25"/>
  <c r="J36" i="25"/>
  <c r="R36" i="25"/>
  <c r="B36" i="25"/>
  <c r="M36" i="25"/>
  <c r="U36" i="25"/>
  <c r="C72" i="25"/>
  <c r="G72" i="25"/>
  <c r="K72" i="25"/>
  <c r="O72" i="25"/>
  <c r="S72" i="25"/>
  <c r="W72" i="25"/>
  <c r="B72" i="25"/>
  <c r="F72" i="25"/>
  <c r="L72" i="25"/>
  <c r="Q72" i="25"/>
  <c r="V72" i="25"/>
  <c r="H72" i="25"/>
  <c r="M72" i="25"/>
  <c r="R72" i="25"/>
  <c r="X72" i="25"/>
  <c r="D72" i="25"/>
  <c r="I72" i="25"/>
  <c r="N72" i="25"/>
  <c r="T72" i="25"/>
  <c r="Y72" i="25"/>
  <c r="P72" i="25"/>
  <c r="U72" i="25"/>
  <c r="E72" i="25"/>
  <c r="J72" i="25"/>
  <c r="E109" i="19"/>
  <c r="I109" i="19"/>
  <c r="M109" i="19"/>
  <c r="Q109" i="19"/>
  <c r="U109" i="19"/>
  <c r="Y109" i="19"/>
  <c r="B109" i="19"/>
  <c r="G109" i="19"/>
  <c r="L109" i="19"/>
  <c r="R109" i="19"/>
  <c r="W109" i="19"/>
  <c r="H109" i="19"/>
  <c r="O109" i="19"/>
  <c r="V109" i="19"/>
  <c r="J109" i="19"/>
  <c r="S109" i="19"/>
  <c r="F109" i="19"/>
  <c r="T109" i="19"/>
  <c r="K109" i="19"/>
  <c r="C109" i="19"/>
  <c r="N109" i="19"/>
  <c r="D109" i="19"/>
  <c r="P109" i="19"/>
  <c r="X109" i="19"/>
  <c r="B37" i="19"/>
  <c r="F37" i="19"/>
  <c r="J37" i="19"/>
  <c r="N37" i="19"/>
  <c r="R37" i="19"/>
  <c r="V37" i="19"/>
  <c r="I37" i="19"/>
  <c r="Y37" i="19"/>
  <c r="K37" i="19"/>
  <c r="U37" i="19"/>
  <c r="G37" i="19"/>
  <c r="L37" i="19"/>
  <c r="Q37" i="19"/>
  <c r="W37" i="19"/>
  <c r="C37" i="19"/>
  <c r="H37" i="19"/>
  <c r="M37" i="19"/>
  <c r="S37" i="19"/>
  <c r="X37" i="19"/>
  <c r="D37" i="19"/>
  <c r="O37" i="19"/>
  <c r="T37" i="19"/>
  <c r="E37" i="19"/>
  <c r="P37" i="19"/>
  <c r="W73" i="19"/>
  <c r="S73" i="19"/>
  <c r="O73" i="19"/>
  <c r="K73" i="19"/>
  <c r="G73" i="19"/>
  <c r="C73" i="19"/>
  <c r="V73" i="19"/>
  <c r="Q73" i="19"/>
  <c r="L73" i="19"/>
  <c r="F73" i="19"/>
  <c r="T73" i="19"/>
  <c r="M73" i="19"/>
  <c r="E73" i="19"/>
  <c r="R73" i="19"/>
  <c r="I73" i="19"/>
  <c r="Y73" i="19"/>
  <c r="N73" i="19"/>
  <c r="X73" i="19"/>
  <c r="U73" i="19"/>
  <c r="H73" i="19"/>
  <c r="B73" i="19"/>
  <c r="P73" i="19"/>
  <c r="D73" i="19"/>
  <c r="J73" i="19"/>
  <c r="E143" i="19"/>
  <c r="I143" i="19"/>
  <c r="M143" i="19"/>
  <c r="Q143" i="19"/>
  <c r="U143" i="19"/>
  <c r="Y143" i="19"/>
  <c r="B143" i="19"/>
  <c r="C143" i="19"/>
  <c r="H143" i="19"/>
  <c r="N143" i="19"/>
  <c r="S143" i="19"/>
  <c r="X143" i="19"/>
  <c r="J143" i="19"/>
  <c r="P143" i="19"/>
  <c r="W143" i="19"/>
  <c r="G143" i="19"/>
  <c r="O143" i="19"/>
  <c r="V143" i="19"/>
  <c r="D143" i="19"/>
  <c r="R143" i="19"/>
  <c r="T143" i="19"/>
  <c r="F143" i="19"/>
  <c r="K143" i="19"/>
  <c r="L143" i="19"/>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F280" i="21" l="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50" i="28"/>
  <c r="J350" i="28"/>
  <c r="N350" i="28"/>
  <c r="R350" i="28"/>
  <c r="V350" i="28"/>
  <c r="D350" i="28"/>
  <c r="I350" i="28"/>
  <c r="O350" i="28"/>
  <c r="T350" i="28"/>
  <c r="Y350" i="28"/>
  <c r="B350" i="28"/>
  <c r="G350" i="28"/>
  <c r="L350" i="28"/>
  <c r="Q350" i="28"/>
  <c r="W350" i="28"/>
  <c r="C350" i="28"/>
  <c r="M350" i="28"/>
  <c r="X350" i="28"/>
  <c r="E350" i="28"/>
  <c r="P350" i="28"/>
  <c r="H350" i="28"/>
  <c r="S350" i="28"/>
  <c r="K350" i="28"/>
  <c r="U350" i="28"/>
  <c r="C316" i="28"/>
  <c r="G316" i="28"/>
  <c r="K316" i="28"/>
  <c r="O316" i="28"/>
  <c r="S316" i="28"/>
  <c r="W316" i="28"/>
  <c r="E316" i="28"/>
  <c r="J316" i="28"/>
  <c r="P316" i="28"/>
  <c r="U316" i="28"/>
  <c r="H316" i="28"/>
  <c r="M316" i="28"/>
  <c r="R316" i="28"/>
  <c r="X316" i="28"/>
  <c r="D316" i="28"/>
  <c r="N316" i="28"/>
  <c r="Y316" i="28"/>
  <c r="F316" i="28"/>
  <c r="Q316" i="28"/>
  <c r="I316" i="28"/>
  <c r="T316" i="28"/>
  <c r="B316" i="28"/>
  <c r="L316" i="28"/>
  <c r="V316"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211" i="21"/>
  <c r="I211" i="21"/>
  <c r="M211" i="21"/>
  <c r="Q211" i="21"/>
  <c r="U211" i="21"/>
  <c r="Y211" i="21"/>
  <c r="C211" i="21"/>
  <c r="H211" i="21"/>
  <c r="N211" i="21"/>
  <c r="S211" i="21"/>
  <c r="X211" i="21"/>
  <c r="F211" i="21"/>
  <c r="K211" i="21"/>
  <c r="P211" i="21"/>
  <c r="V211" i="21"/>
  <c r="G211" i="21"/>
  <c r="R211" i="21"/>
  <c r="D211" i="21"/>
  <c r="T211" i="21"/>
  <c r="L211" i="21"/>
  <c r="B211" i="21"/>
  <c r="J211" i="21"/>
  <c r="O211" i="21"/>
  <c r="W211" i="21"/>
  <c r="E384" i="28"/>
  <c r="I384" i="28"/>
  <c r="M384" i="28"/>
  <c r="Q384" i="28"/>
  <c r="U384" i="28"/>
  <c r="Y384" i="28"/>
  <c r="B384" i="28"/>
  <c r="C384" i="28"/>
  <c r="H384" i="28"/>
  <c r="N384" i="28"/>
  <c r="S384" i="28"/>
  <c r="X384" i="28"/>
  <c r="F384" i="28"/>
  <c r="K384" i="28"/>
  <c r="P384" i="28"/>
  <c r="V384" i="28"/>
  <c r="L384" i="28"/>
  <c r="W384" i="28"/>
  <c r="D384" i="28"/>
  <c r="O384" i="28"/>
  <c r="G384" i="28"/>
  <c r="R384" i="28"/>
  <c r="J384" i="28"/>
  <c r="T384" i="28"/>
  <c r="D179" i="28"/>
  <c r="H179" i="28"/>
  <c r="L179" i="28"/>
  <c r="P179" i="28"/>
  <c r="T179" i="28"/>
  <c r="X179" i="28"/>
  <c r="F179" i="28"/>
  <c r="J179" i="28"/>
  <c r="N179" i="28"/>
  <c r="R179" i="28"/>
  <c r="V179" i="28"/>
  <c r="C179" i="28"/>
  <c r="K179" i="28"/>
  <c r="S179" i="28"/>
  <c r="M179" i="28"/>
  <c r="G179" i="28"/>
  <c r="O179" i="28"/>
  <c r="W179" i="28"/>
  <c r="I179" i="28"/>
  <c r="Q179" i="28"/>
  <c r="Y179" i="28"/>
  <c r="B179" i="28"/>
  <c r="E179" i="28"/>
  <c r="U179" i="28"/>
  <c r="D281" i="28"/>
  <c r="H281" i="28"/>
  <c r="L281" i="28"/>
  <c r="P281" i="28"/>
  <c r="T281" i="28"/>
  <c r="X281" i="28"/>
  <c r="F281" i="28"/>
  <c r="K281" i="28"/>
  <c r="Q281" i="28"/>
  <c r="V281" i="28"/>
  <c r="C281" i="28"/>
  <c r="I281" i="28"/>
  <c r="N281" i="28"/>
  <c r="S281" i="28"/>
  <c r="Y281" i="28"/>
  <c r="B281" i="28"/>
  <c r="E281" i="28"/>
  <c r="O281" i="28"/>
  <c r="G281" i="28"/>
  <c r="R281" i="28"/>
  <c r="J281" i="28"/>
  <c r="U281" i="28"/>
  <c r="M281" i="28"/>
  <c r="W281"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177" i="21"/>
  <c r="G177" i="21"/>
  <c r="K177" i="21"/>
  <c r="O177" i="21"/>
  <c r="S177" i="21"/>
  <c r="W177" i="21"/>
  <c r="E177" i="21"/>
  <c r="I177" i="21"/>
  <c r="M177" i="21"/>
  <c r="Q177" i="21"/>
  <c r="U177" i="21"/>
  <c r="Y177" i="21"/>
  <c r="B177" i="21"/>
  <c r="J177" i="21"/>
  <c r="R177" i="21"/>
  <c r="L177" i="21"/>
  <c r="V177" i="21"/>
  <c r="F177" i="21"/>
  <c r="P177" i="21"/>
  <c r="T177" i="21"/>
  <c r="D177" i="21"/>
  <c r="X177" i="21"/>
  <c r="H177" i="21"/>
  <c r="N177"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C213" i="28"/>
  <c r="G213" i="28"/>
  <c r="K213" i="28"/>
  <c r="O213" i="28"/>
  <c r="S213" i="28"/>
  <c r="W213" i="28"/>
  <c r="B213" i="28"/>
  <c r="E213" i="28"/>
  <c r="I213" i="28"/>
  <c r="M213" i="28"/>
  <c r="Q213" i="28"/>
  <c r="U213" i="28"/>
  <c r="Y213" i="28"/>
  <c r="J213" i="28"/>
  <c r="R213" i="28"/>
  <c r="D213" i="28"/>
  <c r="T213" i="28"/>
  <c r="F213" i="28"/>
  <c r="N213" i="28"/>
  <c r="V213" i="28"/>
  <c r="H213" i="28"/>
  <c r="P213" i="28"/>
  <c r="X213" i="28"/>
  <c r="L213" i="28"/>
  <c r="F418" i="28"/>
  <c r="J418" i="28"/>
  <c r="N418" i="28"/>
  <c r="R418" i="28"/>
  <c r="V418" i="28"/>
  <c r="D418" i="28"/>
  <c r="H418" i="28"/>
  <c r="L418" i="28"/>
  <c r="P418" i="28"/>
  <c r="T418" i="28"/>
  <c r="X418" i="28"/>
  <c r="E418" i="28"/>
  <c r="M418" i="28"/>
  <c r="U418" i="28"/>
  <c r="B418" i="28"/>
  <c r="K418" i="28"/>
  <c r="W418" i="28"/>
  <c r="G418" i="28"/>
  <c r="Q418" i="28"/>
  <c r="I418" i="28"/>
  <c r="O418" i="28"/>
  <c r="S418" i="28"/>
  <c r="C418" i="28"/>
  <c r="Y418" i="28"/>
  <c r="E247" i="28"/>
  <c r="I247" i="28"/>
  <c r="M247" i="28"/>
  <c r="Q247" i="28"/>
  <c r="U247" i="28"/>
  <c r="Y247" i="28"/>
  <c r="B247" i="28"/>
  <c r="G247" i="28"/>
  <c r="L247" i="28"/>
  <c r="R247" i="28"/>
  <c r="W247" i="28"/>
  <c r="D247" i="28"/>
  <c r="J247" i="28"/>
  <c r="O247" i="28"/>
  <c r="T247" i="28"/>
  <c r="F247" i="28"/>
  <c r="P247" i="28"/>
  <c r="H247" i="28"/>
  <c r="K247" i="28"/>
  <c r="V247" i="28"/>
  <c r="C247" i="28"/>
  <c r="N247" i="28"/>
  <c r="X247" i="28"/>
  <c r="S247"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D72" i="21"/>
  <c r="H72" i="21"/>
  <c r="L72" i="21"/>
  <c r="P72" i="21"/>
  <c r="T72" i="21"/>
  <c r="X72" i="21"/>
  <c r="E72" i="21"/>
  <c r="I72" i="21"/>
  <c r="M72" i="21"/>
  <c r="Q72" i="21"/>
  <c r="U72" i="21"/>
  <c r="Y72" i="21"/>
  <c r="J72" i="21"/>
  <c r="R72" i="21"/>
  <c r="N72" i="21"/>
  <c r="O72" i="21"/>
  <c r="C72" i="21"/>
  <c r="K72" i="21"/>
  <c r="S72" i="21"/>
  <c r="F72" i="21"/>
  <c r="V72" i="21"/>
  <c r="G72" i="21"/>
  <c r="W72" i="21"/>
  <c r="B72" i="21"/>
  <c r="C39" i="21"/>
  <c r="G39" i="21"/>
  <c r="K39" i="21"/>
  <c r="O39" i="21"/>
  <c r="S39" i="21"/>
  <c r="W39" i="21"/>
  <c r="E39" i="21"/>
  <c r="M39" i="21"/>
  <c r="Y39" i="21"/>
  <c r="B39" i="21"/>
  <c r="J39" i="21"/>
  <c r="V39" i="21"/>
  <c r="D39" i="21"/>
  <c r="H39" i="21"/>
  <c r="L39" i="21"/>
  <c r="P39" i="21"/>
  <c r="T39" i="21"/>
  <c r="X39" i="21"/>
  <c r="I39" i="21"/>
  <c r="Q39" i="21"/>
  <c r="U39" i="21"/>
  <c r="F39" i="21"/>
  <c r="N39" i="21"/>
  <c r="R39" i="21"/>
  <c r="C107" i="21"/>
  <c r="G107" i="21"/>
  <c r="K107" i="21"/>
  <c r="O107" i="21"/>
  <c r="S107" i="21"/>
  <c r="W107" i="21"/>
  <c r="D107" i="21"/>
  <c r="H107" i="21"/>
  <c r="L107" i="21"/>
  <c r="P107" i="21"/>
  <c r="T107" i="21"/>
  <c r="X107" i="21"/>
  <c r="I107" i="21"/>
  <c r="Q107" i="21"/>
  <c r="Y107" i="21"/>
  <c r="B107" i="21"/>
  <c r="E107" i="21"/>
  <c r="U107" i="21"/>
  <c r="N107" i="21"/>
  <c r="J107" i="21"/>
  <c r="R107" i="21"/>
  <c r="M107" i="21"/>
  <c r="F107" i="21"/>
  <c r="V107" i="21"/>
  <c r="F142" i="21"/>
  <c r="J142" i="21"/>
  <c r="N142" i="21"/>
  <c r="R142" i="21"/>
  <c r="V142" i="21"/>
  <c r="C142" i="21"/>
  <c r="G142" i="21"/>
  <c r="K142" i="21"/>
  <c r="O142" i="21"/>
  <c r="S142" i="21"/>
  <c r="W142" i="21"/>
  <c r="B142" i="21"/>
  <c r="D142" i="21"/>
  <c r="L142" i="21"/>
  <c r="T142" i="21"/>
  <c r="E142" i="21"/>
  <c r="M142" i="21"/>
  <c r="U142" i="21"/>
  <c r="H142" i="21"/>
  <c r="X142" i="21"/>
  <c r="I142" i="21"/>
  <c r="Y142" i="21"/>
  <c r="P142" i="21"/>
  <c r="Q142" i="21"/>
  <c r="D74" i="28"/>
  <c r="E74" i="28"/>
  <c r="I74" i="28"/>
  <c r="M74" i="28"/>
  <c r="Q74" i="28"/>
  <c r="U74" i="28"/>
  <c r="Y74" i="28"/>
  <c r="F74" i="28"/>
  <c r="K74" i="28"/>
  <c r="P74" i="28"/>
  <c r="V74" i="28"/>
  <c r="J74" i="28"/>
  <c r="R74" i="28"/>
  <c r="X74" i="28"/>
  <c r="N74" i="28"/>
  <c r="H74" i="28"/>
  <c r="W74" i="28"/>
  <c r="C74" i="28"/>
  <c r="L74" i="28"/>
  <c r="S74" i="28"/>
  <c r="G74" i="28"/>
  <c r="T74" i="28"/>
  <c r="O74" i="28"/>
  <c r="B74" i="28"/>
  <c r="C109" i="28"/>
  <c r="G109" i="28"/>
  <c r="K109" i="28"/>
  <c r="O109" i="28"/>
  <c r="S109" i="28"/>
  <c r="W109" i="28"/>
  <c r="D109" i="28"/>
  <c r="H109" i="28"/>
  <c r="L109" i="28"/>
  <c r="P109" i="28"/>
  <c r="T109" i="28"/>
  <c r="X109" i="28"/>
  <c r="E109" i="28"/>
  <c r="M109" i="28"/>
  <c r="U109" i="28"/>
  <c r="B109" i="28"/>
  <c r="J109" i="28"/>
  <c r="V109" i="28"/>
  <c r="F109" i="28"/>
  <c r="R109" i="28"/>
  <c r="N109" i="28"/>
  <c r="Y109" i="28"/>
  <c r="Q109" i="28"/>
  <c r="I109" i="28"/>
  <c r="F144" i="28"/>
  <c r="J144" i="28"/>
  <c r="N144" i="28"/>
  <c r="R144" i="28"/>
  <c r="V144" i="28"/>
  <c r="C144" i="28"/>
  <c r="G144" i="28"/>
  <c r="K144" i="28"/>
  <c r="O144" i="28"/>
  <c r="S144" i="28"/>
  <c r="W144" i="28"/>
  <c r="B144" i="28"/>
  <c r="I144" i="28"/>
  <c r="Q144" i="28"/>
  <c r="Y144" i="28"/>
  <c r="D144" i="28"/>
  <c r="L144" i="28"/>
  <c r="T144" i="28"/>
  <c r="M144" i="28"/>
  <c r="H144" i="28"/>
  <c r="U144" i="28"/>
  <c r="P144" i="28"/>
  <c r="E144" i="28"/>
  <c r="X144" i="28"/>
  <c r="F39" i="28"/>
  <c r="J39" i="28"/>
  <c r="N39" i="28"/>
  <c r="R39" i="28"/>
  <c r="V39" i="28"/>
  <c r="D39" i="28"/>
  <c r="I39" i="28"/>
  <c r="O39" i="28"/>
  <c r="T39" i="28"/>
  <c r="Y39" i="28"/>
  <c r="B39" i="28"/>
  <c r="L39" i="28"/>
  <c r="W39" i="28"/>
  <c r="C39" i="28"/>
  <c r="M39" i="28"/>
  <c r="X39" i="28"/>
  <c r="E39" i="28"/>
  <c r="K39" i="28"/>
  <c r="P39" i="28"/>
  <c r="U39" i="28"/>
  <c r="G39" i="28"/>
  <c r="Q39" i="28"/>
  <c r="H39" i="28"/>
  <c r="S39" i="28"/>
  <c r="D37" i="25"/>
  <c r="H37" i="25"/>
  <c r="L37" i="25"/>
  <c r="P37" i="25"/>
  <c r="T37" i="25"/>
  <c r="X37" i="25"/>
  <c r="B37" i="25"/>
  <c r="E37" i="25"/>
  <c r="I37" i="25"/>
  <c r="M37" i="25"/>
  <c r="Q37" i="25"/>
  <c r="U37" i="25"/>
  <c r="Y37" i="25"/>
  <c r="G37" i="25"/>
  <c r="O37" i="25"/>
  <c r="W37" i="25"/>
  <c r="F37" i="25"/>
  <c r="V37" i="25"/>
  <c r="J37" i="25"/>
  <c r="R37" i="25"/>
  <c r="C37" i="25"/>
  <c r="K37" i="25"/>
  <c r="S37" i="25"/>
  <c r="N37" i="25"/>
  <c r="D73" i="25"/>
  <c r="H73" i="25"/>
  <c r="L73" i="25"/>
  <c r="P73" i="25"/>
  <c r="T73" i="25"/>
  <c r="X73" i="25"/>
  <c r="E73" i="25"/>
  <c r="J73" i="25"/>
  <c r="O73" i="25"/>
  <c r="U73" i="25"/>
  <c r="B73" i="25"/>
  <c r="F73" i="25"/>
  <c r="K73" i="25"/>
  <c r="Q73" i="25"/>
  <c r="V73" i="25"/>
  <c r="G73" i="25"/>
  <c r="M73" i="25"/>
  <c r="R73" i="25"/>
  <c r="W73" i="25"/>
  <c r="N73" i="25"/>
  <c r="I73" i="25"/>
  <c r="S73" i="25"/>
  <c r="C73" i="25"/>
  <c r="Y73" i="25"/>
  <c r="E109" i="25"/>
  <c r="I109" i="25"/>
  <c r="M109" i="25"/>
  <c r="Q109" i="25"/>
  <c r="U109" i="25"/>
  <c r="Y109" i="25"/>
  <c r="F109" i="25"/>
  <c r="J109" i="25"/>
  <c r="N109" i="25"/>
  <c r="R109" i="25"/>
  <c r="V109" i="25"/>
  <c r="G109" i="25"/>
  <c r="O109" i="25"/>
  <c r="W109" i="25"/>
  <c r="H109" i="25"/>
  <c r="P109" i="25"/>
  <c r="X109" i="25"/>
  <c r="K109" i="25"/>
  <c r="B109" i="25"/>
  <c r="L109" i="25"/>
  <c r="C109" i="25"/>
  <c r="S109" i="25"/>
  <c r="D109" i="25"/>
  <c r="T109" i="25"/>
  <c r="F146" i="25"/>
  <c r="J146" i="25"/>
  <c r="N146" i="25"/>
  <c r="R146" i="25"/>
  <c r="V146" i="25"/>
  <c r="C146" i="25"/>
  <c r="H146" i="25"/>
  <c r="M146" i="25"/>
  <c r="S146" i="25"/>
  <c r="X146" i="25"/>
  <c r="D146" i="25"/>
  <c r="I146" i="25"/>
  <c r="O146" i="25"/>
  <c r="T146" i="25"/>
  <c r="Y146" i="25"/>
  <c r="B146" i="25"/>
  <c r="K146" i="25"/>
  <c r="U146" i="25"/>
  <c r="L146" i="25"/>
  <c r="W146" i="25"/>
  <c r="E146" i="25"/>
  <c r="G146" i="25"/>
  <c r="P146" i="25"/>
  <c r="Q146" i="25"/>
  <c r="F144" i="19"/>
  <c r="J144" i="19"/>
  <c r="N144" i="19"/>
  <c r="R144" i="19"/>
  <c r="V144" i="19"/>
  <c r="G144" i="19"/>
  <c r="L144" i="19"/>
  <c r="Q144" i="19"/>
  <c r="W144" i="19"/>
  <c r="H144" i="19"/>
  <c r="O144" i="19"/>
  <c r="U144" i="19"/>
  <c r="E144" i="19"/>
  <c r="M144" i="19"/>
  <c r="T144" i="19"/>
  <c r="I144" i="19"/>
  <c r="X144" i="19"/>
  <c r="P144" i="19"/>
  <c r="B144" i="19"/>
  <c r="D144" i="19"/>
  <c r="K144" i="19"/>
  <c r="S144" i="19"/>
  <c r="Y144" i="19"/>
  <c r="C144" i="19"/>
  <c r="F110" i="19"/>
  <c r="J110" i="19"/>
  <c r="N110" i="19"/>
  <c r="R110" i="19"/>
  <c r="V110" i="19"/>
  <c r="E110" i="19"/>
  <c r="K110" i="19"/>
  <c r="P110" i="19"/>
  <c r="U110" i="19"/>
  <c r="G110" i="19"/>
  <c r="M110" i="19"/>
  <c r="T110" i="19"/>
  <c r="D110" i="19"/>
  <c r="O110" i="19"/>
  <c r="X110" i="19"/>
  <c r="I110" i="19"/>
  <c r="W110" i="19"/>
  <c r="L110" i="19"/>
  <c r="C110" i="19"/>
  <c r="Q110" i="19"/>
  <c r="B110" i="19"/>
  <c r="H110" i="19"/>
  <c r="S110" i="19"/>
  <c r="Y110" i="19"/>
  <c r="B38" i="19"/>
  <c r="F38" i="19"/>
  <c r="J38" i="19"/>
  <c r="N38" i="19"/>
  <c r="R38" i="19"/>
  <c r="V38" i="19"/>
  <c r="L38" i="19"/>
  <c r="W38" i="19"/>
  <c r="H38" i="19"/>
  <c r="S38" i="19"/>
  <c r="X38" i="19"/>
  <c r="D38" i="19"/>
  <c r="I38" i="19"/>
  <c r="O38" i="19"/>
  <c r="T38" i="19"/>
  <c r="Y38" i="19"/>
  <c r="E38" i="19"/>
  <c r="K38" i="19"/>
  <c r="P38" i="19"/>
  <c r="U38" i="19"/>
  <c r="G38" i="19"/>
  <c r="Q38" i="19"/>
  <c r="C38" i="19"/>
  <c r="M38" i="19"/>
  <c r="X74" i="19"/>
  <c r="T74" i="19"/>
  <c r="P74" i="19"/>
  <c r="L74" i="19"/>
  <c r="H74" i="19"/>
  <c r="D74" i="19"/>
  <c r="U74" i="19"/>
  <c r="O74" i="19"/>
  <c r="J74" i="19"/>
  <c r="E74" i="19"/>
  <c r="B74" i="19"/>
  <c r="Y74" i="19"/>
  <c r="R74" i="19"/>
  <c r="K74" i="19"/>
  <c r="C74" i="19"/>
  <c r="W74" i="19"/>
  <c r="N74" i="19"/>
  <c r="F74" i="19"/>
  <c r="Q74" i="19"/>
  <c r="V74" i="19"/>
  <c r="I74" i="19"/>
  <c r="S74" i="19"/>
  <c r="G74" i="19"/>
  <c r="M74" i="19"/>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C281" i="21" l="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E180" i="28"/>
  <c r="I180" i="28"/>
  <c r="M180" i="28"/>
  <c r="Q180" i="28"/>
  <c r="U180" i="28"/>
  <c r="Y180" i="28"/>
  <c r="C180" i="28"/>
  <c r="G180" i="28"/>
  <c r="K180" i="28"/>
  <c r="O180" i="28"/>
  <c r="S180" i="28"/>
  <c r="W180" i="28"/>
  <c r="B180" i="28"/>
  <c r="D180" i="28"/>
  <c r="L180" i="28"/>
  <c r="T180" i="28"/>
  <c r="F180" i="28"/>
  <c r="H180" i="28"/>
  <c r="P180" i="28"/>
  <c r="X180" i="28"/>
  <c r="J180" i="28"/>
  <c r="R180" i="28"/>
  <c r="N180" i="28"/>
  <c r="V180" i="28"/>
  <c r="D178" i="21"/>
  <c r="H178" i="21"/>
  <c r="L178" i="21"/>
  <c r="P178" i="21"/>
  <c r="T178" i="21"/>
  <c r="X178" i="21"/>
  <c r="F178" i="21"/>
  <c r="J178" i="21"/>
  <c r="N178" i="21"/>
  <c r="R178" i="21"/>
  <c r="V178" i="21"/>
  <c r="C178" i="21"/>
  <c r="K178" i="21"/>
  <c r="S178" i="21"/>
  <c r="I178" i="21"/>
  <c r="U178" i="21"/>
  <c r="E178" i="21"/>
  <c r="O178" i="21"/>
  <c r="Y178" i="21"/>
  <c r="Q178" i="21"/>
  <c r="B178" i="21"/>
  <c r="W178" i="21"/>
  <c r="G178" i="21"/>
  <c r="M178"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214" i="28"/>
  <c r="H214" i="28"/>
  <c r="L214" i="28"/>
  <c r="P214" i="28"/>
  <c r="T214" i="28"/>
  <c r="X214" i="28"/>
  <c r="F214" i="28"/>
  <c r="J214" i="28"/>
  <c r="N214" i="28"/>
  <c r="R214" i="28"/>
  <c r="V214" i="28"/>
  <c r="C214" i="28"/>
  <c r="K214" i="28"/>
  <c r="S214" i="28"/>
  <c r="M214" i="28"/>
  <c r="G214" i="28"/>
  <c r="O214" i="28"/>
  <c r="W214" i="28"/>
  <c r="I214" i="28"/>
  <c r="Q214" i="28"/>
  <c r="Y214" i="28"/>
  <c r="B214" i="28"/>
  <c r="E214" i="28"/>
  <c r="U214" i="28"/>
  <c r="D317" i="28"/>
  <c r="H317" i="28"/>
  <c r="L317" i="28"/>
  <c r="P317" i="28"/>
  <c r="T317" i="28"/>
  <c r="X317" i="28"/>
  <c r="C317" i="28"/>
  <c r="I317" i="28"/>
  <c r="N317" i="28"/>
  <c r="S317" i="28"/>
  <c r="Y317" i="28"/>
  <c r="B317" i="28"/>
  <c r="F317" i="28"/>
  <c r="K317" i="28"/>
  <c r="Q317" i="28"/>
  <c r="V317" i="28"/>
  <c r="M317" i="28"/>
  <c r="W317" i="28"/>
  <c r="E317" i="28"/>
  <c r="O317" i="28"/>
  <c r="G317" i="28"/>
  <c r="R317" i="28"/>
  <c r="J317" i="28"/>
  <c r="U317" i="28"/>
  <c r="E282" i="28"/>
  <c r="I282" i="28"/>
  <c r="M282" i="28"/>
  <c r="Q282" i="28"/>
  <c r="U282" i="28"/>
  <c r="Y282" i="28"/>
  <c r="B282" i="28"/>
  <c r="D282" i="28"/>
  <c r="J282" i="28"/>
  <c r="O282" i="28"/>
  <c r="T282" i="28"/>
  <c r="G282" i="28"/>
  <c r="L282" i="28"/>
  <c r="R282" i="28"/>
  <c r="W282" i="28"/>
  <c r="C282" i="28"/>
  <c r="N282" i="28"/>
  <c r="X282" i="28"/>
  <c r="F282" i="28"/>
  <c r="P282" i="28"/>
  <c r="H282" i="28"/>
  <c r="S282" i="28"/>
  <c r="K282" i="28"/>
  <c r="V282" i="28"/>
  <c r="F385" i="28"/>
  <c r="J385" i="28"/>
  <c r="N385" i="28"/>
  <c r="R385" i="28"/>
  <c r="V385" i="28"/>
  <c r="G385" i="28"/>
  <c r="L385" i="28"/>
  <c r="Q385" i="28"/>
  <c r="W385" i="28"/>
  <c r="D385" i="28"/>
  <c r="I385" i="28"/>
  <c r="O385" i="28"/>
  <c r="T385" i="28"/>
  <c r="Y385" i="28"/>
  <c r="B385" i="28"/>
  <c r="K385" i="28"/>
  <c r="U385" i="28"/>
  <c r="C385" i="28"/>
  <c r="M385" i="28"/>
  <c r="X385" i="28"/>
  <c r="E385" i="28"/>
  <c r="P385" i="28"/>
  <c r="H385" i="28"/>
  <c r="S385"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F212" i="21"/>
  <c r="J212" i="21"/>
  <c r="N212" i="21"/>
  <c r="R212" i="21"/>
  <c r="V212" i="21"/>
  <c r="G212" i="21"/>
  <c r="L212" i="21"/>
  <c r="Q212" i="21"/>
  <c r="W212" i="21"/>
  <c r="D212" i="21"/>
  <c r="I212" i="21"/>
  <c r="O212" i="21"/>
  <c r="T212" i="21"/>
  <c r="Y212" i="21"/>
  <c r="B212" i="21"/>
  <c r="E212" i="21"/>
  <c r="P212" i="21"/>
  <c r="K212" i="21"/>
  <c r="X212" i="21"/>
  <c r="C212" i="21"/>
  <c r="S212" i="21"/>
  <c r="H212" i="21"/>
  <c r="M212" i="21"/>
  <c r="U212" i="21"/>
  <c r="C419" i="28"/>
  <c r="G419" i="28"/>
  <c r="K419" i="28"/>
  <c r="O419" i="28"/>
  <c r="S419" i="28"/>
  <c r="W419" i="28"/>
  <c r="E419" i="28"/>
  <c r="I419" i="28"/>
  <c r="M419" i="28"/>
  <c r="Q419" i="28"/>
  <c r="U419" i="28"/>
  <c r="Y419" i="28"/>
  <c r="B419" i="28"/>
  <c r="F419" i="28"/>
  <c r="N419" i="28"/>
  <c r="V419" i="28"/>
  <c r="J419" i="28"/>
  <c r="T419" i="28"/>
  <c r="D419" i="28"/>
  <c r="P419" i="28"/>
  <c r="H419" i="28"/>
  <c r="L419" i="28"/>
  <c r="R419" i="28"/>
  <c r="X419" i="28"/>
  <c r="C351" i="28"/>
  <c r="G351" i="28"/>
  <c r="K351" i="28"/>
  <c r="O351" i="28"/>
  <c r="S351" i="28"/>
  <c r="W351" i="28"/>
  <c r="H351" i="28"/>
  <c r="M351" i="28"/>
  <c r="R351" i="28"/>
  <c r="X351" i="28"/>
  <c r="E351" i="28"/>
  <c r="J351" i="28"/>
  <c r="P351" i="28"/>
  <c r="U351" i="28"/>
  <c r="L351" i="28"/>
  <c r="V351" i="28"/>
  <c r="D351" i="28"/>
  <c r="N351" i="28"/>
  <c r="Y351" i="28"/>
  <c r="F351" i="28"/>
  <c r="Q351" i="28"/>
  <c r="I351" i="28"/>
  <c r="T351" i="28"/>
  <c r="B351" i="28"/>
  <c r="F248" i="28"/>
  <c r="J248" i="28"/>
  <c r="N248" i="28"/>
  <c r="R248" i="28"/>
  <c r="V248" i="28"/>
  <c r="E248" i="28"/>
  <c r="K248" i="28"/>
  <c r="P248" i="28"/>
  <c r="U248" i="28"/>
  <c r="C248" i="28"/>
  <c r="H248" i="28"/>
  <c r="M248" i="28"/>
  <c r="S248" i="28"/>
  <c r="X248" i="28"/>
  <c r="D248" i="28"/>
  <c r="O248" i="28"/>
  <c r="Y248" i="28"/>
  <c r="G248" i="28"/>
  <c r="I248" i="28"/>
  <c r="T248" i="28"/>
  <c r="L248" i="28"/>
  <c r="W248" i="28"/>
  <c r="Q248" i="28"/>
  <c r="B248"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C143" i="21"/>
  <c r="G143" i="21"/>
  <c r="K143" i="21"/>
  <c r="O143" i="21"/>
  <c r="S143" i="21"/>
  <c r="W143" i="21"/>
  <c r="D143" i="21"/>
  <c r="H143" i="21"/>
  <c r="L143" i="21"/>
  <c r="P143" i="21"/>
  <c r="T143" i="21"/>
  <c r="X143" i="21"/>
  <c r="E143" i="21"/>
  <c r="M143" i="21"/>
  <c r="U143" i="21"/>
  <c r="F143" i="21"/>
  <c r="N143" i="21"/>
  <c r="V143" i="21"/>
  <c r="Q143" i="21"/>
  <c r="B143" i="21"/>
  <c r="I143" i="21"/>
  <c r="J143" i="21"/>
  <c r="R143" i="21"/>
  <c r="Y143" i="21"/>
  <c r="E73" i="21"/>
  <c r="I73" i="21"/>
  <c r="M73" i="21"/>
  <c r="Q73" i="21"/>
  <c r="U73" i="21"/>
  <c r="Y73" i="21"/>
  <c r="F73" i="21"/>
  <c r="J73" i="21"/>
  <c r="N73" i="21"/>
  <c r="R73" i="21"/>
  <c r="V73" i="21"/>
  <c r="C73" i="21"/>
  <c r="K73" i="21"/>
  <c r="S73" i="21"/>
  <c r="B73" i="21"/>
  <c r="G73" i="21"/>
  <c r="W73" i="21"/>
  <c r="P73" i="21"/>
  <c r="D73" i="21"/>
  <c r="L73" i="21"/>
  <c r="T73" i="21"/>
  <c r="O73" i="21"/>
  <c r="H73" i="21"/>
  <c r="X73" i="21"/>
  <c r="D40" i="21"/>
  <c r="H40" i="21"/>
  <c r="L40" i="21"/>
  <c r="P40" i="21"/>
  <c r="T40" i="21"/>
  <c r="X40" i="21"/>
  <c r="J40" i="21"/>
  <c r="R40" i="21"/>
  <c r="G40" i="21"/>
  <c r="O40" i="21"/>
  <c r="W40" i="21"/>
  <c r="E40" i="21"/>
  <c r="I40" i="21"/>
  <c r="M40" i="21"/>
  <c r="Q40" i="21"/>
  <c r="U40" i="21"/>
  <c r="Y40" i="21"/>
  <c r="F40" i="21"/>
  <c r="N40" i="21"/>
  <c r="V40" i="21"/>
  <c r="C40" i="21"/>
  <c r="K40" i="21"/>
  <c r="S40" i="21"/>
  <c r="B40" i="21"/>
  <c r="D108" i="21"/>
  <c r="H108" i="21"/>
  <c r="L108" i="21"/>
  <c r="P108" i="21"/>
  <c r="T108" i="21"/>
  <c r="X108" i="21"/>
  <c r="E108" i="21"/>
  <c r="I108" i="21"/>
  <c r="M108" i="21"/>
  <c r="Q108" i="21"/>
  <c r="U108" i="21"/>
  <c r="Y108" i="21"/>
  <c r="J108" i="21"/>
  <c r="R108" i="21"/>
  <c r="V108" i="21"/>
  <c r="G108" i="21"/>
  <c r="W108" i="21"/>
  <c r="C108" i="21"/>
  <c r="K108" i="21"/>
  <c r="S108" i="21"/>
  <c r="B108" i="21"/>
  <c r="F108" i="21"/>
  <c r="N108" i="21"/>
  <c r="O108" i="21"/>
  <c r="D110" i="28"/>
  <c r="H110" i="28"/>
  <c r="L110" i="28"/>
  <c r="P110" i="28"/>
  <c r="T110" i="28"/>
  <c r="X110" i="28"/>
  <c r="E110" i="28"/>
  <c r="I110" i="28"/>
  <c r="M110" i="28"/>
  <c r="Q110" i="28"/>
  <c r="U110" i="28"/>
  <c r="Y110" i="28"/>
  <c r="F110" i="28"/>
  <c r="N110" i="28"/>
  <c r="V110" i="28"/>
  <c r="J110" i="28"/>
  <c r="S110" i="28"/>
  <c r="C110" i="28"/>
  <c r="R110" i="28"/>
  <c r="K110" i="28"/>
  <c r="W110" i="28"/>
  <c r="O110" i="28"/>
  <c r="B110" i="28"/>
  <c r="G110" i="28"/>
  <c r="F40" i="28"/>
  <c r="J40" i="28"/>
  <c r="N40" i="28"/>
  <c r="R40" i="28"/>
  <c r="V40" i="28"/>
  <c r="H40" i="28"/>
  <c r="P40" i="28"/>
  <c r="I40" i="28"/>
  <c r="Q40" i="28"/>
  <c r="Y40" i="28"/>
  <c r="C40" i="28"/>
  <c r="G40" i="28"/>
  <c r="K40" i="28"/>
  <c r="O40" i="28"/>
  <c r="S40" i="28"/>
  <c r="W40" i="28"/>
  <c r="B40" i="28"/>
  <c r="D40" i="28"/>
  <c r="L40" i="28"/>
  <c r="T40" i="28"/>
  <c r="X40" i="28"/>
  <c r="E40" i="28"/>
  <c r="M40" i="28"/>
  <c r="U40" i="28"/>
  <c r="C145" i="28"/>
  <c r="G145" i="28"/>
  <c r="K145" i="28"/>
  <c r="O145" i="28"/>
  <c r="S145" i="28"/>
  <c r="W145" i="28"/>
  <c r="D145" i="28"/>
  <c r="H145" i="28"/>
  <c r="L145" i="28"/>
  <c r="P145" i="28"/>
  <c r="T145" i="28"/>
  <c r="X145" i="28"/>
  <c r="J145" i="28"/>
  <c r="R145" i="28"/>
  <c r="E145" i="28"/>
  <c r="M145" i="28"/>
  <c r="U145" i="28"/>
  <c r="F145" i="28"/>
  <c r="V145" i="28"/>
  <c r="I145" i="28"/>
  <c r="Y145" i="28"/>
  <c r="N145" i="28"/>
  <c r="B145" i="28"/>
  <c r="Q145" i="28"/>
  <c r="F75" i="28"/>
  <c r="J75" i="28"/>
  <c r="N75" i="28"/>
  <c r="R75" i="28"/>
  <c r="V75" i="28"/>
  <c r="D75" i="28"/>
  <c r="I75" i="28"/>
  <c r="O75" i="28"/>
  <c r="T75" i="28"/>
  <c r="Y75" i="28"/>
  <c r="B75" i="28"/>
  <c r="H75" i="28"/>
  <c r="P75" i="28"/>
  <c r="W75" i="28"/>
  <c r="L75" i="28"/>
  <c r="M75" i="28"/>
  <c r="C75" i="28"/>
  <c r="K75" i="28"/>
  <c r="Q75" i="28"/>
  <c r="X75" i="28"/>
  <c r="E75" i="28"/>
  <c r="S75" i="28"/>
  <c r="G75" i="28"/>
  <c r="U75" i="28"/>
  <c r="E38" i="25"/>
  <c r="I38" i="25"/>
  <c r="M38" i="25"/>
  <c r="Q38" i="25"/>
  <c r="U38" i="25"/>
  <c r="Y38" i="25"/>
  <c r="F38" i="25"/>
  <c r="J38" i="25"/>
  <c r="N38" i="25"/>
  <c r="R38" i="25"/>
  <c r="V38" i="25"/>
  <c r="B38" i="25"/>
  <c r="H38" i="25"/>
  <c r="P38" i="25"/>
  <c r="X38" i="25"/>
  <c r="O38" i="25"/>
  <c r="C38" i="25"/>
  <c r="K38" i="25"/>
  <c r="S38" i="25"/>
  <c r="D38" i="25"/>
  <c r="L38" i="25"/>
  <c r="T38" i="25"/>
  <c r="G38" i="25"/>
  <c r="W38" i="25"/>
  <c r="C147" i="25"/>
  <c r="G147" i="25"/>
  <c r="K147" i="25"/>
  <c r="O147" i="25"/>
  <c r="S147" i="25"/>
  <c r="W147" i="25"/>
  <c r="F147" i="25"/>
  <c r="L147" i="25"/>
  <c r="Q147" i="25"/>
  <c r="V147" i="25"/>
  <c r="H147" i="25"/>
  <c r="M147" i="25"/>
  <c r="R147" i="25"/>
  <c r="X147" i="25"/>
  <c r="I147" i="25"/>
  <c r="T147" i="25"/>
  <c r="J147" i="25"/>
  <c r="U147" i="25"/>
  <c r="D147" i="25"/>
  <c r="Y147" i="25"/>
  <c r="E147" i="25"/>
  <c r="N147" i="25"/>
  <c r="P147" i="25"/>
  <c r="B147" i="25"/>
  <c r="F110" i="25"/>
  <c r="J110" i="25"/>
  <c r="N110" i="25"/>
  <c r="R110" i="25"/>
  <c r="V110" i="25"/>
  <c r="C110" i="25"/>
  <c r="G110" i="25"/>
  <c r="K110" i="25"/>
  <c r="O110" i="25"/>
  <c r="S110" i="25"/>
  <c r="W110" i="25"/>
  <c r="B110" i="25"/>
  <c r="H110" i="25"/>
  <c r="P110" i="25"/>
  <c r="X110" i="25"/>
  <c r="I110" i="25"/>
  <c r="Q110" i="25"/>
  <c r="Y110" i="25"/>
  <c r="D110" i="25"/>
  <c r="T110" i="25"/>
  <c r="E110" i="25"/>
  <c r="U110" i="25"/>
  <c r="L110" i="25"/>
  <c r="M110" i="25"/>
  <c r="E74" i="25"/>
  <c r="I74" i="25"/>
  <c r="M74" i="25"/>
  <c r="Q74" i="25"/>
  <c r="U74" i="25"/>
  <c r="Y74" i="25"/>
  <c r="C74" i="25"/>
  <c r="H74" i="25"/>
  <c r="N74" i="25"/>
  <c r="S74" i="25"/>
  <c r="X74" i="25"/>
  <c r="D74" i="25"/>
  <c r="J74" i="25"/>
  <c r="O74" i="25"/>
  <c r="T74" i="25"/>
  <c r="B74" i="25"/>
  <c r="F74" i="25"/>
  <c r="K74" i="25"/>
  <c r="P74" i="25"/>
  <c r="V74" i="25"/>
  <c r="L74" i="25"/>
  <c r="R74" i="25"/>
  <c r="W74" i="25"/>
  <c r="G74" i="25"/>
  <c r="C145" i="19"/>
  <c r="G145" i="19"/>
  <c r="K145" i="19"/>
  <c r="O145" i="19"/>
  <c r="S145" i="19"/>
  <c r="W145" i="19"/>
  <c r="E145" i="19"/>
  <c r="J145" i="19"/>
  <c r="P145" i="19"/>
  <c r="U145" i="19"/>
  <c r="B145" i="19"/>
  <c r="F145" i="19"/>
  <c r="M145" i="19"/>
  <c r="T145" i="19"/>
  <c r="D145" i="19"/>
  <c r="L145" i="19"/>
  <c r="R145" i="19"/>
  <c r="Y145" i="19"/>
  <c r="N145" i="19"/>
  <c r="I145" i="19"/>
  <c r="H145" i="19"/>
  <c r="Q145" i="19"/>
  <c r="V145" i="19"/>
  <c r="X145" i="19"/>
  <c r="Y75" i="19"/>
  <c r="U75" i="19"/>
  <c r="Q75" i="19"/>
  <c r="M75" i="19"/>
  <c r="I75" i="19"/>
  <c r="E75" i="19"/>
  <c r="X75" i="19"/>
  <c r="S75" i="19"/>
  <c r="N75" i="19"/>
  <c r="H75" i="19"/>
  <c r="C75" i="19"/>
  <c r="W75" i="19"/>
  <c r="P75" i="19"/>
  <c r="J75" i="19"/>
  <c r="T75" i="19"/>
  <c r="K75" i="19"/>
  <c r="R75" i="19"/>
  <c r="F75" i="19"/>
  <c r="D75" i="19"/>
  <c r="L75" i="19"/>
  <c r="V75" i="19"/>
  <c r="G75" i="19"/>
  <c r="B75" i="19"/>
  <c r="O75" i="19"/>
  <c r="B39" i="19"/>
  <c r="F39" i="19"/>
  <c r="J39" i="19"/>
  <c r="N39" i="19"/>
  <c r="R39" i="19"/>
  <c r="V39" i="19"/>
  <c r="I39" i="19"/>
  <c r="Y39" i="19"/>
  <c r="K39" i="19"/>
  <c r="U39" i="19"/>
  <c r="G39" i="19"/>
  <c r="L39" i="19"/>
  <c r="Q39" i="19"/>
  <c r="W39" i="19"/>
  <c r="C39" i="19"/>
  <c r="H39" i="19"/>
  <c r="M39" i="19"/>
  <c r="S39" i="19"/>
  <c r="X39" i="19"/>
  <c r="D39" i="19"/>
  <c r="O39" i="19"/>
  <c r="T39" i="19"/>
  <c r="E39" i="19"/>
  <c r="P39" i="19"/>
  <c r="C111" i="19"/>
  <c r="G111" i="19"/>
  <c r="K111" i="19"/>
  <c r="O111" i="19"/>
  <c r="S111" i="19"/>
  <c r="W111" i="19"/>
  <c r="D111" i="19"/>
  <c r="I111" i="19"/>
  <c r="N111" i="19"/>
  <c r="T111" i="19"/>
  <c r="Y111" i="19"/>
  <c r="B111" i="19"/>
  <c r="E111" i="19"/>
  <c r="L111" i="19"/>
  <c r="R111" i="19"/>
  <c r="J111" i="19"/>
  <c r="U111" i="19"/>
  <c r="M111" i="19"/>
  <c r="X111" i="19"/>
  <c r="P111" i="19"/>
  <c r="F111" i="19"/>
  <c r="Q111" i="19"/>
  <c r="H111" i="19"/>
  <c r="V111" i="19"/>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C352" i="21" l="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F181" i="28"/>
  <c r="J181" i="28"/>
  <c r="N181" i="28"/>
  <c r="R181" i="28"/>
  <c r="V181" i="28"/>
  <c r="D181" i="28"/>
  <c r="H181" i="28"/>
  <c r="L181" i="28"/>
  <c r="P181" i="28"/>
  <c r="T181" i="28"/>
  <c r="X181" i="28"/>
  <c r="E181" i="28"/>
  <c r="M181" i="28"/>
  <c r="U181" i="28"/>
  <c r="B181" i="28"/>
  <c r="G181" i="28"/>
  <c r="W181" i="28"/>
  <c r="I181" i="28"/>
  <c r="Q181" i="28"/>
  <c r="Y181" i="28"/>
  <c r="C181" i="28"/>
  <c r="K181" i="28"/>
  <c r="S181" i="28"/>
  <c r="O181" i="28"/>
  <c r="D420" i="28"/>
  <c r="H420" i="28"/>
  <c r="L420" i="28"/>
  <c r="P420" i="28"/>
  <c r="T420" i="28"/>
  <c r="X420" i="28"/>
  <c r="F420" i="28"/>
  <c r="J420" i="28"/>
  <c r="N420" i="28"/>
  <c r="R420" i="28"/>
  <c r="V420" i="28"/>
  <c r="G420" i="28"/>
  <c r="O420" i="28"/>
  <c r="W420" i="28"/>
  <c r="I420" i="28"/>
  <c r="S420" i="28"/>
  <c r="C420" i="28"/>
  <c r="M420" i="28"/>
  <c r="Y420" i="28"/>
  <c r="B420" i="28"/>
  <c r="E420" i="28"/>
  <c r="K420" i="28"/>
  <c r="Q420" i="28"/>
  <c r="U420"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E179" i="21"/>
  <c r="I179" i="21"/>
  <c r="M179" i="21"/>
  <c r="Q179" i="21"/>
  <c r="U179" i="21"/>
  <c r="Y179" i="21"/>
  <c r="B179" i="21"/>
  <c r="C179" i="21"/>
  <c r="G179" i="21"/>
  <c r="K179" i="21"/>
  <c r="O179" i="21"/>
  <c r="S179" i="21"/>
  <c r="W179" i="21"/>
  <c r="D179" i="21"/>
  <c r="L179" i="21"/>
  <c r="T179" i="21"/>
  <c r="H179" i="21"/>
  <c r="R179" i="21"/>
  <c r="N179" i="21"/>
  <c r="X179" i="21"/>
  <c r="P179" i="21"/>
  <c r="V179" i="21"/>
  <c r="F179" i="21"/>
  <c r="J179" i="21"/>
  <c r="C213" i="21"/>
  <c r="G213" i="21"/>
  <c r="K213" i="21"/>
  <c r="O213" i="21"/>
  <c r="S213" i="21"/>
  <c r="W213" i="21"/>
  <c r="E213" i="21"/>
  <c r="J213" i="21"/>
  <c r="P213" i="21"/>
  <c r="U213" i="21"/>
  <c r="H213" i="21"/>
  <c r="M213" i="21"/>
  <c r="R213" i="21"/>
  <c r="X213" i="21"/>
  <c r="D213" i="21"/>
  <c r="N213" i="21"/>
  <c r="Y213" i="21"/>
  <c r="Q213" i="21"/>
  <c r="B213" i="21"/>
  <c r="I213" i="21"/>
  <c r="V213" i="21"/>
  <c r="L213" i="21"/>
  <c r="T213" i="21"/>
  <c r="F213" i="21"/>
  <c r="C249" i="28"/>
  <c r="G249" i="28"/>
  <c r="K249" i="28"/>
  <c r="O249" i="28"/>
  <c r="S249" i="28"/>
  <c r="W249" i="28"/>
  <c r="D249" i="28"/>
  <c r="I249" i="28"/>
  <c r="N249" i="28"/>
  <c r="T249" i="28"/>
  <c r="Y249" i="28"/>
  <c r="F249" i="28"/>
  <c r="L249" i="28"/>
  <c r="Q249" i="28"/>
  <c r="V249" i="28"/>
  <c r="B249" i="28"/>
  <c r="M249" i="28"/>
  <c r="X249" i="28"/>
  <c r="E249" i="28"/>
  <c r="H249" i="28"/>
  <c r="R249" i="28"/>
  <c r="J249" i="28"/>
  <c r="U249" i="28"/>
  <c r="P249" i="28"/>
  <c r="D352" i="28"/>
  <c r="H352" i="28"/>
  <c r="L352" i="28"/>
  <c r="P352" i="28"/>
  <c r="T352" i="28"/>
  <c r="X352" i="28"/>
  <c r="F352" i="28"/>
  <c r="K352" i="28"/>
  <c r="Q352" i="28"/>
  <c r="V352" i="28"/>
  <c r="C352" i="28"/>
  <c r="I352" i="28"/>
  <c r="N352" i="28"/>
  <c r="S352" i="28"/>
  <c r="Y352" i="28"/>
  <c r="B352" i="28"/>
  <c r="J352" i="28"/>
  <c r="U352" i="28"/>
  <c r="M352" i="28"/>
  <c r="W352" i="28"/>
  <c r="E352" i="28"/>
  <c r="O352" i="28"/>
  <c r="G352" i="28"/>
  <c r="R352"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18" i="28"/>
  <c r="I318" i="28"/>
  <c r="M318" i="28"/>
  <c r="Q318" i="28"/>
  <c r="U318" i="28"/>
  <c r="Y318" i="28"/>
  <c r="B318" i="28"/>
  <c r="G318" i="28"/>
  <c r="L318" i="28"/>
  <c r="R318" i="28"/>
  <c r="W318" i="28"/>
  <c r="D318" i="28"/>
  <c r="J318" i="28"/>
  <c r="O318" i="28"/>
  <c r="T318" i="28"/>
  <c r="K318" i="28"/>
  <c r="V318" i="28"/>
  <c r="C318" i="28"/>
  <c r="N318" i="28"/>
  <c r="X318" i="28"/>
  <c r="F318" i="28"/>
  <c r="P318" i="28"/>
  <c r="H318" i="28"/>
  <c r="S318" i="28"/>
  <c r="C386" i="28"/>
  <c r="G386" i="28"/>
  <c r="K386" i="28"/>
  <c r="O386" i="28"/>
  <c r="S386" i="28"/>
  <c r="W386" i="28"/>
  <c r="E386" i="28"/>
  <c r="J386" i="28"/>
  <c r="P386" i="28"/>
  <c r="U386" i="28"/>
  <c r="H386" i="28"/>
  <c r="M386" i="28"/>
  <c r="R386" i="28"/>
  <c r="X386" i="28"/>
  <c r="I386" i="28"/>
  <c r="T386" i="28"/>
  <c r="B386" i="28"/>
  <c r="L386" i="28"/>
  <c r="V386" i="28"/>
  <c r="D386" i="28"/>
  <c r="N386" i="28"/>
  <c r="Y386" i="28"/>
  <c r="F386" i="28"/>
  <c r="Q386"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E215" i="28"/>
  <c r="I215" i="28"/>
  <c r="M215" i="28"/>
  <c r="Q215" i="28"/>
  <c r="U215" i="28"/>
  <c r="Y215" i="28"/>
  <c r="C215" i="28"/>
  <c r="G215" i="28"/>
  <c r="K215" i="28"/>
  <c r="O215" i="28"/>
  <c r="S215" i="28"/>
  <c r="W215" i="28"/>
  <c r="B215" i="28"/>
  <c r="D215" i="28"/>
  <c r="L215" i="28"/>
  <c r="T215" i="28"/>
  <c r="F215" i="28"/>
  <c r="V215" i="28"/>
  <c r="H215" i="28"/>
  <c r="P215" i="28"/>
  <c r="X215" i="28"/>
  <c r="J215" i="28"/>
  <c r="R215" i="28"/>
  <c r="N215" i="28"/>
  <c r="F283" i="28"/>
  <c r="J283" i="28"/>
  <c r="N283" i="28"/>
  <c r="R283" i="28"/>
  <c r="V283" i="28"/>
  <c r="C283" i="28"/>
  <c r="H283" i="28"/>
  <c r="M283" i="28"/>
  <c r="S283" i="28"/>
  <c r="X283" i="28"/>
  <c r="E283" i="28"/>
  <c r="K283" i="28"/>
  <c r="P283" i="28"/>
  <c r="U283" i="28"/>
  <c r="L283" i="28"/>
  <c r="W283" i="28"/>
  <c r="D283" i="28"/>
  <c r="O283" i="28"/>
  <c r="Y283" i="28"/>
  <c r="G283" i="28"/>
  <c r="Q283" i="28"/>
  <c r="B283" i="28"/>
  <c r="I283" i="28"/>
  <c r="T283"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E41" i="21"/>
  <c r="I41" i="21"/>
  <c r="M41" i="21"/>
  <c r="Q41" i="21"/>
  <c r="U41" i="21"/>
  <c r="Y41" i="21"/>
  <c r="B41" i="21"/>
  <c r="G41" i="21"/>
  <c r="O41" i="21"/>
  <c r="W41" i="21"/>
  <c r="H41" i="21"/>
  <c r="P41" i="21"/>
  <c r="X41" i="21"/>
  <c r="F41" i="21"/>
  <c r="J41" i="21"/>
  <c r="N41" i="21"/>
  <c r="R41" i="21"/>
  <c r="V41" i="21"/>
  <c r="C41" i="21"/>
  <c r="K41" i="21"/>
  <c r="S41" i="21"/>
  <c r="D41" i="21"/>
  <c r="L41" i="21"/>
  <c r="T41" i="21"/>
  <c r="D144" i="21"/>
  <c r="H144" i="21"/>
  <c r="L144" i="21"/>
  <c r="P144" i="21"/>
  <c r="T144" i="21"/>
  <c r="X144" i="21"/>
  <c r="E144" i="21"/>
  <c r="I144" i="21"/>
  <c r="M144" i="21"/>
  <c r="Q144" i="21"/>
  <c r="U144" i="21"/>
  <c r="Y144" i="21"/>
  <c r="F144" i="21"/>
  <c r="N144" i="21"/>
  <c r="V144" i="21"/>
  <c r="G144" i="21"/>
  <c r="O144" i="21"/>
  <c r="W144" i="21"/>
  <c r="J144" i="21"/>
  <c r="R144" i="21"/>
  <c r="S144" i="21"/>
  <c r="K144" i="21"/>
  <c r="B144" i="21"/>
  <c r="C144" i="21"/>
  <c r="E109" i="21"/>
  <c r="I109" i="21"/>
  <c r="M109" i="21"/>
  <c r="Q109" i="21"/>
  <c r="U109" i="21"/>
  <c r="Y109" i="21"/>
  <c r="B109" i="21"/>
  <c r="F109" i="21"/>
  <c r="J109" i="21"/>
  <c r="N109" i="21"/>
  <c r="R109" i="21"/>
  <c r="V109" i="21"/>
  <c r="C109" i="21"/>
  <c r="K109" i="21"/>
  <c r="S109" i="21"/>
  <c r="O109" i="21"/>
  <c r="P109" i="21"/>
  <c r="D109" i="21"/>
  <c r="L109" i="21"/>
  <c r="T109" i="21"/>
  <c r="G109" i="21"/>
  <c r="W109" i="21"/>
  <c r="H109" i="21"/>
  <c r="X109" i="21"/>
  <c r="F74" i="21"/>
  <c r="J74" i="21"/>
  <c r="N74" i="21"/>
  <c r="C74" i="21"/>
  <c r="G74" i="21"/>
  <c r="K74" i="21"/>
  <c r="O74" i="21"/>
  <c r="D74" i="21"/>
  <c r="L74" i="21"/>
  <c r="R74" i="21"/>
  <c r="V74" i="21"/>
  <c r="P74" i="21"/>
  <c r="X74" i="21"/>
  <c r="I74" i="21"/>
  <c r="Y74" i="21"/>
  <c r="E74" i="21"/>
  <c r="M74" i="21"/>
  <c r="S74" i="21"/>
  <c r="W74" i="21"/>
  <c r="B74" i="21"/>
  <c r="H74" i="21"/>
  <c r="T74" i="21"/>
  <c r="Q74" i="21"/>
  <c r="U74" i="21"/>
  <c r="C41" i="28"/>
  <c r="G41" i="28"/>
  <c r="K41" i="28"/>
  <c r="O41" i="28"/>
  <c r="S41" i="28"/>
  <c r="W41" i="28"/>
  <c r="E41" i="28"/>
  <c r="M41" i="28"/>
  <c r="U41" i="28"/>
  <c r="B41" i="28"/>
  <c r="J41" i="28"/>
  <c r="R41" i="28"/>
  <c r="D41" i="28"/>
  <c r="H41" i="28"/>
  <c r="L41" i="28"/>
  <c r="P41" i="28"/>
  <c r="T41" i="28"/>
  <c r="X41" i="28"/>
  <c r="I41" i="28"/>
  <c r="Q41" i="28"/>
  <c r="Y41" i="28"/>
  <c r="F41" i="28"/>
  <c r="N41" i="28"/>
  <c r="V41" i="28"/>
  <c r="C76" i="28"/>
  <c r="G76" i="28"/>
  <c r="K76" i="28"/>
  <c r="O76" i="28"/>
  <c r="S76" i="28"/>
  <c r="W76" i="28"/>
  <c r="B76" i="28"/>
  <c r="H76" i="28"/>
  <c r="M76" i="28"/>
  <c r="R76" i="28"/>
  <c r="X76" i="28"/>
  <c r="F76" i="28"/>
  <c r="N76" i="28"/>
  <c r="U76" i="28"/>
  <c r="D76" i="28"/>
  <c r="Q76" i="28"/>
  <c r="E76" i="28"/>
  <c r="T76" i="28"/>
  <c r="I76" i="28"/>
  <c r="P76" i="28"/>
  <c r="V76" i="28"/>
  <c r="J76" i="28"/>
  <c r="Y76" i="28"/>
  <c r="L76" i="28"/>
  <c r="E111" i="28"/>
  <c r="I111" i="28"/>
  <c r="M111" i="28"/>
  <c r="Q111" i="28"/>
  <c r="U111" i="28"/>
  <c r="Y111" i="28"/>
  <c r="B111" i="28"/>
  <c r="F111" i="28"/>
  <c r="J111" i="28"/>
  <c r="N111" i="28"/>
  <c r="R111" i="28"/>
  <c r="V111" i="28"/>
  <c r="G111" i="28"/>
  <c r="O111" i="28"/>
  <c r="W111" i="28"/>
  <c r="H111" i="28"/>
  <c r="S111" i="28"/>
  <c r="C111" i="28"/>
  <c r="P111" i="28"/>
  <c r="K111" i="28"/>
  <c r="T111" i="28"/>
  <c r="L111" i="28"/>
  <c r="X111" i="28"/>
  <c r="D111" i="28"/>
  <c r="D146" i="28"/>
  <c r="H146" i="28"/>
  <c r="L146" i="28"/>
  <c r="P146" i="28"/>
  <c r="T146" i="28"/>
  <c r="E146" i="28"/>
  <c r="I146" i="28"/>
  <c r="M146" i="28"/>
  <c r="Q146" i="28"/>
  <c r="U146" i="28"/>
  <c r="Y146" i="28"/>
  <c r="C146" i="28"/>
  <c r="K146" i="28"/>
  <c r="S146" i="28"/>
  <c r="B146" i="28"/>
  <c r="F146" i="28"/>
  <c r="N146" i="28"/>
  <c r="V146" i="28"/>
  <c r="O146" i="28"/>
  <c r="G146" i="28"/>
  <c r="X146" i="28"/>
  <c r="R146" i="28"/>
  <c r="J146" i="28"/>
  <c r="W146" i="28"/>
  <c r="F75" i="25"/>
  <c r="J75" i="25"/>
  <c r="N75" i="25"/>
  <c r="R75" i="25"/>
  <c r="V75" i="25"/>
  <c r="G75" i="25"/>
  <c r="L75" i="25"/>
  <c r="Q75" i="25"/>
  <c r="W75" i="25"/>
  <c r="C75" i="25"/>
  <c r="H75" i="25"/>
  <c r="M75" i="25"/>
  <c r="S75" i="25"/>
  <c r="X75" i="25"/>
  <c r="D75" i="25"/>
  <c r="I75" i="25"/>
  <c r="O75" i="25"/>
  <c r="T75" i="25"/>
  <c r="Y75" i="25"/>
  <c r="B75" i="25"/>
  <c r="K75" i="25"/>
  <c r="P75" i="25"/>
  <c r="U75" i="25"/>
  <c r="E75" i="25"/>
  <c r="D148" i="25"/>
  <c r="H148" i="25"/>
  <c r="L148" i="25"/>
  <c r="P148" i="25"/>
  <c r="T148" i="25"/>
  <c r="X148" i="25"/>
  <c r="E148" i="25"/>
  <c r="J148" i="25"/>
  <c r="O148" i="25"/>
  <c r="U148" i="25"/>
  <c r="F148" i="25"/>
  <c r="K148" i="25"/>
  <c r="Q148" i="25"/>
  <c r="V148" i="25"/>
  <c r="G148" i="25"/>
  <c r="R148" i="25"/>
  <c r="I148" i="25"/>
  <c r="S148" i="25"/>
  <c r="W148" i="25"/>
  <c r="C148" i="25"/>
  <c r="Y148" i="25"/>
  <c r="M148" i="25"/>
  <c r="B148" i="25"/>
  <c r="N148" i="25"/>
  <c r="C111" i="25"/>
  <c r="G111" i="25"/>
  <c r="K111" i="25"/>
  <c r="O111" i="25"/>
  <c r="S111" i="25"/>
  <c r="W111" i="25"/>
  <c r="D111" i="25"/>
  <c r="H111" i="25"/>
  <c r="L111" i="25"/>
  <c r="P111" i="25"/>
  <c r="T111" i="25"/>
  <c r="X111" i="25"/>
  <c r="I111" i="25"/>
  <c r="Q111" i="25"/>
  <c r="Y111" i="25"/>
  <c r="J111" i="25"/>
  <c r="R111" i="25"/>
  <c r="M111" i="25"/>
  <c r="N111" i="25"/>
  <c r="B111" i="25"/>
  <c r="E111" i="25"/>
  <c r="U111" i="25"/>
  <c r="V111" i="25"/>
  <c r="F111" i="25"/>
  <c r="F39" i="25"/>
  <c r="J39" i="25"/>
  <c r="N39" i="25"/>
  <c r="R39" i="25"/>
  <c r="V39" i="25"/>
  <c r="C39" i="25"/>
  <c r="G39" i="25"/>
  <c r="K39" i="25"/>
  <c r="O39" i="25"/>
  <c r="S39" i="25"/>
  <c r="W39" i="25"/>
  <c r="I39" i="25"/>
  <c r="Q39" i="25"/>
  <c r="Y39" i="25"/>
  <c r="P39" i="25"/>
  <c r="D39" i="25"/>
  <c r="L39" i="25"/>
  <c r="T39" i="25"/>
  <c r="E39" i="25"/>
  <c r="M39" i="25"/>
  <c r="U39" i="25"/>
  <c r="H39" i="25"/>
  <c r="X39" i="25"/>
  <c r="B39" i="25"/>
  <c r="D146" i="19"/>
  <c r="H146" i="19"/>
  <c r="L146" i="19"/>
  <c r="P146" i="19"/>
  <c r="T146" i="19"/>
  <c r="X146" i="19"/>
  <c r="C146" i="19"/>
  <c r="I146" i="19"/>
  <c r="N146" i="19"/>
  <c r="S146" i="19"/>
  <c r="Y146" i="19"/>
  <c r="E146" i="19"/>
  <c r="K146" i="19"/>
  <c r="R146" i="19"/>
  <c r="J146" i="19"/>
  <c r="Q146" i="19"/>
  <c r="W146" i="19"/>
  <c r="F146" i="19"/>
  <c r="U146" i="19"/>
  <c r="G146" i="19"/>
  <c r="M146" i="19"/>
  <c r="O146" i="19"/>
  <c r="B146" i="19"/>
  <c r="V146" i="19"/>
  <c r="V76" i="19"/>
  <c r="R76" i="19"/>
  <c r="N76" i="19"/>
  <c r="J76" i="19"/>
  <c r="F76" i="19"/>
  <c r="W76" i="19"/>
  <c r="Q76" i="19"/>
  <c r="L76" i="19"/>
  <c r="G76" i="19"/>
  <c r="U76" i="19"/>
  <c r="O76" i="19"/>
  <c r="H76" i="19"/>
  <c r="Y76" i="19"/>
  <c r="P76" i="19"/>
  <c r="E76" i="19"/>
  <c r="T76" i="19"/>
  <c r="I76" i="19"/>
  <c r="B76" i="19"/>
  <c r="D76" i="19"/>
  <c r="M76" i="19"/>
  <c r="C76" i="19"/>
  <c r="X76" i="19"/>
  <c r="K76" i="19"/>
  <c r="S76" i="19"/>
  <c r="B40" i="19"/>
  <c r="F40" i="19"/>
  <c r="J40" i="19"/>
  <c r="N40" i="19"/>
  <c r="R40" i="19"/>
  <c r="V40" i="19"/>
  <c r="L40" i="19"/>
  <c r="W40" i="19"/>
  <c r="H40" i="19"/>
  <c r="S40" i="19"/>
  <c r="D40" i="19"/>
  <c r="I40" i="19"/>
  <c r="O40" i="19"/>
  <c r="T40" i="19"/>
  <c r="Y40" i="19"/>
  <c r="E40" i="19"/>
  <c r="K40" i="19"/>
  <c r="P40" i="19"/>
  <c r="U40" i="19"/>
  <c r="G40" i="19"/>
  <c r="Q40" i="19"/>
  <c r="C40" i="19"/>
  <c r="M40" i="19"/>
  <c r="X40" i="19"/>
  <c r="D112" i="19"/>
  <c r="H112" i="19"/>
  <c r="L112" i="19"/>
  <c r="P112" i="19"/>
  <c r="T112" i="19"/>
  <c r="X112" i="19"/>
  <c r="G112" i="19"/>
  <c r="M112" i="19"/>
  <c r="R112" i="19"/>
  <c r="W112" i="19"/>
  <c r="C112" i="19"/>
  <c r="J112" i="19"/>
  <c r="Q112" i="19"/>
  <c r="Y112" i="19"/>
  <c r="F112" i="19"/>
  <c r="O112" i="19"/>
  <c r="N112" i="19"/>
  <c r="I112" i="19"/>
  <c r="U112" i="19"/>
  <c r="K112" i="19"/>
  <c r="V112" i="19"/>
  <c r="B112" i="19"/>
  <c r="E112" i="19"/>
  <c r="S112" i="19"/>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E283" i="21" l="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284" i="28"/>
  <c r="G284" i="28"/>
  <c r="K284" i="28"/>
  <c r="O284" i="28"/>
  <c r="S284" i="28"/>
  <c r="W284" i="28"/>
  <c r="F284" i="28"/>
  <c r="L284" i="28"/>
  <c r="Q284" i="28"/>
  <c r="V284" i="28"/>
  <c r="B284" i="28"/>
  <c r="D284" i="28"/>
  <c r="I284" i="28"/>
  <c r="N284" i="28"/>
  <c r="T284" i="28"/>
  <c r="Y284" i="28"/>
  <c r="J284" i="28"/>
  <c r="U284" i="28"/>
  <c r="M284" i="28"/>
  <c r="X284" i="28"/>
  <c r="E284" i="28"/>
  <c r="P284" i="28"/>
  <c r="H284" i="28"/>
  <c r="R284" i="28"/>
  <c r="E421" i="28"/>
  <c r="I421" i="28"/>
  <c r="M421" i="28"/>
  <c r="Q421" i="28"/>
  <c r="U421" i="28"/>
  <c r="Y421" i="28"/>
  <c r="C421" i="28"/>
  <c r="G421" i="28"/>
  <c r="K421" i="28"/>
  <c r="O421" i="28"/>
  <c r="S421" i="28"/>
  <c r="W421" i="28"/>
  <c r="H421" i="28"/>
  <c r="P421" i="28"/>
  <c r="X421" i="28"/>
  <c r="F421" i="28"/>
  <c r="R421" i="28"/>
  <c r="L421" i="28"/>
  <c r="V421" i="28"/>
  <c r="D421" i="28"/>
  <c r="J421" i="28"/>
  <c r="N421" i="28"/>
  <c r="B421" i="28"/>
  <c r="T421" i="28"/>
  <c r="F180" i="21"/>
  <c r="J180" i="21"/>
  <c r="N180" i="21"/>
  <c r="R180" i="21"/>
  <c r="V180" i="21"/>
  <c r="D180" i="21"/>
  <c r="H180" i="21"/>
  <c r="L180" i="21"/>
  <c r="P180" i="21"/>
  <c r="T180" i="21"/>
  <c r="X180" i="21"/>
  <c r="E180" i="21"/>
  <c r="M180" i="21"/>
  <c r="U180" i="21"/>
  <c r="G180" i="21"/>
  <c r="Q180" i="21"/>
  <c r="B180" i="21"/>
  <c r="K180" i="21"/>
  <c r="W180" i="21"/>
  <c r="O180" i="21"/>
  <c r="S180" i="21"/>
  <c r="C180" i="21"/>
  <c r="Y180" i="21"/>
  <c r="I180" i="21"/>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53" i="28"/>
  <c r="I353" i="28"/>
  <c r="M353" i="28"/>
  <c r="Q353" i="28"/>
  <c r="U353" i="28"/>
  <c r="Y353" i="28"/>
  <c r="B353" i="28"/>
  <c r="D353" i="28"/>
  <c r="J353" i="28"/>
  <c r="O353" i="28"/>
  <c r="T353" i="28"/>
  <c r="G353" i="28"/>
  <c r="L353" i="28"/>
  <c r="R353" i="28"/>
  <c r="W353" i="28"/>
  <c r="H353" i="28"/>
  <c r="S353" i="28"/>
  <c r="K353" i="28"/>
  <c r="V353" i="28"/>
  <c r="C353" i="28"/>
  <c r="N353" i="28"/>
  <c r="X353" i="28"/>
  <c r="F353" i="28"/>
  <c r="P353" i="28"/>
  <c r="D250" i="28"/>
  <c r="H250" i="28"/>
  <c r="L250" i="28"/>
  <c r="P250" i="28"/>
  <c r="T250" i="28"/>
  <c r="X250" i="28"/>
  <c r="G250" i="28"/>
  <c r="M250" i="28"/>
  <c r="R250" i="28"/>
  <c r="W250" i="28"/>
  <c r="E250" i="28"/>
  <c r="J250" i="28"/>
  <c r="O250" i="28"/>
  <c r="U250" i="28"/>
  <c r="K250" i="28"/>
  <c r="V250" i="28"/>
  <c r="C250" i="28"/>
  <c r="Y250" i="28"/>
  <c r="F250" i="28"/>
  <c r="Q250" i="28"/>
  <c r="B250" i="28"/>
  <c r="I250" i="28"/>
  <c r="S250" i="28"/>
  <c r="N250"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387" i="28"/>
  <c r="H387" i="28"/>
  <c r="L387" i="28"/>
  <c r="P387" i="28"/>
  <c r="T387" i="28"/>
  <c r="X387" i="28"/>
  <c r="C387" i="28"/>
  <c r="I387" i="28"/>
  <c r="N387" i="28"/>
  <c r="S387" i="28"/>
  <c r="Y387" i="28"/>
  <c r="B387" i="28"/>
  <c r="F387" i="28"/>
  <c r="K387" i="28"/>
  <c r="Q387" i="28"/>
  <c r="V387" i="28"/>
  <c r="G387" i="28"/>
  <c r="R387" i="28"/>
  <c r="J387" i="28"/>
  <c r="U387" i="28"/>
  <c r="M387" i="28"/>
  <c r="W387" i="28"/>
  <c r="E387" i="28"/>
  <c r="O387" i="28"/>
  <c r="F216" i="28"/>
  <c r="J216" i="28"/>
  <c r="N216" i="28"/>
  <c r="R216" i="28"/>
  <c r="V216" i="28"/>
  <c r="D216" i="28"/>
  <c r="H216" i="28"/>
  <c r="L216" i="28"/>
  <c r="P216" i="28"/>
  <c r="T216" i="28"/>
  <c r="X216" i="28"/>
  <c r="E216" i="28"/>
  <c r="M216" i="28"/>
  <c r="U216" i="28"/>
  <c r="B216" i="28"/>
  <c r="O216" i="28"/>
  <c r="I216" i="28"/>
  <c r="Q216" i="28"/>
  <c r="Y216" i="28"/>
  <c r="C216" i="28"/>
  <c r="K216" i="28"/>
  <c r="S216" i="28"/>
  <c r="G216" i="28"/>
  <c r="W216" i="28"/>
  <c r="D214" i="21"/>
  <c r="H214" i="21"/>
  <c r="L214" i="21"/>
  <c r="P214" i="21"/>
  <c r="T214" i="21"/>
  <c r="X214" i="21"/>
  <c r="C214" i="21"/>
  <c r="I214" i="21"/>
  <c r="N214" i="21"/>
  <c r="S214" i="21"/>
  <c r="Y214" i="21"/>
  <c r="B214" i="21"/>
  <c r="F214" i="21"/>
  <c r="K214" i="21"/>
  <c r="Q214" i="21"/>
  <c r="V214" i="21"/>
  <c r="M214" i="21"/>
  <c r="W214" i="21"/>
  <c r="G214" i="21"/>
  <c r="U214" i="21"/>
  <c r="O214" i="21"/>
  <c r="R214" i="21"/>
  <c r="E214" i="21"/>
  <c r="J214" i="21"/>
  <c r="F319" i="28"/>
  <c r="J319" i="28"/>
  <c r="N319" i="28"/>
  <c r="R319" i="28"/>
  <c r="V319" i="28"/>
  <c r="E319" i="28"/>
  <c r="K319" i="28"/>
  <c r="P319" i="28"/>
  <c r="U319" i="28"/>
  <c r="C319" i="28"/>
  <c r="H319" i="28"/>
  <c r="M319" i="28"/>
  <c r="S319" i="28"/>
  <c r="X319" i="28"/>
  <c r="I319" i="28"/>
  <c r="T319" i="28"/>
  <c r="L319" i="28"/>
  <c r="W319" i="28"/>
  <c r="D319" i="28"/>
  <c r="O319" i="28"/>
  <c r="Y319" i="28"/>
  <c r="G319" i="28"/>
  <c r="Q319" i="28"/>
  <c r="B319" i="28"/>
  <c r="C182" i="28"/>
  <c r="G182" i="28"/>
  <c r="K182" i="28"/>
  <c r="O182" i="28"/>
  <c r="S182" i="28"/>
  <c r="W182" i="28"/>
  <c r="B182" i="28"/>
  <c r="E182" i="28"/>
  <c r="I182" i="28"/>
  <c r="M182" i="28"/>
  <c r="Q182" i="28"/>
  <c r="U182" i="28"/>
  <c r="Y182" i="28"/>
  <c r="F182" i="28"/>
  <c r="N182" i="28"/>
  <c r="V182" i="28"/>
  <c r="P182" i="28"/>
  <c r="J182" i="28"/>
  <c r="R182" i="28"/>
  <c r="D182" i="28"/>
  <c r="L182" i="28"/>
  <c r="T182" i="28"/>
  <c r="H182" i="28"/>
  <c r="X182"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C75" i="21"/>
  <c r="G75" i="21"/>
  <c r="K75" i="21"/>
  <c r="O75" i="21"/>
  <c r="S75" i="21"/>
  <c r="W75" i="21"/>
  <c r="M75" i="21"/>
  <c r="U75" i="21"/>
  <c r="J75" i="21"/>
  <c r="R75" i="21"/>
  <c r="D75" i="21"/>
  <c r="H75" i="21"/>
  <c r="L75" i="21"/>
  <c r="P75" i="21"/>
  <c r="T75" i="21"/>
  <c r="X75" i="21"/>
  <c r="E75" i="21"/>
  <c r="I75" i="21"/>
  <c r="Q75" i="21"/>
  <c r="Y75" i="21"/>
  <c r="B75" i="21"/>
  <c r="F75" i="21"/>
  <c r="N75" i="21"/>
  <c r="V75" i="21"/>
  <c r="F42" i="21"/>
  <c r="J42" i="21"/>
  <c r="N42" i="21"/>
  <c r="R42" i="21"/>
  <c r="V42" i="21"/>
  <c r="H42" i="21"/>
  <c r="P42" i="21"/>
  <c r="X42" i="21"/>
  <c r="I42" i="21"/>
  <c r="Q42" i="21"/>
  <c r="C42" i="21"/>
  <c r="G42" i="21"/>
  <c r="K42" i="21"/>
  <c r="O42" i="21"/>
  <c r="S42" i="21"/>
  <c r="W42" i="21"/>
  <c r="B42" i="21"/>
  <c r="D42" i="21"/>
  <c r="L42" i="21"/>
  <c r="T42" i="21"/>
  <c r="E42" i="21"/>
  <c r="M42" i="21"/>
  <c r="U42" i="21"/>
  <c r="Y42" i="21"/>
  <c r="E145" i="21"/>
  <c r="I145" i="21"/>
  <c r="M145" i="21"/>
  <c r="Q145" i="21"/>
  <c r="U145" i="21"/>
  <c r="Y145" i="21"/>
  <c r="F145" i="21"/>
  <c r="J145" i="21"/>
  <c r="N145" i="21"/>
  <c r="R145" i="21"/>
  <c r="V145" i="21"/>
  <c r="G145" i="21"/>
  <c r="O145" i="21"/>
  <c r="W145" i="21"/>
  <c r="B145" i="21"/>
  <c r="H145" i="21"/>
  <c r="P145" i="21"/>
  <c r="X145" i="21"/>
  <c r="C145" i="21"/>
  <c r="S145" i="21"/>
  <c r="D145" i="21"/>
  <c r="T145" i="21"/>
  <c r="K145" i="21"/>
  <c r="L145" i="21"/>
  <c r="F110" i="21"/>
  <c r="J110" i="21"/>
  <c r="N110" i="21"/>
  <c r="R110" i="21"/>
  <c r="V110" i="21"/>
  <c r="C110" i="21"/>
  <c r="G110" i="21"/>
  <c r="K110" i="21"/>
  <c r="O110" i="21"/>
  <c r="S110" i="21"/>
  <c r="W110" i="21"/>
  <c r="B110" i="21"/>
  <c r="D110" i="21"/>
  <c r="L110" i="21"/>
  <c r="T110" i="21"/>
  <c r="H110" i="21"/>
  <c r="X110" i="21"/>
  <c r="Q110" i="21"/>
  <c r="E110" i="21"/>
  <c r="M110" i="21"/>
  <c r="U110" i="21"/>
  <c r="P110" i="21"/>
  <c r="I110" i="21"/>
  <c r="Y110" i="21"/>
  <c r="D77" i="28"/>
  <c r="H77" i="28"/>
  <c r="L77" i="28"/>
  <c r="P77" i="28"/>
  <c r="T77" i="28"/>
  <c r="X77" i="28"/>
  <c r="F77" i="28"/>
  <c r="K77" i="28"/>
  <c r="Q77" i="28"/>
  <c r="V77" i="28"/>
  <c r="E77" i="28"/>
  <c r="M77" i="28"/>
  <c r="S77" i="28"/>
  <c r="B77" i="28"/>
  <c r="O77" i="28"/>
  <c r="R77" i="28"/>
  <c r="G77" i="28"/>
  <c r="N77" i="28"/>
  <c r="U77" i="28"/>
  <c r="I77" i="28"/>
  <c r="W77" i="28"/>
  <c r="C77" i="28"/>
  <c r="J77" i="28"/>
  <c r="Y77" i="28"/>
  <c r="D42" i="28"/>
  <c r="H42" i="28"/>
  <c r="L42" i="28"/>
  <c r="P42" i="28"/>
  <c r="T42" i="28"/>
  <c r="X42" i="28"/>
  <c r="F42" i="28"/>
  <c r="N42" i="28"/>
  <c r="V42" i="28"/>
  <c r="C42" i="28"/>
  <c r="O42" i="28"/>
  <c r="W42" i="28"/>
  <c r="E42" i="28"/>
  <c r="I42" i="28"/>
  <c r="M42" i="28"/>
  <c r="Q42" i="28"/>
  <c r="U42" i="28"/>
  <c r="Y42" i="28"/>
  <c r="J42" i="28"/>
  <c r="R42" i="28"/>
  <c r="G42" i="28"/>
  <c r="K42" i="28"/>
  <c r="S42" i="28"/>
  <c r="B42" i="28"/>
  <c r="F112" i="28"/>
  <c r="J112" i="28"/>
  <c r="N112" i="28"/>
  <c r="R112" i="28"/>
  <c r="V112" i="28"/>
  <c r="C112" i="28"/>
  <c r="G112" i="28"/>
  <c r="K112" i="28"/>
  <c r="O112" i="28"/>
  <c r="S112" i="28"/>
  <c r="W112" i="28"/>
  <c r="B112" i="28"/>
  <c r="H112" i="28"/>
  <c r="P112" i="28"/>
  <c r="X112" i="28"/>
  <c r="E112" i="28"/>
  <c r="Q112" i="28"/>
  <c r="L112" i="28"/>
  <c r="Y112" i="28"/>
  <c r="I112" i="28"/>
  <c r="T112" i="28"/>
  <c r="U112" i="28"/>
  <c r="D112" i="28"/>
  <c r="M112" i="28"/>
  <c r="F147" i="28"/>
  <c r="J147" i="28"/>
  <c r="N147" i="28"/>
  <c r="R147" i="28"/>
  <c r="V147" i="28"/>
  <c r="C147" i="28"/>
  <c r="H147" i="28"/>
  <c r="M147" i="28"/>
  <c r="S147" i="28"/>
  <c r="X147" i="28"/>
  <c r="D147" i="28"/>
  <c r="I147" i="28"/>
  <c r="O147" i="28"/>
  <c r="T147" i="28"/>
  <c r="Y147" i="28"/>
  <c r="B147" i="28"/>
  <c r="E147" i="28"/>
  <c r="P147" i="28"/>
  <c r="Q147" i="28"/>
  <c r="W147" i="28"/>
  <c r="L147" i="28"/>
  <c r="G147" i="28"/>
  <c r="U147" i="28"/>
  <c r="K147" i="28"/>
  <c r="C40" i="25"/>
  <c r="G40" i="25"/>
  <c r="K40" i="25"/>
  <c r="O40" i="25"/>
  <c r="S40" i="25"/>
  <c r="W40" i="25"/>
  <c r="D40" i="25"/>
  <c r="H40" i="25"/>
  <c r="L40" i="25"/>
  <c r="P40" i="25"/>
  <c r="T40" i="25"/>
  <c r="X40" i="25"/>
  <c r="J40" i="25"/>
  <c r="R40" i="25"/>
  <c r="B40" i="25"/>
  <c r="I40" i="25"/>
  <c r="E40" i="25"/>
  <c r="M40" i="25"/>
  <c r="U40" i="25"/>
  <c r="F40" i="25"/>
  <c r="N40" i="25"/>
  <c r="V40" i="25"/>
  <c r="Q40" i="25"/>
  <c r="Y40" i="25"/>
  <c r="C76" i="25"/>
  <c r="G76" i="25"/>
  <c r="K76" i="25"/>
  <c r="O76" i="25"/>
  <c r="S76" i="25"/>
  <c r="W76" i="25"/>
  <c r="B76" i="25"/>
  <c r="E76" i="25"/>
  <c r="J76" i="25"/>
  <c r="P76" i="25"/>
  <c r="U76" i="25"/>
  <c r="F76" i="25"/>
  <c r="L76" i="25"/>
  <c r="Q76" i="25"/>
  <c r="V76" i="25"/>
  <c r="H76" i="25"/>
  <c r="M76" i="25"/>
  <c r="R76" i="25"/>
  <c r="X76" i="25"/>
  <c r="I76" i="25"/>
  <c r="D76" i="25"/>
  <c r="N76" i="25"/>
  <c r="T76" i="25"/>
  <c r="Y76" i="25"/>
  <c r="D112" i="25"/>
  <c r="H112" i="25"/>
  <c r="L112" i="25"/>
  <c r="P112" i="25"/>
  <c r="T112" i="25"/>
  <c r="E112" i="25"/>
  <c r="I112" i="25"/>
  <c r="M112" i="25"/>
  <c r="Q112" i="25"/>
  <c r="U112" i="25"/>
  <c r="Y112" i="25"/>
  <c r="J112" i="25"/>
  <c r="R112" i="25"/>
  <c r="X112" i="25"/>
  <c r="B112" i="25"/>
  <c r="C112" i="25"/>
  <c r="K112" i="25"/>
  <c r="S112" i="25"/>
  <c r="F112" i="25"/>
  <c r="V112" i="25"/>
  <c r="G112" i="25"/>
  <c r="W112" i="25"/>
  <c r="N112" i="25"/>
  <c r="O112" i="25"/>
  <c r="E149" i="25"/>
  <c r="I149" i="25"/>
  <c r="M149" i="25"/>
  <c r="Q149" i="25"/>
  <c r="U149" i="25"/>
  <c r="Y149" i="25"/>
  <c r="B149" i="25"/>
  <c r="C149" i="25"/>
  <c r="H149" i="25"/>
  <c r="N149" i="25"/>
  <c r="S149" i="25"/>
  <c r="X149" i="25"/>
  <c r="D149" i="25"/>
  <c r="J149" i="25"/>
  <c r="O149" i="25"/>
  <c r="T149" i="25"/>
  <c r="F149" i="25"/>
  <c r="P149" i="25"/>
  <c r="G149" i="25"/>
  <c r="R149" i="25"/>
  <c r="V149" i="25"/>
  <c r="W149" i="25"/>
  <c r="K149" i="25"/>
  <c r="L149" i="25"/>
  <c r="B41" i="19"/>
  <c r="F41" i="19"/>
  <c r="I41" i="19"/>
  <c r="U41" i="19"/>
  <c r="E41" i="19"/>
  <c r="N41" i="19"/>
  <c r="V41" i="19"/>
  <c r="G41" i="19"/>
  <c r="K41" i="19"/>
  <c r="O41" i="19"/>
  <c r="S41" i="19"/>
  <c r="W41" i="19"/>
  <c r="C41" i="19"/>
  <c r="H41" i="19"/>
  <c r="L41" i="19"/>
  <c r="P41" i="19"/>
  <c r="T41" i="19"/>
  <c r="X41" i="19"/>
  <c r="D41" i="19"/>
  <c r="M41" i="19"/>
  <c r="Q41" i="19"/>
  <c r="Y41" i="19"/>
  <c r="J41" i="19"/>
  <c r="R41" i="19"/>
  <c r="E113" i="19"/>
  <c r="I113" i="19"/>
  <c r="M113" i="19"/>
  <c r="Q113" i="19"/>
  <c r="U113" i="19"/>
  <c r="Y113" i="19"/>
  <c r="B113" i="19"/>
  <c r="F113" i="19"/>
  <c r="K113" i="19"/>
  <c r="P113" i="19"/>
  <c r="V113" i="19"/>
  <c r="H113" i="19"/>
  <c r="O113" i="19"/>
  <c r="W113" i="19"/>
  <c r="C113" i="19"/>
  <c r="L113" i="19"/>
  <c r="T113" i="19"/>
  <c r="D113" i="19"/>
  <c r="R113" i="19"/>
  <c r="G113" i="19"/>
  <c r="J113" i="19"/>
  <c r="X113" i="19"/>
  <c r="N113" i="19"/>
  <c r="S113" i="19"/>
  <c r="E147" i="19"/>
  <c r="I147" i="19"/>
  <c r="M147" i="19"/>
  <c r="Q147" i="19"/>
  <c r="U147" i="19"/>
  <c r="Y147" i="19"/>
  <c r="B147" i="19"/>
  <c r="G147" i="19"/>
  <c r="L147" i="19"/>
  <c r="R147" i="19"/>
  <c r="W147" i="19"/>
  <c r="C147" i="19"/>
  <c r="J147" i="19"/>
  <c r="P147" i="19"/>
  <c r="X147" i="19"/>
  <c r="H147" i="19"/>
  <c r="O147" i="19"/>
  <c r="V147" i="19"/>
  <c r="K147" i="19"/>
  <c r="D147" i="19"/>
  <c r="T147" i="19"/>
  <c r="N147" i="19"/>
  <c r="S147" i="19"/>
  <c r="F147" i="19"/>
  <c r="W77" i="19"/>
  <c r="S77" i="19"/>
  <c r="O77" i="19"/>
  <c r="K77" i="19"/>
  <c r="G77" i="19"/>
  <c r="C77" i="19"/>
  <c r="U77" i="19"/>
  <c r="P77" i="19"/>
  <c r="J77" i="19"/>
  <c r="E77" i="19"/>
  <c r="T77" i="19"/>
  <c r="M77" i="19"/>
  <c r="F77" i="19"/>
  <c r="V77" i="19"/>
  <c r="L77" i="19"/>
  <c r="X77" i="19"/>
  <c r="I77" i="19"/>
  <c r="H77" i="19"/>
  <c r="Q77" i="19"/>
  <c r="D77" i="19"/>
  <c r="Y77" i="19"/>
  <c r="N77" i="19"/>
  <c r="R77" i="19"/>
  <c r="B77" i="19"/>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F284" i="21" l="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54" i="28"/>
  <c r="J354" i="28"/>
  <c r="N354" i="28"/>
  <c r="R354" i="28"/>
  <c r="V354" i="28"/>
  <c r="C354" i="28"/>
  <c r="H354" i="28"/>
  <c r="M354" i="28"/>
  <c r="S354" i="28"/>
  <c r="X354" i="28"/>
  <c r="E354" i="28"/>
  <c r="K354" i="28"/>
  <c r="P354" i="28"/>
  <c r="U354" i="28"/>
  <c r="G354" i="28"/>
  <c r="Q354" i="28"/>
  <c r="B354" i="28"/>
  <c r="I354" i="28"/>
  <c r="T354" i="28"/>
  <c r="L354" i="28"/>
  <c r="W354" i="28"/>
  <c r="D354" i="28"/>
  <c r="O354" i="28"/>
  <c r="Y354" i="28"/>
  <c r="E388" i="28"/>
  <c r="I388" i="28"/>
  <c r="M388" i="28"/>
  <c r="Q388" i="28"/>
  <c r="U388" i="28"/>
  <c r="Y388" i="28"/>
  <c r="B388" i="28"/>
  <c r="G388" i="28"/>
  <c r="L388" i="28"/>
  <c r="R388" i="28"/>
  <c r="W388" i="28"/>
  <c r="D388" i="28"/>
  <c r="J388" i="28"/>
  <c r="O388" i="28"/>
  <c r="T388" i="28"/>
  <c r="F388" i="28"/>
  <c r="P388" i="28"/>
  <c r="H388" i="28"/>
  <c r="S388" i="28"/>
  <c r="K388" i="28"/>
  <c r="V388" i="28"/>
  <c r="C388" i="28"/>
  <c r="N388" i="28"/>
  <c r="X388"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51" i="28"/>
  <c r="I251" i="28"/>
  <c r="M251" i="28"/>
  <c r="Q251" i="28"/>
  <c r="U251" i="28"/>
  <c r="Y251" i="28"/>
  <c r="B251" i="28"/>
  <c r="F251" i="28"/>
  <c r="K251" i="28"/>
  <c r="P251" i="28"/>
  <c r="V251" i="28"/>
  <c r="C251" i="28"/>
  <c r="H251" i="28"/>
  <c r="N251" i="28"/>
  <c r="S251" i="28"/>
  <c r="X251" i="28"/>
  <c r="J251" i="28"/>
  <c r="T251" i="28"/>
  <c r="W251" i="28"/>
  <c r="D251" i="28"/>
  <c r="O251" i="28"/>
  <c r="G251" i="28"/>
  <c r="R251" i="28"/>
  <c r="L251" i="28"/>
  <c r="C320" i="28"/>
  <c r="G320" i="28"/>
  <c r="K320" i="28"/>
  <c r="O320" i="28"/>
  <c r="S320" i="28"/>
  <c r="W320" i="28"/>
  <c r="D320" i="28"/>
  <c r="I320" i="28"/>
  <c r="N320" i="28"/>
  <c r="T320" i="28"/>
  <c r="Y320" i="28"/>
  <c r="F320" i="28"/>
  <c r="L320" i="28"/>
  <c r="Q320" i="28"/>
  <c r="V320" i="28"/>
  <c r="B320" i="28"/>
  <c r="H320" i="28"/>
  <c r="R320" i="28"/>
  <c r="J320" i="28"/>
  <c r="U320" i="28"/>
  <c r="M320" i="28"/>
  <c r="X320" i="28"/>
  <c r="E320" i="28"/>
  <c r="P320"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285" i="28"/>
  <c r="H285" i="28"/>
  <c r="L285" i="28"/>
  <c r="P285" i="28"/>
  <c r="T285" i="28"/>
  <c r="X285" i="28"/>
  <c r="E285" i="28"/>
  <c r="J285" i="28"/>
  <c r="O285" i="28"/>
  <c r="U285" i="28"/>
  <c r="G285" i="28"/>
  <c r="M285" i="28"/>
  <c r="R285" i="28"/>
  <c r="W285" i="28"/>
  <c r="I285" i="28"/>
  <c r="S285" i="28"/>
  <c r="K285" i="28"/>
  <c r="V285" i="28"/>
  <c r="C285" i="28"/>
  <c r="N285" i="28"/>
  <c r="Y285" i="28"/>
  <c r="F285" i="28"/>
  <c r="Q285" i="28"/>
  <c r="B285" i="28"/>
  <c r="D183" i="28"/>
  <c r="H183" i="28"/>
  <c r="L183" i="28"/>
  <c r="P183" i="28"/>
  <c r="T183" i="28"/>
  <c r="X183" i="28"/>
  <c r="F183" i="28"/>
  <c r="J183" i="28"/>
  <c r="N183" i="28"/>
  <c r="R183" i="28"/>
  <c r="V183" i="28"/>
  <c r="G183" i="28"/>
  <c r="O183" i="28"/>
  <c r="W183" i="28"/>
  <c r="I183" i="28"/>
  <c r="Y183" i="28"/>
  <c r="B183" i="28"/>
  <c r="C183" i="28"/>
  <c r="K183" i="28"/>
  <c r="S183" i="28"/>
  <c r="E183" i="28"/>
  <c r="M183" i="28"/>
  <c r="U183" i="28"/>
  <c r="Q183" i="28"/>
  <c r="C181" i="21"/>
  <c r="G181" i="21"/>
  <c r="K181" i="21"/>
  <c r="O181" i="21"/>
  <c r="S181" i="21"/>
  <c r="W181" i="21"/>
  <c r="E181" i="21"/>
  <c r="I181" i="21"/>
  <c r="M181" i="21"/>
  <c r="Q181" i="21"/>
  <c r="U181" i="21"/>
  <c r="Y181" i="21"/>
  <c r="B181" i="21"/>
  <c r="F181" i="21"/>
  <c r="N181" i="21"/>
  <c r="V181" i="21"/>
  <c r="D181" i="21"/>
  <c r="P181" i="21"/>
  <c r="J181" i="21"/>
  <c r="T181" i="21"/>
  <c r="L181" i="21"/>
  <c r="R181" i="21"/>
  <c r="X181" i="21"/>
  <c r="H181" i="21"/>
  <c r="E215" i="21"/>
  <c r="I215" i="21"/>
  <c r="M215" i="21"/>
  <c r="Q215" i="21"/>
  <c r="U215" i="21"/>
  <c r="Y215" i="21"/>
  <c r="G215" i="21"/>
  <c r="L215" i="21"/>
  <c r="R215" i="21"/>
  <c r="W215" i="21"/>
  <c r="D215" i="21"/>
  <c r="J215" i="21"/>
  <c r="O215" i="21"/>
  <c r="T215" i="21"/>
  <c r="K215" i="21"/>
  <c r="V215" i="21"/>
  <c r="N215" i="21"/>
  <c r="F215" i="21"/>
  <c r="S215" i="21"/>
  <c r="X215" i="21"/>
  <c r="C215" i="21"/>
  <c r="B215" i="21"/>
  <c r="H215" i="21"/>
  <c r="P215" i="21"/>
  <c r="C217" i="28"/>
  <c r="G217" i="28"/>
  <c r="K217" i="28"/>
  <c r="O217" i="28"/>
  <c r="S217" i="28"/>
  <c r="W217" i="28"/>
  <c r="B217" i="28"/>
  <c r="E217" i="28"/>
  <c r="I217" i="28"/>
  <c r="M217" i="28"/>
  <c r="Q217" i="28"/>
  <c r="U217" i="28"/>
  <c r="Y217" i="28"/>
  <c r="F217" i="28"/>
  <c r="N217" i="28"/>
  <c r="V217" i="28"/>
  <c r="H217" i="28"/>
  <c r="X217" i="28"/>
  <c r="J217" i="28"/>
  <c r="R217" i="28"/>
  <c r="D217" i="28"/>
  <c r="L217" i="28"/>
  <c r="T217" i="28"/>
  <c r="P217" i="28"/>
  <c r="F422" i="28"/>
  <c r="J422" i="28"/>
  <c r="N422" i="28"/>
  <c r="R422" i="28"/>
  <c r="V422" i="28"/>
  <c r="D422" i="28"/>
  <c r="H422" i="28"/>
  <c r="L422" i="28"/>
  <c r="P422" i="28"/>
  <c r="T422" i="28"/>
  <c r="X422" i="28"/>
  <c r="I422" i="28"/>
  <c r="Q422" i="28"/>
  <c r="Y422" i="28"/>
  <c r="E422" i="28"/>
  <c r="O422" i="28"/>
  <c r="B422" i="28"/>
  <c r="K422" i="28"/>
  <c r="U422" i="28"/>
  <c r="C422" i="28"/>
  <c r="W422" i="28"/>
  <c r="G422" i="28"/>
  <c r="M422" i="28"/>
  <c r="S422"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F146" i="21"/>
  <c r="J146" i="21"/>
  <c r="N146" i="21"/>
  <c r="R146" i="21"/>
  <c r="V146" i="21"/>
  <c r="C146" i="21"/>
  <c r="G146" i="21"/>
  <c r="K146" i="21"/>
  <c r="O146" i="21"/>
  <c r="S146" i="21"/>
  <c r="W146" i="21"/>
  <c r="H146" i="21"/>
  <c r="P146" i="21"/>
  <c r="X146" i="21"/>
  <c r="I146" i="21"/>
  <c r="Q146" i="21"/>
  <c r="Y146" i="21"/>
  <c r="B146" i="21"/>
  <c r="L146" i="21"/>
  <c r="D146" i="21"/>
  <c r="M146" i="21"/>
  <c r="T146" i="21"/>
  <c r="E146" i="21"/>
  <c r="U146" i="21"/>
  <c r="D76" i="21"/>
  <c r="H76" i="21"/>
  <c r="L76" i="21"/>
  <c r="P76" i="21"/>
  <c r="T76" i="21"/>
  <c r="X76" i="21"/>
  <c r="J76" i="21"/>
  <c r="R76" i="21"/>
  <c r="C76" i="21"/>
  <c r="K76" i="21"/>
  <c r="W76" i="21"/>
  <c r="B76" i="21"/>
  <c r="E76" i="21"/>
  <c r="I76" i="21"/>
  <c r="M76" i="21"/>
  <c r="Q76" i="21"/>
  <c r="U76" i="21"/>
  <c r="Y76" i="21"/>
  <c r="F76" i="21"/>
  <c r="N76" i="21"/>
  <c r="V76" i="21"/>
  <c r="G76" i="21"/>
  <c r="O76" i="21"/>
  <c r="S76" i="21"/>
  <c r="C111" i="21"/>
  <c r="G111" i="21"/>
  <c r="K111" i="21"/>
  <c r="O111" i="21"/>
  <c r="S111" i="21"/>
  <c r="W111" i="21"/>
  <c r="D111" i="21"/>
  <c r="H111" i="21"/>
  <c r="L111" i="21"/>
  <c r="P111" i="21"/>
  <c r="T111" i="21"/>
  <c r="X111" i="21"/>
  <c r="E111" i="21"/>
  <c r="M111" i="21"/>
  <c r="U111" i="21"/>
  <c r="Y111" i="21"/>
  <c r="J111" i="21"/>
  <c r="F111" i="21"/>
  <c r="N111" i="21"/>
  <c r="V111" i="21"/>
  <c r="I111" i="21"/>
  <c r="Q111" i="21"/>
  <c r="B111" i="21"/>
  <c r="R111" i="21"/>
  <c r="C113" i="28"/>
  <c r="G113" i="28"/>
  <c r="K113" i="28"/>
  <c r="O113" i="28"/>
  <c r="S113" i="28"/>
  <c r="W113" i="28"/>
  <c r="D113" i="28"/>
  <c r="H113" i="28"/>
  <c r="L113" i="28"/>
  <c r="P113" i="28"/>
  <c r="T113" i="28"/>
  <c r="X113" i="28"/>
  <c r="I113" i="28"/>
  <c r="Q113" i="28"/>
  <c r="Y113" i="28"/>
  <c r="E113" i="28"/>
  <c r="N113" i="28"/>
  <c r="J113" i="28"/>
  <c r="B113" i="28"/>
  <c r="F113" i="28"/>
  <c r="R113" i="28"/>
  <c r="U113" i="28"/>
  <c r="M113" i="28"/>
  <c r="V113" i="28"/>
  <c r="E78" i="28"/>
  <c r="I78" i="28"/>
  <c r="M78" i="28"/>
  <c r="Q78" i="28"/>
  <c r="U78" i="28"/>
  <c r="Y78" i="28"/>
  <c r="D78" i="28"/>
  <c r="J78" i="28"/>
  <c r="O78" i="28"/>
  <c r="T78" i="28"/>
  <c r="C78" i="28"/>
  <c r="K78" i="28"/>
  <c r="R78" i="28"/>
  <c r="X78" i="28"/>
  <c r="G78" i="28"/>
  <c r="V78" i="28"/>
  <c r="H78" i="28"/>
  <c r="W78" i="28"/>
  <c r="F78" i="28"/>
  <c r="L78" i="28"/>
  <c r="S78" i="28"/>
  <c r="B78" i="28"/>
  <c r="N78" i="28"/>
  <c r="P78" i="28"/>
  <c r="C148" i="28"/>
  <c r="G148" i="28"/>
  <c r="K148" i="28"/>
  <c r="O148" i="28"/>
  <c r="S148" i="28"/>
  <c r="W148" i="28"/>
  <c r="B148" i="28"/>
  <c r="F148" i="28"/>
  <c r="L148" i="28"/>
  <c r="Q148" i="28"/>
  <c r="V148" i="28"/>
  <c r="H148" i="28"/>
  <c r="M148" i="28"/>
  <c r="R148" i="28"/>
  <c r="X148" i="28"/>
  <c r="D148" i="28"/>
  <c r="N148" i="28"/>
  <c r="Y148" i="28"/>
  <c r="I148" i="28"/>
  <c r="U148" i="28"/>
  <c r="T148" i="28"/>
  <c r="J148" i="28"/>
  <c r="P148" i="28"/>
  <c r="E148" i="28"/>
  <c r="D77" i="25"/>
  <c r="H77" i="25"/>
  <c r="L77" i="25"/>
  <c r="P77" i="25"/>
  <c r="T77" i="25"/>
  <c r="X77" i="25"/>
  <c r="C77" i="25"/>
  <c r="I77" i="25"/>
  <c r="N77" i="25"/>
  <c r="S77" i="25"/>
  <c r="Y77" i="25"/>
  <c r="E77" i="25"/>
  <c r="J77" i="25"/>
  <c r="O77" i="25"/>
  <c r="U77" i="25"/>
  <c r="F77" i="25"/>
  <c r="K77" i="25"/>
  <c r="Q77" i="25"/>
  <c r="V77" i="25"/>
  <c r="G77" i="25"/>
  <c r="W77" i="25"/>
  <c r="M77" i="25"/>
  <c r="B77" i="25"/>
  <c r="R77" i="25"/>
  <c r="F150" i="25"/>
  <c r="J150" i="25"/>
  <c r="N150" i="25"/>
  <c r="R150" i="25"/>
  <c r="V150" i="25"/>
  <c r="G150" i="25"/>
  <c r="L150" i="25"/>
  <c r="Q150" i="25"/>
  <c r="W150" i="25"/>
  <c r="B150" i="25"/>
  <c r="C150" i="25"/>
  <c r="H150" i="25"/>
  <c r="M150" i="25"/>
  <c r="S150" i="25"/>
  <c r="X150" i="25"/>
  <c r="D150" i="25"/>
  <c r="O150" i="25"/>
  <c r="Y150" i="25"/>
  <c r="E150" i="25"/>
  <c r="P150" i="25"/>
  <c r="T150" i="25"/>
  <c r="U150" i="25"/>
  <c r="I150" i="25"/>
  <c r="K150" i="25"/>
  <c r="D41" i="25"/>
  <c r="H41" i="25"/>
  <c r="L41" i="25"/>
  <c r="P41" i="25"/>
  <c r="T41" i="25"/>
  <c r="X41" i="25"/>
  <c r="B41" i="25"/>
  <c r="E41" i="25"/>
  <c r="I41" i="25"/>
  <c r="M41" i="25"/>
  <c r="Q41" i="25"/>
  <c r="U41" i="25"/>
  <c r="Y41" i="25"/>
  <c r="C41" i="25"/>
  <c r="K41" i="25"/>
  <c r="S41" i="25"/>
  <c r="J41" i="25"/>
  <c r="F41" i="25"/>
  <c r="N41" i="25"/>
  <c r="V41" i="25"/>
  <c r="G41" i="25"/>
  <c r="O41" i="25"/>
  <c r="W41" i="25"/>
  <c r="R41" i="25"/>
  <c r="F113" i="25"/>
  <c r="J113" i="25"/>
  <c r="N113" i="25"/>
  <c r="R113" i="25"/>
  <c r="V113" i="25"/>
  <c r="G113" i="25"/>
  <c r="L113" i="25"/>
  <c r="Q113" i="25"/>
  <c r="W113" i="25"/>
  <c r="C113" i="25"/>
  <c r="H113" i="25"/>
  <c r="M113" i="25"/>
  <c r="S113" i="25"/>
  <c r="X113" i="25"/>
  <c r="B113" i="25"/>
  <c r="I113" i="25"/>
  <c r="T113" i="25"/>
  <c r="K113" i="25"/>
  <c r="U113" i="25"/>
  <c r="D113" i="25"/>
  <c r="O113" i="25"/>
  <c r="Y113" i="25"/>
  <c r="E113" i="25"/>
  <c r="P113" i="25"/>
  <c r="F148" i="19"/>
  <c r="J148" i="19"/>
  <c r="N148" i="19"/>
  <c r="R148" i="19"/>
  <c r="V148" i="19"/>
  <c r="E148" i="19"/>
  <c r="K148" i="19"/>
  <c r="P148" i="19"/>
  <c r="U148" i="19"/>
  <c r="H148" i="19"/>
  <c r="O148" i="19"/>
  <c r="W148" i="19"/>
  <c r="G148" i="19"/>
  <c r="M148" i="19"/>
  <c r="T148" i="19"/>
  <c r="B148" i="19"/>
  <c r="C148" i="19"/>
  <c r="Q148" i="19"/>
  <c r="S148" i="19"/>
  <c r="X148" i="19"/>
  <c r="L148" i="19"/>
  <c r="Y148" i="19"/>
  <c r="D148" i="19"/>
  <c r="I148" i="19"/>
  <c r="F114" i="19"/>
  <c r="J114" i="19"/>
  <c r="N114" i="19"/>
  <c r="R114" i="19"/>
  <c r="V114" i="19"/>
  <c r="D114" i="19"/>
  <c r="I114" i="19"/>
  <c r="O114" i="19"/>
  <c r="T114" i="19"/>
  <c r="Y114" i="19"/>
  <c r="G114" i="19"/>
  <c r="M114" i="19"/>
  <c r="U114" i="19"/>
  <c r="H114" i="19"/>
  <c r="Q114" i="19"/>
  <c r="B114" i="19"/>
  <c r="E114" i="19"/>
  <c r="S114" i="19"/>
  <c r="K114" i="19"/>
  <c r="L114" i="19"/>
  <c r="X114" i="19"/>
  <c r="C114" i="19"/>
  <c r="P114" i="19"/>
  <c r="W114" i="19"/>
  <c r="E42" i="19"/>
  <c r="M42" i="19"/>
  <c r="Y42" i="19"/>
  <c r="F42" i="19"/>
  <c r="N42" i="19"/>
  <c r="V42" i="19"/>
  <c r="C42" i="19"/>
  <c r="G42" i="19"/>
  <c r="K42" i="19"/>
  <c r="O42" i="19"/>
  <c r="S42" i="19"/>
  <c r="W42" i="19"/>
  <c r="D42" i="19"/>
  <c r="H42" i="19"/>
  <c r="L42" i="19"/>
  <c r="P42" i="19"/>
  <c r="T42" i="19"/>
  <c r="X42" i="19"/>
  <c r="I42" i="19"/>
  <c r="Q42" i="19"/>
  <c r="U42" i="19"/>
  <c r="B42" i="19"/>
  <c r="J42" i="19"/>
  <c r="R42" i="19"/>
  <c r="X78" i="19"/>
  <c r="T78" i="19"/>
  <c r="P78" i="19"/>
  <c r="L78" i="19"/>
  <c r="H78" i="19"/>
  <c r="D78" i="19"/>
  <c r="Y78" i="19"/>
  <c r="S78" i="19"/>
  <c r="N78" i="19"/>
  <c r="I78" i="19"/>
  <c r="C78" i="19"/>
  <c r="B78" i="19"/>
  <c r="R78" i="19"/>
  <c r="K78" i="19"/>
  <c r="E78" i="19"/>
  <c r="Q78" i="19"/>
  <c r="G78" i="19"/>
  <c r="W78" i="19"/>
  <c r="M78" i="19"/>
  <c r="V78" i="19"/>
  <c r="U78" i="19"/>
  <c r="F78" i="19"/>
  <c r="O78" i="19"/>
  <c r="J78" i="19"/>
  <c r="A286" i="28"/>
  <c r="A389" i="28"/>
  <c r="A184" i="28"/>
  <c r="A149" i="28"/>
  <c r="A355" i="28"/>
  <c r="A252" i="28"/>
  <c r="A218" i="28"/>
  <c r="A114" i="28"/>
  <c r="A423" i="28"/>
  <c r="A321" i="28"/>
  <c r="A251" i="21"/>
  <c r="A285" i="21"/>
  <c r="A216" i="21"/>
  <c r="A149" i="19"/>
  <c r="A147" i="21"/>
  <c r="A77" i="21"/>
  <c r="A114" i="25"/>
  <c r="A112" i="21"/>
  <c r="A42" i="25"/>
  <c r="A78" i="25"/>
  <c r="A182" i="21"/>
  <c r="E389" i="21" l="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D218" i="28"/>
  <c r="H218" i="28"/>
  <c r="L218" i="28"/>
  <c r="P218" i="28"/>
  <c r="T218" i="28"/>
  <c r="X218" i="28"/>
  <c r="F218" i="28"/>
  <c r="J218" i="28"/>
  <c r="N218" i="28"/>
  <c r="R218" i="28"/>
  <c r="V218" i="28"/>
  <c r="G218" i="28"/>
  <c r="O218" i="28"/>
  <c r="W218" i="28"/>
  <c r="Q218" i="28"/>
  <c r="C218" i="28"/>
  <c r="K218" i="28"/>
  <c r="S218" i="28"/>
  <c r="E218" i="28"/>
  <c r="M218" i="28"/>
  <c r="U218" i="28"/>
  <c r="I218" i="28"/>
  <c r="Y218" i="28"/>
  <c r="B218" i="28"/>
  <c r="E184" i="28"/>
  <c r="I184" i="28"/>
  <c r="M184" i="28"/>
  <c r="Q184" i="28"/>
  <c r="U184" i="28"/>
  <c r="Y184" i="28"/>
  <c r="C184" i="28"/>
  <c r="G184" i="28"/>
  <c r="K184" i="28"/>
  <c r="O184" i="28"/>
  <c r="S184" i="28"/>
  <c r="W184" i="28"/>
  <c r="B184" i="28"/>
  <c r="H184" i="28"/>
  <c r="P184" i="28"/>
  <c r="X184" i="28"/>
  <c r="R184" i="28"/>
  <c r="D184" i="28"/>
  <c r="L184" i="28"/>
  <c r="T184" i="28"/>
  <c r="F184" i="28"/>
  <c r="N184" i="28"/>
  <c r="V184" i="28"/>
  <c r="J184" i="28"/>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21" i="28"/>
  <c r="H321" i="28"/>
  <c r="L321" i="28"/>
  <c r="P321" i="28"/>
  <c r="T321" i="28"/>
  <c r="X321" i="28"/>
  <c r="G321" i="28"/>
  <c r="M321" i="28"/>
  <c r="R321" i="28"/>
  <c r="W321" i="28"/>
  <c r="E321" i="28"/>
  <c r="J321" i="28"/>
  <c r="O321" i="28"/>
  <c r="U321" i="28"/>
  <c r="F321" i="28"/>
  <c r="Q321" i="28"/>
  <c r="B321" i="28"/>
  <c r="I321" i="28"/>
  <c r="S321" i="28"/>
  <c r="K321" i="28"/>
  <c r="V321" i="28"/>
  <c r="C321" i="28"/>
  <c r="N321" i="28"/>
  <c r="Y321" i="28"/>
  <c r="F252" i="28"/>
  <c r="J252" i="28"/>
  <c r="N252" i="28"/>
  <c r="R252" i="28"/>
  <c r="V252" i="28"/>
  <c r="D252" i="28"/>
  <c r="I252" i="28"/>
  <c r="O252" i="28"/>
  <c r="T252" i="28"/>
  <c r="Y252" i="28"/>
  <c r="B252" i="28"/>
  <c r="G252" i="28"/>
  <c r="L252" i="28"/>
  <c r="Q252" i="28"/>
  <c r="W252" i="28"/>
  <c r="H252" i="28"/>
  <c r="S252" i="28"/>
  <c r="U252" i="28"/>
  <c r="C252" i="28"/>
  <c r="M252" i="28"/>
  <c r="X252" i="28"/>
  <c r="E252" i="28"/>
  <c r="P252" i="28"/>
  <c r="K252" i="28"/>
  <c r="F389" i="28"/>
  <c r="J389" i="28"/>
  <c r="N389" i="28"/>
  <c r="R389" i="28"/>
  <c r="V389" i="28"/>
  <c r="E389" i="28"/>
  <c r="K389" i="28"/>
  <c r="P389" i="28"/>
  <c r="U389" i="28"/>
  <c r="C389" i="28"/>
  <c r="H389" i="28"/>
  <c r="M389" i="28"/>
  <c r="S389" i="28"/>
  <c r="X389" i="28"/>
  <c r="D389" i="28"/>
  <c r="O389" i="28"/>
  <c r="Y389" i="28"/>
  <c r="G389" i="28"/>
  <c r="Q389" i="28"/>
  <c r="B389" i="28"/>
  <c r="I389" i="28"/>
  <c r="T389" i="28"/>
  <c r="L389" i="28"/>
  <c r="W389" i="28"/>
  <c r="D182" i="21"/>
  <c r="H182" i="21"/>
  <c r="L182" i="21"/>
  <c r="P182" i="21"/>
  <c r="T182" i="21"/>
  <c r="X182" i="21"/>
  <c r="F182" i="21"/>
  <c r="J182" i="21"/>
  <c r="N182" i="21"/>
  <c r="R182" i="21"/>
  <c r="V182" i="21"/>
  <c r="G182" i="21"/>
  <c r="O182" i="21"/>
  <c r="W182" i="21"/>
  <c r="B182" i="21"/>
  <c r="C182" i="21"/>
  <c r="M182" i="21"/>
  <c r="Y182" i="21"/>
  <c r="I182" i="21"/>
  <c r="S182" i="21"/>
  <c r="K182" i="21"/>
  <c r="Q182" i="21"/>
  <c r="U182" i="21"/>
  <c r="E182" i="21"/>
  <c r="F216" i="21"/>
  <c r="J216" i="21"/>
  <c r="N216" i="21"/>
  <c r="R216" i="21"/>
  <c r="V216" i="21"/>
  <c r="E216" i="21"/>
  <c r="K216" i="21"/>
  <c r="P216" i="21"/>
  <c r="U216" i="21"/>
  <c r="C216" i="21"/>
  <c r="H216" i="21"/>
  <c r="M216" i="21"/>
  <c r="S216" i="21"/>
  <c r="X216" i="21"/>
  <c r="B216" i="21"/>
  <c r="I216" i="21"/>
  <c r="T216" i="21"/>
  <c r="D216" i="21"/>
  <c r="Q216" i="21"/>
  <c r="L216" i="21"/>
  <c r="Y216" i="21"/>
  <c r="G216" i="21"/>
  <c r="O216" i="21"/>
  <c r="W216" i="21"/>
  <c r="C423" i="28"/>
  <c r="E423" i="28"/>
  <c r="I423" i="28"/>
  <c r="M423" i="28"/>
  <c r="Q423" i="28"/>
  <c r="U423" i="28"/>
  <c r="Y423" i="28"/>
  <c r="B423" i="28"/>
  <c r="H423" i="28"/>
  <c r="N423" i="28"/>
  <c r="S423" i="28"/>
  <c r="X423" i="28"/>
  <c r="D423" i="28"/>
  <c r="K423" i="28"/>
  <c r="R423" i="28"/>
  <c r="G423" i="28"/>
  <c r="O423" i="28"/>
  <c r="V423" i="28"/>
  <c r="P423" i="28"/>
  <c r="F423" i="28"/>
  <c r="T423" i="28"/>
  <c r="J423" i="28"/>
  <c r="W423" i="28"/>
  <c r="L423" i="28"/>
  <c r="C355" i="28"/>
  <c r="G355" i="28"/>
  <c r="K355" i="28"/>
  <c r="O355" i="28"/>
  <c r="S355" i="28"/>
  <c r="W355" i="28"/>
  <c r="F355" i="28"/>
  <c r="L355" i="28"/>
  <c r="Q355" i="28"/>
  <c r="V355" i="28"/>
  <c r="B355" i="28"/>
  <c r="D355" i="28"/>
  <c r="I355" i="28"/>
  <c r="N355" i="28"/>
  <c r="T355" i="28"/>
  <c r="Y355" i="28"/>
  <c r="E355" i="28"/>
  <c r="P355" i="28"/>
  <c r="H355" i="28"/>
  <c r="R355" i="28"/>
  <c r="J355" i="28"/>
  <c r="U355" i="28"/>
  <c r="M355" i="28"/>
  <c r="X355" i="28"/>
  <c r="E286" i="28"/>
  <c r="I286" i="28"/>
  <c r="M286" i="28"/>
  <c r="Q286" i="28"/>
  <c r="U286" i="28"/>
  <c r="Y286" i="28"/>
  <c r="B286" i="28"/>
  <c r="C286" i="28"/>
  <c r="H286" i="28"/>
  <c r="N286" i="28"/>
  <c r="S286" i="28"/>
  <c r="X286" i="28"/>
  <c r="F286" i="28"/>
  <c r="K286" i="28"/>
  <c r="P286" i="28"/>
  <c r="V286" i="28"/>
  <c r="G286" i="28"/>
  <c r="R286" i="28"/>
  <c r="J286" i="28"/>
  <c r="T286" i="28"/>
  <c r="L286" i="28"/>
  <c r="W286" i="28"/>
  <c r="D286" i="28"/>
  <c r="O286"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D112" i="21"/>
  <c r="H112" i="21"/>
  <c r="L112" i="21"/>
  <c r="P112" i="21"/>
  <c r="T112" i="21"/>
  <c r="X112" i="21"/>
  <c r="E112" i="21"/>
  <c r="I112" i="21"/>
  <c r="M112" i="21"/>
  <c r="Q112" i="21"/>
  <c r="U112" i="21"/>
  <c r="Y112" i="21"/>
  <c r="F112" i="21"/>
  <c r="N112" i="21"/>
  <c r="V112" i="21"/>
  <c r="R112" i="21"/>
  <c r="K112" i="21"/>
  <c r="B112" i="21"/>
  <c r="G112" i="21"/>
  <c r="O112" i="21"/>
  <c r="W112" i="21"/>
  <c r="J112" i="21"/>
  <c r="C112" i="21"/>
  <c r="S112" i="21"/>
  <c r="E77" i="21"/>
  <c r="I77" i="21"/>
  <c r="M77" i="21"/>
  <c r="Q77" i="21"/>
  <c r="U77" i="21"/>
  <c r="Y77" i="21"/>
  <c r="B77" i="21"/>
  <c r="G77" i="21"/>
  <c r="O77" i="21"/>
  <c r="H77" i="21"/>
  <c r="P77" i="21"/>
  <c r="F77" i="21"/>
  <c r="J77" i="21"/>
  <c r="N77" i="21"/>
  <c r="R77" i="21"/>
  <c r="V77" i="21"/>
  <c r="C77" i="21"/>
  <c r="K77" i="21"/>
  <c r="S77" i="21"/>
  <c r="W77" i="21"/>
  <c r="D77" i="21"/>
  <c r="L77" i="21"/>
  <c r="T77" i="21"/>
  <c r="X77" i="21"/>
  <c r="C147" i="21"/>
  <c r="G147" i="21"/>
  <c r="K147" i="21"/>
  <c r="O147" i="21"/>
  <c r="S147" i="21"/>
  <c r="W147" i="21"/>
  <c r="D147" i="21"/>
  <c r="H147" i="21"/>
  <c r="L147" i="21"/>
  <c r="P147" i="21"/>
  <c r="T147" i="21"/>
  <c r="X147" i="21"/>
  <c r="I147" i="21"/>
  <c r="Q147" i="21"/>
  <c r="Y147" i="21"/>
  <c r="J147" i="21"/>
  <c r="R147" i="21"/>
  <c r="E147" i="21"/>
  <c r="U147" i="21"/>
  <c r="B147" i="21"/>
  <c r="F147" i="21"/>
  <c r="V147" i="21"/>
  <c r="M147" i="21"/>
  <c r="N147" i="21"/>
  <c r="D114" i="28"/>
  <c r="H114" i="28"/>
  <c r="L114" i="28"/>
  <c r="P114" i="28"/>
  <c r="T114" i="28"/>
  <c r="X114" i="28"/>
  <c r="E114" i="28"/>
  <c r="I114" i="28"/>
  <c r="M114" i="28"/>
  <c r="Q114" i="28"/>
  <c r="U114" i="28"/>
  <c r="Y114" i="28"/>
  <c r="J114" i="28"/>
  <c r="R114" i="28"/>
  <c r="C114" i="28"/>
  <c r="N114" i="28"/>
  <c r="W114" i="28"/>
  <c r="B114" i="28"/>
  <c r="S114" i="28"/>
  <c r="K114" i="28"/>
  <c r="F114" i="28"/>
  <c r="O114" i="28"/>
  <c r="G114" i="28"/>
  <c r="V114" i="28"/>
  <c r="D149" i="28"/>
  <c r="H149" i="28"/>
  <c r="L149" i="28"/>
  <c r="P149" i="28"/>
  <c r="T149" i="28"/>
  <c r="X149" i="28"/>
  <c r="E149" i="28"/>
  <c r="J149" i="28"/>
  <c r="O149" i="28"/>
  <c r="U149" i="28"/>
  <c r="F149" i="28"/>
  <c r="K149" i="28"/>
  <c r="Q149" i="28"/>
  <c r="V149" i="28"/>
  <c r="M149" i="28"/>
  <c r="W149" i="28"/>
  <c r="B149" i="28"/>
  <c r="N149" i="28"/>
  <c r="G149" i="28"/>
  <c r="C149" i="28"/>
  <c r="R149" i="28"/>
  <c r="S149" i="28"/>
  <c r="I149" i="28"/>
  <c r="Y149" i="28"/>
  <c r="E78" i="25"/>
  <c r="I78" i="25"/>
  <c r="M78" i="25"/>
  <c r="Q78" i="25"/>
  <c r="U78" i="25"/>
  <c r="Y78" i="25"/>
  <c r="G78" i="25"/>
  <c r="L78" i="25"/>
  <c r="R78" i="25"/>
  <c r="W78" i="25"/>
  <c r="B78" i="25"/>
  <c r="C78" i="25"/>
  <c r="H78" i="25"/>
  <c r="N78" i="25"/>
  <c r="S78" i="25"/>
  <c r="X78" i="25"/>
  <c r="D78" i="25"/>
  <c r="J78" i="25"/>
  <c r="O78" i="25"/>
  <c r="T78" i="25"/>
  <c r="F78" i="25"/>
  <c r="K78" i="25"/>
  <c r="P78" i="25"/>
  <c r="V78" i="25"/>
  <c r="E42" i="25"/>
  <c r="I42" i="25"/>
  <c r="M42" i="25"/>
  <c r="Q42" i="25"/>
  <c r="U42" i="25"/>
  <c r="Y42" i="25"/>
  <c r="F42" i="25"/>
  <c r="J42" i="25"/>
  <c r="N42" i="25"/>
  <c r="R42" i="25"/>
  <c r="V42" i="25"/>
  <c r="B42" i="25"/>
  <c r="D42" i="25"/>
  <c r="L42" i="25"/>
  <c r="T42" i="25"/>
  <c r="C42" i="25"/>
  <c r="S42" i="25"/>
  <c r="G42" i="25"/>
  <c r="O42" i="25"/>
  <c r="W42" i="25"/>
  <c r="H42" i="25"/>
  <c r="P42" i="25"/>
  <c r="X42" i="25"/>
  <c r="K42" i="25"/>
  <c r="C114" i="25"/>
  <c r="G114" i="25"/>
  <c r="K114" i="25"/>
  <c r="O114" i="25"/>
  <c r="S114" i="25"/>
  <c r="W114" i="25"/>
  <c r="B114" i="25"/>
  <c r="E114" i="25"/>
  <c r="J114" i="25"/>
  <c r="P114" i="25"/>
  <c r="U114" i="25"/>
  <c r="F114" i="25"/>
  <c r="L114" i="25"/>
  <c r="Q114" i="25"/>
  <c r="V114" i="25"/>
  <c r="H114" i="25"/>
  <c r="R114" i="25"/>
  <c r="I114" i="25"/>
  <c r="T114" i="25"/>
  <c r="M114" i="25"/>
  <c r="X114" i="25"/>
  <c r="D114" i="25"/>
  <c r="N114" i="25"/>
  <c r="Y114" i="25"/>
  <c r="C149" i="19"/>
  <c r="G149" i="19"/>
  <c r="K149" i="19"/>
  <c r="O149" i="19"/>
  <c r="S149" i="19"/>
  <c r="W149" i="19"/>
  <c r="D149" i="19"/>
  <c r="I149" i="19"/>
  <c r="N149" i="19"/>
  <c r="T149" i="19"/>
  <c r="Y149" i="19"/>
  <c r="F149" i="19"/>
  <c r="M149" i="19"/>
  <c r="U149" i="19"/>
  <c r="B149" i="19"/>
  <c r="E149" i="19"/>
  <c r="L149" i="19"/>
  <c r="R149" i="19"/>
  <c r="H149" i="19"/>
  <c r="V149" i="19"/>
  <c r="P149" i="19"/>
  <c r="X149" i="19"/>
  <c r="J149" i="19"/>
  <c r="Q149" i="19"/>
  <c r="A150" i="28"/>
  <c r="A424" i="28"/>
  <c r="A219" i="28"/>
  <c r="A322" i="28"/>
  <c r="A185" i="28"/>
  <c r="A287" i="28"/>
  <c r="A253" i="28"/>
  <c r="A356" i="28"/>
  <c r="A390" i="28"/>
  <c r="A286" i="21"/>
  <c r="A252" i="21"/>
  <c r="A217" i="21"/>
  <c r="A183" i="21"/>
  <c r="A78" i="21"/>
  <c r="A148" i="21"/>
  <c r="A113" i="21"/>
  <c r="A150" i="19"/>
  <c r="C217" i="21" l="1"/>
  <c r="G217" i="21"/>
  <c r="K217" i="21"/>
  <c r="O217" i="21"/>
  <c r="S217" i="21"/>
  <c r="W217" i="21"/>
  <c r="D217" i="21"/>
  <c r="I217" i="21"/>
  <c r="N217" i="21"/>
  <c r="T217" i="21"/>
  <c r="Y217" i="21"/>
  <c r="F217" i="21"/>
  <c r="L217" i="21"/>
  <c r="Q217" i="21"/>
  <c r="V217" i="21"/>
  <c r="H217" i="21"/>
  <c r="R217" i="21"/>
  <c r="B217" i="21"/>
  <c r="J217" i="21"/>
  <c r="X217" i="21"/>
  <c r="P217" i="21"/>
  <c r="E217" i="21"/>
  <c r="M217" i="21"/>
  <c r="U217" i="21"/>
  <c r="D356" i="28"/>
  <c r="H356" i="28"/>
  <c r="L356" i="28"/>
  <c r="P356" i="28"/>
  <c r="T356" i="28"/>
  <c r="X356" i="28"/>
  <c r="E356" i="28"/>
  <c r="J356" i="28"/>
  <c r="O356" i="28"/>
  <c r="U356" i="28"/>
  <c r="G356" i="28"/>
  <c r="M356" i="28"/>
  <c r="R356" i="28"/>
  <c r="W356" i="28"/>
  <c r="C356" i="28"/>
  <c r="N356" i="28"/>
  <c r="Y356" i="28"/>
  <c r="F356" i="28"/>
  <c r="Q356" i="28"/>
  <c r="B356" i="28"/>
  <c r="I356" i="28"/>
  <c r="S356" i="28"/>
  <c r="K356" i="28"/>
  <c r="V356" i="28"/>
  <c r="E322" i="28"/>
  <c r="I322" i="28"/>
  <c r="M322" i="28"/>
  <c r="Q322" i="28"/>
  <c r="U322" i="28"/>
  <c r="Y322" i="28"/>
  <c r="B322" i="28"/>
  <c r="F322" i="28"/>
  <c r="K322" i="28"/>
  <c r="P322" i="28"/>
  <c r="V322" i="28"/>
  <c r="C322" i="28"/>
  <c r="H322" i="28"/>
  <c r="N322" i="28"/>
  <c r="S322" i="28"/>
  <c r="X322" i="28"/>
  <c r="D322" i="28"/>
  <c r="O322" i="28"/>
  <c r="G322" i="28"/>
  <c r="R322" i="28"/>
  <c r="J322" i="28"/>
  <c r="T322" i="28"/>
  <c r="L322" i="28"/>
  <c r="W322"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53" i="28"/>
  <c r="G253" i="28"/>
  <c r="K253" i="28"/>
  <c r="O253" i="28"/>
  <c r="S253" i="28"/>
  <c r="W253" i="28"/>
  <c r="H253" i="28"/>
  <c r="M253" i="28"/>
  <c r="R253" i="28"/>
  <c r="X253" i="28"/>
  <c r="E253" i="28"/>
  <c r="J253" i="28"/>
  <c r="P253" i="28"/>
  <c r="U253" i="28"/>
  <c r="F253" i="28"/>
  <c r="Q253" i="28"/>
  <c r="T253" i="28"/>
  <c r="L253" i="28"/>
  <c r="V253" i="28"/>
  <c r="D253" i="28"/>
  <c r="N253" i="28"/>
  <c r="Y253" i="28"/>
  <c r="B253" i="28"/>
  <c r="I253" i="28"/>
  <c r="E219" i="28"/>
  <c r="I219" i="28"/>
  <c r="M219" i="28"/>
  <c r="Q219" i="28"/>
  <c r="U219" i="28"/>
  <c r="Y219" i="28"/>
  <c r="C219" i="28"/>
  <c r="G219" i="28"/>
  <c r="K219" i="28"/>
  <c r="O219" i="28"/>
  <c r="S219" i="28"/>
  <c r="W219" i="28"/>
  <c r="B219" i="28"/>
  <c r="H219" i="28"/>
  <c r="P219" i="28"/>
  <c r="X219" i="28"/>
  <c r="J219" i="28"/>
  <c r="D219" i="28"/>
  <c r="L219" i="28"/>
  <c r="T219" i="28"/>
  <c r="F219" i="28"/>
  <c r="N219" i="28"/>
  <c r="V219" i="28"/>
  <c r="R21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287" i="28"/>
  <c r="J287" i="28"/>
  <c r="N287" i="28"/>
  <c r="R287" i="28"/>
  <c r="V287" i="28"/>
  <c r="G287" i="28"/>
  <c r="L287" i="28"/>
  <c r="Q287" i="28"/>
  <c r="W287" i="28"/>
  <c r="D287" i="28"/>
  <c r="I287" i="28"/>
  <c r="O287" i="28"/>
  <c r="T287" i="28"/>
  <c r="Y287" i="28"/>
  <c r="B287" i="28"/>
  <c r="E287" i="28"/>
  <c r="P287" i="28"/>
  <c r="H287" i="28"/>
  <c r="S287" i="28"/>
  <c r="K287" i="28"/>
  <c r="U287" i="28"/>
  <c r="C287" i="28"/>
  <c r="M287" i="28"/>
  <c r="X287" i="28"/>
  <c r="F424" i="28"/>
  <c r="J424" i="28"/>
  <c r="N424" i="28"/>
  <c r="R424" i="28"/>
  <c r="V424" i="28"/>
  <c r="G424" i="28"/>
  <c r="L424" i="28"/>
  <c r="Q424" i="28"/>
  <c r="W424" i="28"/>
  <c r="B424" i="28"/>
  <c r="C424" i="28"/>
  <c r="I424" i="28"/>
  <c r="P424" i="28"/>
  <c r="X424" i="28"/>
  <c r="E424" i="28"/>
  <c r="M424" i="28"/>
  <c r="T424" i="28"/>
  <c r="H424" i="28"/>
  <c r="U424" i="28"/>
  <c r="K424" i="28"/>
  <c r="Y424" i="28"/>
  <c r="O424" i="28"/>
  <c r="D424" i="28"/>
  <c r="S424" i="28"/>
  <c r="E183" i="21"/>
  <c r="I183" i="21"/>
  <c r="M183" i="21"/>
  <c r="Q183" i="21"/>
  <c r="U183" i="21"/>
  <c r="Y183" i="21"/>
  <c r="B183" i="21"/>
  <c r="C183" i="21"/>
  <c r="G183" i="21"/>
  <c r="K183" i="21"/>
  <c r="O183" i="21"/>
  <c r="S183" i="21"/>
  <c r="W183" i="21"/>
  <c r="H183" i="21"/>
  <c r="P183" i="21"/>
  <c r="X183" i="21"/>
  <c r="L183" i="21"/>
  <c r="V183" i="21"/>
  <c r="F183" i="21"/>
  <c r="R183" i="21"/>
  <c r="J183" i="21"/>
  <c r="N183" i="21"/>
  <c r="T183" i="21"/>
  <c r="D183" i="21"/>
  <c r="C390" i="28"/>
  <c r="G390" i="28"/>
  <c r="K390" i="28"/>
  <c r="O390" i="28"/>
  <c r="S390" i="28"/>
  <c r="W390" i="28"/>
  <c r="D390" i="28"/>
  <c r="I390" i="28"/>
  <c r="N390" i="28"/>
  <c r="T390" i="28"/>
  <c r="Y390" i="28"/>
  <c r="F390" i="28"/>
  <c r="L390" i="28"/>
  <c r="Q390" i="28"/>
  <c r="V390" i="28"/>
  <c r="B390" i="28"/>
  <c r="M390" i="28"/>
  <c r="X390" i="28"/>
  <c r="E390" i="28"/>
  <c r="P390" i="28"/>
  <c r="H390" i="28"/>
  <c r="R390" i="28"/>
  <c r="J390" i="28"/>
  <c r="U390" i="28"/>
  <c r="F185" i="28"/>
  <c r="J185" i="28"/>
  <c r="N185" i="28"/>
  <c r="R185" i="28"/>
  <c r="V185" i="28"/>
  <c r="D185" i="28"/>
  <c r="H185" i="28"/>
  <c r="L185" i="28"/>
  <c r="P185" i="28"/>
  <c r="T185" i="28"/>
  <c r="X185" i="28"/>
  <c r="I185" i="28"/>
  <c r="Q185" i="28"/>
  <c r="Y185" i="28"/>
  <c r="K185" i="28"/>
  <c r="E185" i="28"/>
  <c r="M185" i="28"/>
  <c r="U185" i="28"/>
  <c r="B185" i="28"/>
  <c r="G185" i="28"/>
  <c r="O185" i="28"/>
  <c r="W185" i="28"/>
  <c r="C185" i="28"/>
  <c r="S185"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E113" i="21"/>
  <c r="I113" i="21"/>
  <c r="M113" i="21"/>
  <c r="Q113" i="21"/>
  <c r="U113" i="21"/>
  <c r="Y113" i="21"/>
  <c r="B113" i="21"/>
  <c r="F113" i="21"/>
  <c r="J113" i="21"/>
  <c r="N113" i="21"/>
  <c r="R113" i="21"/>
  <c r="V113" i="21"/>
  <c r="G113" i="21"/>
  <c r="O113" i="21"/>
  <c r="W113" i="21"/>
  <c r="K113" i="21"/>
  <c r="D113" i="21"/>
  <c r="T113" i="21"/>
  <c r="H113" i="21"/>
  <c r="P113" i="21"/>
  <c r="X113" i="21"/>
  <c r="C113" i="21"/>
  <c r="S113" i="21"/>
  <c r="L113" i="21"/>
  <c r="D148" i="21"/>
  <c r="H148" i="21"/>
  <c r="L148" i="21"/>
  <c r="P148" i="21"/>
  <c r="T148" i="21"/>
  <c r="X148" i="21"/>
  <c r="E148" i="21"/>
  <c r="I148" i="21"/>
  <c r="M148" i="21"/>
  <c r="Q148" i="21"/>
  <c r="U148" i="21"/>
  <c r="Y148" i="21"/>
  <c r="J148" i="21"/>
  <c r="R148" i="21"/>
  <c r="C148" i="21"/>
  <c r="K148" i="21"/>
  <c r="S148" i="21"/>
  <c r="N148" i="21"/>
  <c r="F148" i="21"/>
  <c r="O148" i="21"/>
  <c r="V148" i="21"/>
  <c r="G148" i="21"/>
  <c r="W148" i="21"/>
  <c r="B148" i="21"/>
  <c r="F78" i="21"/>
  <c r="J78" i="21"/>
  <c r="N78" i="21"/>
  <c r="R78" i="21"/>
  <c r="V78" i="21"/>
  <c r="D78" i="21"/>
  <c r="L78" i="21"/>
  <c r="T78" i="21"/>
  <c r="E78" i="21"/>
  <c r="M78" i="21"/>
  <c r="U78" i="21"/>
  <c r="C78" i="21"/>
  <c r="G78" i="21"/>
  <c r="K78" i="21"/>
  <c r="O78" i="21"/>
  <c r="S78" i="21"/>
  <c r="W78" i="21"/>
  <c r="B78" i="21"/>
  <c r="H78" i="21"/>
  <c r="P78" i="21"/>
  <c r="X78" i="21"/>
  <c r="I78" i="21"/>
  <c r="Q78" i="21"/>
  <c r="Y78" i="21"/>
  <c r="E150" i="28"/>
  <c r="I150" i="28"/>
  <c r="M150" i="28"/>
  <c r="Q150" i="28"/>
  <c r="U150" i="28"/>
  <c r="Y150" i="28"/>
  <c r="C150" i="28"/>
  <c r="H150" i="28"/>
  <c r="N150" i="28"/>
  <c r="S150" i="28"/>
  <c r="X150" i="28"/>
  <c r="D150" i="28"/>
  <c r="J150" i="28"/>
  <c r="O150" i="28"/>
  <c r="T150" i="28"/>
  <c r="K150" i="28"/>
  <c r="V150" i="28"/>
  <c r="F150" i="28"/>
  <c r="R150" i="28"/>
  <c r="L150" i="28"/>
  <c r="P150" i="28"/>
  <c r="G150" i="28"/>
  <c r="W150" i="28"/>
  <c r="B150" i="28"/>
  <c r="D150" i="19"/>
  <c r="H150" i="19"/>
  <c r="L150" i="19"/>
  <c r="P150" i="19"/>
  <c r="T150" i="19"/>
  <c r="X150" i="19"/>
  <c r="G150" i="19"/>
  <c r="M150" i="19"/>
  <c r="R150" i="19"/>
  <c r="W150" i="19"/>
  <c r="B150" i="19"/>
  <c r="E150" i="19"/>
  <c r="K150" i="19"/>
  <c r="S150" i="19"/>
  <c r="C150" i="19"/>
  <c r="J150" i="19"/>
  <c r="Q150" i="19"/>
  <c r="Y150" i="19"/>
  <c r="N150" i="19"/>
  <c r="I150" i="19"/>
  <c r="V150" i="19"/>
  <c r="F150" i="19"/>
  <c r="O150" i="19"/>
  <c r="U150" i="19"/>
  <c r="A288" i="28"/>
  <c r="A425" i="28"/>
  <c r="A357" i="28"/>
  <c r="A254" i="28"/>
  <c r="A186" i="28"/>
  <c r="A220" i="28"/>
  <c r="A391" i="28"/>
  <c r="A323" i="28"/>
  <c r="A253" i="21"/>
  <c r="A287" i="21"/>
  <c r="A218" i="21"/>
  <c r="A149" i="21"/>
  <c r="A184" i="21"/>
  <c r="A114" i="21"/>
  <c r="F323" i="28" l="1"/>
  <c r="J323" i="28"/>
  <c r="N323" i="28"/>
  <c r="R323" i="28"/>
  <c r="V323" i="28"/>
  <c r="D323" i="28"/>
  <c r="I323" i="28"/>
  <c r="O323" i="28"/>
  <c r="T323" i="28"/>
  <c r="Y323" i="28"/>
  <c r="B323" i="28"/>
  <c r="G323" i="28"/>
  <c r="L323" i="28"/>
  <c r="Q323" i="28"/>
  <c r="W323" i="28"/>
  <c r="C323" i="28"/>
  <c r="M323" i="28"/>
  <c r="X323" i="28"/>
  <c r="E323" i="28"/>
  <c r="P323" i="28"/>
  <c r="H323" i="28"/>
  <c r="S323" i="28"/>
  <c r="K323" i="28"/>
  <c r="U323" i="28"/>
  <c r="D254" i="28"/>
  <c r="H254" i="28"/>
  <c r="L254" i="28"/>
  <c r="P254" i="28"/>
  <c r="T254" i="28"/>
  <c r="X254" i="28"/>
  <c r="F254" i="28"/>
  <c r="K254" i="28"/>
  <c r="Q254" i="28"/>
  <c r="V254" i="28"/>
  <c r="C254" i="28"/>
  <c r="I254" i="28"/>
  <c r="N254" i="28"/>
  <c r="S254" i="28"/>
  <c r="Y254" i="28"/>
  <c r="B254" i="28"/>
  <c r="E254" i="28"/>
  <c r="O254" i="28"/>
  <c r="R254" i="28"/>
  <c r="J254" i="28"/>
  <c r="U254" i="28"/>
  <c r="M254" i="28"/>
  <c r="W254" i="28"/>
  <c r="G254"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218" i="21"/>
  <c r="H218" i="21"/>
  <c r="L218" i="21"/>
  <c r="P218" i="21"/>
  <c r="T218" i="21"/>
  <c r="X218" i="21"/>
  <c r="G218" i="21"/>
  <c r="M218" i="21"/>
  <c r="R218" i="21"/>
  <c r="W218" i="21"/>
  <c r="B218" i="21"/>
  <c r="E218" i="21"/>
  <c r="J218" i="21"/>
  <c r="O218" i="21"/>
  <c r="U218" i="21"/>
  <c r="F218" i="21"/>
  <c r="Q218" i="21"/>
  <c r="N218" i="21"/>
  <c r="I218" i="21"/>
  <c r="V218" i="21"/>
  <c r="K218" i="21"/>
  <c r="S218" i="21"/>
  <c r="Y218" i="21"/>
  <c r="C218" i="21"/>
  <c r="D391" i="28"/>
  <c r="H391" i="28"/>
  <c r="L391" i="28"/>
  <c r="P391" i="28"/>
  <c r="T391" i="28"/>
  <c r="X391" i="28"/>
  <c r="G391" i="28"/>
  <c r="M391" i="28"/>
  <c r="R391" i="28"/>
  <c r="W391" i="28"/>
  <c r="E391" i="28"/>
  <c r="J391" i="28"/>
  <c r="O391" i="28"/>
  <c r="U391" i="28"/>
  <c r="K391" i="28"/>
  <c r="V391" i="28"/>
  <c r="C391" i="28"/>
  <c r="N391" i="28"/>
  <c r="Y391" i="28"/>
  <c r="F391" i="28"/>
  <c r="Q391" i="28"/>
  <c r="B391" i="28"/>
  <c r="I391" i="28"/>
  <c r="S391" i="28"/>
  <c r="E357" i="28"/>
  <c r="I357" i="28"/>
  <c r="M357" i="28"/>
  <c r="Q357" i="28"/>
  <c r="U357" i="28"/>
  <c r="Y357" i="28"/>
  <c r="B357" i="28"/>
  <c r="C357" i="28"/>
  <c r="H357" i="28"/>
  <c r="N357" i="28"/>
  <c r="S357" i="28"/>
  <c r="X357" i="28"/>
  <c r="F357" i="28"/>
  <c r="K357" i="28"/>
  <c r="P357" i="28"/>
  <c r="V357" i="28"/>
  <c r="L357" i="28"/>
  <c r="W357" i="28"/>
  <c r="D357" i="28"/>
  <c r="O357" i="28"/>
  <c r="G357" i="28"/>
  <c r="R357" i="28"/>
  <c r="J357" i="28"/>
  <c r="T357"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F220" i="28"/>
  <c r="J220" i="28"/>
  <c r="N220" i="28"/>
  <c r="R220" i="28"/>
  <c r="V220" i="28"/>
  <c r="D220" i="28"/>
  <c r="H220" i="28"/>
  <c r="L220" i="28"/>
  <c r="P220" i="28"/>
  <c r="T220" i="28"/>
  <c r="X220" i="28"/>
  <c r="I220" i="28"/>
  <c r="Q220" i="28"/>
  <c r="Y220" i="28"/>
  <c r="C220" i="28"/>
  <c r="S220" i="28"/>
  <c r="E220" i="28"/>
  <c r="M220" i="28"/>
  <c r="U220" i="28"/>
  <c r="B220" i="28"/>
  <c r="G220" i="28"/>
  <c r="O220" i="28"/>
  <c r="W220" i="28"/>
  <c r="K220" i="28"/>
  <c r="C425" i="28"/>
  <c r="G425" i="28"/>
  <c r="K425" i="28"/>
  <c r="O425" i="28"/>
  <c r="S425" i="28"/>
  <c r="W425" i="28"/>
  <c r="E425" i="28"/>
  <c r="J425" i="28"/>
  <c r="P425" i="28"/>
  <c r="U425" i="28"/>
  <c r="H425" i="28"/>
  <c r="N425" i="28"/>
  <c r="V425" i="28"/>
  <c r="D425" i="28"/>
  <c r="L425" i="28"/>
  <c r="R425" i="28"/>
  <c r="Y425" i="28"/>
  <c r="M425" i="28"/>
  <c r="Q425" i="28"/>
  <c r="F425" i="28"/>
  <c r="T425" i="28"/>
  <c r="I425" i="28"/>
  <c r="X425" i="28"/>
  <c r="B425"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184" i="21"/>
  <c r="J184" i="21"/>
  <c r="N184" i="21"/>
  <c r="R184" i="21"/>
  <c r="V184" i="21"/>
  <c r="D184" i="21"/>
  <c r="H184" i="21"/>
  <c r="L184" i="21"/>
  <c r="P184" i="21"/>
  <c r="T184" i="21"/>
  <c r="X184" i="21"/>
  <c r="I184" i="21"/>
  <c r="Q184" i="21"/>
  <c r="Y184" i="21"/>
  <c r="K184" i="21"/>
  <c r="U184" i="21"/>
  <c r="E184" i="21"/>
  <c r="O184" i="21"/>
  <c r="G184" i="21"/>
  <c r="M184" i="21"/>
  <c r="B184" i="21"/>
  <c r="S184" i="21"/>
  <c r="C184" i="21"/>
  <c r="W184"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186" i="28"/>
  <c r="G186" i="28"/>
  <c r="K186" i="28"/>
  <c r="O186" i="28"/>
  <c r="S186" i="28"/>
  <c r="W186" i="28"/>
  <c r="B186" i="28"/>
  <c r="E186" i="28"/>
  <c r="I186" i="28"/>
  <c r="M186" i="28"/>
  <c r="Q186" i="28"/>
  <c r="U186" i="28"/>
  <c r="Y186" i="28"/>
  <c r="J186" i="28"/>
  <c r="R186" i="28"/>
  <c r="D186" i="28"/>
  <c r="T186" i="28"/>
  <c r="F186" i="28"/>
  <c r="N186" i="28"/>
  <c r="V186" i="28"/>
  <c r="H186" i="28"/>
  <c r="P186" i="28"/>
  <c r="X186" i="28"/>
  <c r="L186" i="28"/>
  <c r="C288" i="28"/>
  <c r="G288" i="28"/>
  <c r="K288" i="28"/>
  <c r="O288" i="28"/>
  <c r="S288" i="28"/>
  <c r="W288" i="28"/>
  <c r="E288" i="28"/>
  <c r="J288" i="28"/>
  <c r="P288" i="28"/>
  <c r="U288" i="28"/>
  <c r="H288" i="28"/>
  <c r="M288" i="28"/>
  <c r="R288" i="28"/>
  <c r="X288" i="28"/>
  <c r="D288" i="28"/>
  <c r="N288" i="28"/>
  <c r="Y288" i="28"/>
  <c r="B288" i="28"/>
  <c r="F288" i="28"/>
  <c r="Q288" i="28"/>
  <c r="I288" i="28"/>
  <c r="T288" i="28"/>
  <c r="L288" i="28"/>
  <c r="V288"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F114" i="21"/>
  <c r="J114" i="21"/>
  <c r="N114" i="21"/>
  <c r="R114" i="21"/>
  <c r="V114" i="21"/>
  <c r="C114" i="21"/>
  <c r="G114" i="21"/>
  <c r="K114" i="21"/>
  <c r="O114" i="21"/>
  <c r="S114" i="21"/>
  <c r="W114" i="21"/>
  <c r="B114" i="21"/>
  <c r="H114" i="21"/>
  <c r="P114" i="21"/>
  <c r="X114" i="21"/>
  <c r="D114" i="21"/>
  <c r="T114" i="21"/>
  <c r="M114" i="21"/>
  <c r="I114" i="21"/>
  <c r="Q114" i="21"/>
  <c r="Y114" i="21"/>
  <c r="L114" i="21"/>
  <c r="E114" i="21"/>
  <c r="U114" i="21"/>
  <c r="E149" i="21"/>
  <c r="I149" i="21"/>
  <c r="M149" i="21"/>
  <c r="Q149" i="21"/>
  <c r="U149" i="21"/>
  <c r="Y149" i="21"/>
  <c r="F149" i="21"/>
  <c r="J149" i="21"/>
  <c r="N149" i="21"/>
  <c r="R149" i="21"/>
  <c r="V149" i="21"/>
  <c r="C149" i="21"/>
  <c r="K149" i="21"/>
  <c r="S149" i="21"/>
  <c r="B149" i="21"/>
  <c r="D149" i="21"/>
  <c r="L149" i="21"/>
  <c r="T149" i="21"/>
  <c r="G149" i="21"/>
  <c r="W149" i="21"/>
  <c r="O149" i="21"/>
  <c r="H149" i="21"/>
  <c r="X149" i="21"/>
  <c r="P149" i="21"/>
  <c r="A255" i="28"/>
  <c r="A324" i="28"/>
  <c r="A221" i="28"/>
  <c r="A358" i="28"/>
  <c r="A392" i="28"/>
  <c r="A426" i="28"/>
  <c r="A289" i="28"/>
  <c r="A288" i="21"/>
  <c r="A254" i="21"/>
  <c r="A219" i="21"/>
  <c r="A150" i="21"/>
  <c r="A185" i="21"/>
  <c r="F392" i="21" l="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C185" i="21"/>
  <c r="G185" i="21"/>
  <c r="K185" i="21"/>
  <c r="O185" i="21"/>
  <c r="S185" i="21"/>
  <c r="W185" i="21"/>
  <c r="E185" i="21"/>
  <c r="I185" i="21"/>
  <c r="M185" i="21"/>
  <c r="Q185" i="21"/>
  <c r="U185" i="21"/>
  <c r="Y185" i="21"/>
  <c r="B185" i="21"/>
  <c r="J185" i="21"/>
  <c r="R185" i="21"/>
  <c r="H185" i="21"/>
  <c r="T185" i="21"/>
  <c r="D185" i="21"/>
  <c r="N185" i="21"/>
  <c r="X185" i="21"/>
  <c r="F185" i="21"/>
  <c r="L185" i="21"/>
  <c r="P185" i="21"/>
  <c r="V185"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58" i="28"/>
  <c r="J358" i="28"/>
  <c r="N358" i="28"/>
  <c r="R358" i="28"/>
  <c r="V358" i="28"/>
  <c r="G358" i="28"/>
  <c r="L358" i="28"/>
  <c r="Q358" i="28"/>
  <c r="W358" i="28"/>
  <c r="D358" i="28"/>
  <c r="I358" i="28"/>
  <c r="O358" i="28"/>
  <c r="T358" i="28"/>
  <c r="Y358" i="28"/>
  <c r="B358" i="28"/>
  <c r="K358" i="28"/>
  <c r="U358" i="28"/>
  <c r="C358" i="28"/>
  <c r="M358" i="28"/>
  <c r="X358" i="28"/>
  <c r="E358" i="28"/>
  <c r="P358" i="28"/>
  <c r="H358" i="28"/>
  <c r="S358"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289" i="28"/>
  <c r="H289" i="28"/>
  <c r="L289" i="28"/>
  <c r="P289" i="28"/>
  <c r="T289" i="28"/>
  <c r="X289" i="28"/>
  <c r="C289" i="28"/>
  <c r="I289" i="28"/>
  <c r="N289" i="28"/>
  <c r="S289" i="28"/>
  <c r="Y289" i="28"/>
  <c r="B289" i="28"/>
  <c r="F289" i="28"/>
  <c r="K289" i="28"/>
  <c r="Q289" i="28"/>
  <c r="V289" i="28"/>
  <c r="M289" i="28"/>
  <c r="W289" i="28"/>
  <c r="E289" i="28"/>
  <c r="O289" i="28"/>
  <c r="G289" i="28"/>
  <c r="R289" i="28"/>
  <c r="J289" i="28"/>
  <c r="U289" i="28"/>
  <c r="C221" i="28"/>
  <c r="G221" i="28"/>
  <c r="K221" i="28"/>
  <c r="O221" i="28"/>
  <c r="S221" i="28"/>
  <c r="W221" i="28"/>
  <c r="B221" i="28"/>
  <c r="E221" i="28"/>
  <c r="I221" i="28"/>
  <c r="M221" i="28"/>
  <c r="Q221" i="28"/>
  <c r="U221" i="28"/>
  <c r="Y221" i="28"/>
  <c r="J221" i="28"/>
  <c r="R221" i="28"/>
  <c r="L221" i="28"/>
  <c r="F221" i="28"/>
  <c r="N221" i="28"/>
  <c r="V221" i="28"/>
  <c r="H221" i="28"/>
  <c r="P221" i="28"/>
  <c r="X221" i="28"/>
  <c r="D221" i="28"/>
  <c r="T221" i="28"/>
  <c r="E219" i="21"/>
  <c r="I219" i="21"/>
  <c r="M219" i="21"/>
  <c r="Q219" i="21"/>
  <c r="U219" i="21"/>
  <c r="Y219" i="21"/>
  <c r="F219" i="21"/>
  <c r="K219" i="21"/>
  <c r="P219" i="21"/>
  <c r="V219" i="21"/>
  <c r="C219" i="21"/>
  <c r="H219" i="21"/>
  <c r="N219" i="21"/>
  <c r="S219" i="21"/>
  <c r="X219" i="21"/>
  <c r="D219" i="21"/>
  <c r="O219" i="21"/>
  <c r="G219" i="21"/>
  <c r="T219" i="21"/>
  <c r="L219" i="21"/>
  <c r="B219" i="21"/>
  <c r="R219" i="21"/>
  <c r="W219" i="21"/>
  <c r="J219" i="21"/>
  <c r="D426" i="28"/>
  <c r="H426" i="28"/>
  <c r="L426" i="28"/>
  <c r="P426" i="28"/>
  <c r="T426" i="28"/>
  <c r="X426" i="28"/>
  <c r="C426" i="28"/>
  <c r="I426" i="28"/>
  <c r="N426" i="28"/>
  <c r="S426" i="28"/>
  <c r="Y426" i="28"/>
  <c r="F426" i="28"/>
  <c r="M426" i="28"/>
  <c r="U426" i="28"/>
  <c r="J426" i="28"/>
  <c r="Q426" i="28"/>
  <c r="W426" i="28"/>
  <c r="B426" i="28"/>
  <c r="E426" i="28"/>
  <c r="R426" i="28"/>
  <c r="G426" i="28"/>
  <c r="V426" i="28"/>
  <c r="K426" i="28"/>
  <c r="O426" i="28"/>
  <c r="C324" i="28"/>
  <c r="G324" i="28"/>
  <c r="K324" i="28"/>
  <c r="O324" i="28"/>
  <c r="S324" i="28"/>
  <c r="W324" i="28"/>
  <c r="H324" i="28"/>
  <c r="M324" i="28"/>
  <c r="R324" i="28"/>
  <c r="X324" i="28"/>
  <c r="E324" i="28"/>
  <c r="J324" i="28"/>
  <c r="P324" i="28"/>
  <c r="U324" i="28"/>
  <c r="L324" i="28"/>
  <c r="V324" i="28"/>
  <c r="D324" i="28"/>
  <c r="N324" i="28"/>
  <c r="Y324" i="28"/>
  <c r="B324" i="28"/>
  <c r="F324" i="28"/>
  <c r="Q324" i="28"/>
  <c r="I324" i="28"/>
  <c r="T324"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392" i="28"/>
  <c r="I392" i="28"/>
  <c r="M392" i="28"/>
  <c r="Q392" i="28"/>
  <c r="U392" i="28"/>
  <c r="Y392" i="28"/>
  <c r="B392" i="28"/>
  <c r="F392" i="28"/>
  <c r="K392" i="28"/>
  <c r="P392" i="28"/>
  <c r="V392" i="28"/>
  <c r="C392" i="28"/>
  <c r="H392" i="28"/>
  <c r="N392" i="28"/>
  <c r="S392" i="28"/>
  <c r="X392" i="28"/>
  <c r="J392" i="28"/>
  <c r="T392" i="28"/>
  <c r="L392" i="28"/>
  <c r="W392" i="28"/>
  <c r="D392" i="28"/>
  <c r="O392" i="28"/>
  <c r="G392" i="28"/>
  <c r="R392" i="28"/>
  <c r="E255" i="28"/>
  <c r="I255" i="28"/>
  <c r="M255" i="28"/>
  <c r="Q255" i="28"/>
  <c r="U255" i="28"/>
  <c r="Y255" i="28"/>
  <c r="B255" i="28"/>
  <c r="D255" i="28"/>
  <c r="J255" i="28"/>
  <c r="O255" i="28"/>
  <c r="T255" i="28"/>
  <c r="G255" i="28"/>
  <c r="L255" i="28"/>
  <c r="R255" i="28"/>
  <c r="W255" i="28"/>
  <c r="C255" i="28"/>
  <c r="N255" i="28"/>
  <c r="X255" i="28"/>
  <c r="P255" i="28"/>
  <c r="H255" i="28"/>
  <c r="S255" i="28"/>
  <c r="K255" i="28"/>
  <c r="V255" i="28"/>
  <c r="F255"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F150" i="21"/>
  <c r="J150" i="21"/>
  <c r="N150" i="21"/>
  <c r="R150" i="21"/>
  <c r="V150" i="21"/>
  <c r="C150" i="21"/>
  <c r="G150" i="21"/>
  <c r="K150" i="21"/>
  <c r="O150" i="21"/>
  <c r="S150" i="21"/>
  <c r="W150" i="21"/>
  <c r="D150" i="21"/>
  <c r="L150" i="21"/>
  <c r="T150" i="21"/>
  <c r="E150" i="21"/>
  <c r="M150" i="21"/>
  <c r="U150" i="21"/>
  <c r="B150" i="21"/>
  <c r="P150" i="21"/>
  <c r="X150" i="21"/>
  <c r="I150" i="21"/>
  <c r="Q150" i="21"/>
  <c r="H150" i="21"/>
  <c r="Y150" i="21"/>
  <c r="A427" i="28"/>
  <c r="A325" i="28"/>
  <c r="A359" i="28"/>
  <c r="A256" i="28"/>
  <c r="A290" i="28"/>
  <c r="A393" i="28"/>
  <c r="A255" i="21"/>
  <c r="A289" i="21"/>
  <c r="A220" i="21"/>
  <c r="A186" i="21"/>
  <c r="D255" i="21" l="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59" i="28"/>
  <c r="G359" i="28"/>
  <c r="K359" i="28"/>
  <c r="O359" i="28"/>
  <c r="S359" i="28"/>
  <c r="W359" i="28"/>
  <c r="E359" i="28"/>
  <c r="J359" i="28"/>
  <c r="P359" i="28"/>
  <c r="U359" i="28"/>
  <c r="H359" i="28"/>
  <c r="M359" i="28"/>
  <c r="R359" i="28"/>
  <c r="X359" i="28"/>
  <c r="I359" i="28"/>
  <c r="T359" i="28"/>
  <c r="L359" i="28"/>
  <c r="V359" i="28"/>
  <c r="D359" i="28"/>
  <c r="N359" i="28"/>
  <c r="Y359" i="28"/>
  <c r="B359" i="28"/>
  <c r="F359" i="28"/>
  <c r="Q359" i="28"/>
  <c r="D186" i="21"/>
  <c r="H186" i="21"/>
  <c r="L186" i="21"/>
  <c r="P186" i="21"/>
  <c r="T186" i="21"/>
  <c r="X186" i="21"/>
  <c r="F186" i="21"/>
  <c r="J186" i="21"/>
  <c r="N186" i="21"/>
  <c r="R186" i="21"/>
  <c r="V186" i="21"/>
  <c r="C186" i="21"/>
  <c r="K186" i="21"/>
  <c r="S186" i="21"/>
  <c r="G186" i="21"/>
  <c r="Q186" i="21"/>
  <c r="M186" i="21"/>
  <c r="W186" i="21"/>
  <c r="B186" i="21"/>
  <c r="E186" i="21"/>
  <c r="Y186" i="21"/>
  <c r="I186" i="21"/>
  <c r="O186" i="21"/>
  <c r="U186" i="21"/>
  <c r="F393" i="28"/>
  <c r="J393" i="28"/>
  <c r="N393" i="28"/>
  <c r="R393" i="28"/>
  <c r="V393" i="28"/>
  <c r="D393" i="28"/>
  <c r="I393" i="28"/>
  <c r="O393" i="28"/>
  <c r="T393" i="28"/>
  <c r="Y393" i="28"/>
  <c r="B393" i="28"/>
  <c r="G393" i="28"/>
  <c r="L393" i="28"/>
  <c r="Q393" i="28"/>
  <c r="W393" i="28"/>
  <c r="H393" i="28"/>
  <c r="S393" i="28"/>
  <c r="K393" i="28"/>
  <c r="U393" i="28"/>
  <c r="C393" i="28"/>
  <c r="M393" i="28"/>
  <c r="X393" i="28"/>
  <c r="E393" i="28"/>
  <c r="P393" i="28"/>
  <c r="D325" i="28"/>
  <c r="H325" i="28"/>
  <c r="L325" i="28"/>
  <c r="P325" i="28"/>
  <c r="T325" i="28"/>
  <c r="X325" i="28"/>
  <c r="F325" i="28"/>
  <c r="K325" i="28"/>
  <c r="Q325" i="28"/>
  <c r="V325" i="28"/>
  <c r="C325" i="28"/>
  <c r="I325" i="28"/>
  <c r="N325" i="28"/>
  <c r="S325" i="28"/>
  <c r="Y325" i="28"/>
  <c r="B325" i="28"/>
  <c r="J325" i="28"/>
  <c r="U325" i="28"/>
  <c r="M325" i="28"/>
  <c r="W325" i="28"/>
  <c r="E325" i="28"/>
  <c r="O325" i="28"/>
  <c r="G325" i="28"/>
  <c r="R325"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56" i="28"/>
  <c r="J256" i="28"/>
  <c r="N256" i="28"/>
  <c r="R256" i="28"/>
  <c r="V256" i="28"/>
  <c r="C256" i="28"/>
  <c r="H256" i="28"/>
  <c r="M256" i="28"/>
  <c r="S256" i="28"/>
  <c r="X256" i="28"/>
  <c r="E256" i="28"/>
  <c r="K256" i="28"/>
  <c r="P256" i="28"/>
  <c r="U256" i="28"/>
  <c r="L256" i="28"/>
  <c r="W256" i="28"/>
  <c r="B256" i="28"/>
  <c r="O256" i="28"/>
  <c r="G256" i="28"/>
  <c r="Q256" i="28"/>
  <c r="I256" i="28"/>
  <c r="T256" i="28"/>
  <c r="D256" i="28"/>
  <c r="Y256"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F220" i="21"/>
  <c r="J220" i="21"/>
  <c r="N220" i="21"/>
  <c r="R220" i="21"/>
  <c r="V220" i="21"/>
  <c r="D220" i="21"/>
  <c r="I220" i="21"/>
  <c r="O220" i="21"/>
  <c r="T220" i="21"/>
  <c r="Y220" i="21"/>
  <c r="G220" i="21"/>
  <c r="L220" i="21"/>
  <c r="Q220" i="21"/>
  <c r="W220" i="21"/>
  <c r="B220" i="21"/>
  <c r="C220" i="21"/>
  <c r="M220" i="21"/>
  <c r="X220" i="21"/>
  <c r="K220" i="21"/>
  <c r="E220" i="21"/>
  <c r="S220" i="21"/>
  <c r="U220" i="21"/>
  <c r="H220" i="21"/>
  <c r="P220" i="21"/>
  <c r="E290" i="28"/>
  <c r="I290" i="28"/>
  <c r="M290" i="28"/>
  <c r="Q290" i="28"/>
  <c r="U290" i="28"/>
  <c r="Y290" i="28"/>
  <c r="B290" i="28"/>
  <c r="G290" i="28"/>
  <c r="L290" i="28"/>
  <c r="R290" i="28"/>
  <c r="W290" i="28"/>
  <c r="D290" i="28"/>
  <c r="J290" i="28"/>
  <c r="O290" i="28"/>
  <c r="T290" i="28"/>
  <c r="K290" i="28"/>
  <c r="V290" i="28"/>
  <c r="C290" i="28"/>
  <c r="N290" i="28"/>
  <c r="X290" i="28"/>
  <c r="F290" i="28"/>
  <c r="P290" i="28"/>
  <c r="H290" i="28"/>
  <c r="S290" i="28"/>
  <c r="E427" i="28"/>
  <c r="I427" i="28"/>
  <c r="M427" i="28"/>
  <c r="Q427" i="28"/>
  <c r="U427" i="28"/>
  <c r="Y427" i="28"/>
  <c r="B427" i="28"/>
  <c r="G427" i="28"/>
  <c r="L427" i="28"/>
  <c r="R427" i="28"/>
  <c r="W427" i="28"/>
  <c r="D427" i="28"/>
  <c r="K427" i="28"/>
  <c r="S427" i="28"/>
  <c r="H427" i="28"/>
  <c r="O427" i="28"/>
  <c r="V427" i="28"/>
  <c r="J427" i="28"/>
  <c r="X427" i="28"/>
  <c r="N427" i="28"/>
  <c r="C427" i="28"/>
  <c r="P427" i="28"/>
  <c r="F427" i="28"/>
  <c r="T427"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394" i="28"/>
  <c r="A291" i="28"/>
  <c r="A360" i="28"/>
  <c r="A326" i="28"/>
  <c r="A428" i="28"/>
  <c r="A290" i="21"/>
  <c r="A256" i="21"/>
  <c r="A221" i="21"/>
  <c r="E256" i="21" l="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60" i="28"/>
  <c r="H360" i="28"/>
  <c r="L360" i="28"/>
  <c r="P360" i="28"/>
  <c r="T360" i="28"/>
  <c r="X360" i="28"/>
  <c r="C360" i="28"/>
  <c r="I360" i="28"/>
  <c r="N360" i="28"/>
  <c r="S360" i="28"/>
  <c r="Y360" i="28"/>
  <c r="B360" i="28"/>
  <c r="F360" i="28"/>
  <c r="K360" i="28"/>
  <c r="Q360" i="28"/>
  <c r="V360" i="28"/>
  <c r="G360" i="28"/>
  <c r="R360" i="28"/>
  <c r="J360" i="28"/>
  <c r="U360" i="28"/>
  <c r="M360" i="28"/>
  <c r="W360" i="28"/>
  <c r="E360" i="28"/>
  <c r="O360"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291" i="28"/>
  <c r="J291" i="28"/>
  <c r="N291" i="28"/>
  <c r="R291" i="28"/>
  <c r="V291" i="28"/>
  <c r="E291" i="28"/>
  <c r="K291" i="28"/>
  <c r="P291" i="28"/>
  <c r="U291" i="28"/>
  <c r="C291" i="28"/>
  <c r="H291" i="28"/>
  <c r="M291" i="28"/>
  <c r="S291" i="28"/>
  <c r="X291" i="28"/>
  <c r="I291" i="28"/>
  <c r="T291" i="28"/>
  <c r="L291" i="28"/>
  <c r="W291" i="28"/>
  <c r="B291" i="28"/>
  <c r="D291" i="28"/>
  <c r="O291" i="28"/>
  <c r="Y291" i="28"/>
  <c r="G291" i="28"/>
  <c r="Q291"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28" i="28"/>
  <c r="J428" i="28"/>
  <c r="N428" i="28"/>
  <c r="R428" i="28"/>
  <c r="V428" i="28"/>
  <c r="E428" i="28"/>
  <c r="K428" i="28"/>
  <c r="P428" i="28"/>
  <c r="U428" i="28"/>
  <c r="C428" i="28"/>
  <c r="I428" i="28"/>
  <c r="Q428" i="28"/>
  <c r="X428" i="28"/>
  <c r="G428" i="28"/>
  <c r="M428" i="28"/>
  <c r="T428" i="28"/>
  <c r="O428" i="28"/>
  <c r="B428" i="28"/>
  <c r="D428" i="28"/>
  <c r="S428" i="28"/>
  <c r="H428" i="28"/>
  <c r="W428" i="28"/>
  <c r="L428" i="28"/>
  <c r="Y428" i="28"/>
  <c r="C394" i="28"/>
  <c r="G394" i="28"/>
  <c r="K394" i="28"/>
  <c r="O394" i="28"/>
  <c r="S394" i="28"/>
  <c r="W394" i="28"/>
  <c r="H394" i="28"/>
  <c r="M394" i="28"/>
  <c r="R394" i="28"/>
  <c r="X394" i="28"/>
  <c r="E394" i="28"/>
  <c r="J394" i="28"/>
  <c r="P394" i="28"/>
  <c r="U394" i="28"/>
  <c r="F394" i="28"/>
  <c r="Q394" i="28"/>
  <c r="I394" i="28"/>
  <c r="T394" i="28"/>
  <c r="L394" i="28"/>
  <c r="V394" i="28"/>
  <c r="D394" i="28"/>
  <c r="N394" i="28"/>
  <c r="Y394" i="28"/>
  <c r="B394"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C221" i="21"/>
  <c r="G221" i="21"/>
  <c r="H221" i="21"/>
  <c r="L221" i="21"/>
  <c r="P221" i="21"/>
  <c r="T221" i="21"/>
  <c r="X221" i="21"/>
  <c r="E221" i="21"/>
  <c r="J221" i="21"/>
  <c r="N221" i="21"/>
  <c r="R221" i="21"/>
  <c r="V221" i="21"/>
  <c r="K221" i="21"/>
  <c r="S221" i="21"/>
  <c r="D221" i="21"/>
  <c r="O221" i="21"/>
  <c r="Y221" i="21"/>
  <c r="I221" i="21"/>
  <c r="U221" i="21"/>
  <c r="W221" i="21"/>
  <c r="F221" i="21"/>
  <c r="M221" i="21"/>
  <c r="B221" i="21"/>
  <c r="Q221" i="21"/>
  <c r="E326" i="28"/>
  <c r="I326" i="28"/>
  <c r="M326" i="28"/>
  <c r="Q326" i="28"/>
  <c r="U326" i="28"/>
  <c r="Y326" i="28"/>
  <c r="B326" i="28"/>
  <c r="D326" i="28"/>
  <c r="J326" i="28"/>
  <c r="O326" i="28"/>
  <c r="T326" i="28"/>
  <c r="G326" i="28"/>
  <c r="L326" i="28"/>
  <c r="R326" i="28"/>
  <c r="W326" i="28"/>
  <c r="H326" i="28"/>
  <c r="S326" i="28"/>
  <c r="K326" i="28"/>
  <c r="V326" i="28"/>
  <c r="C326" i="28"/>
  <c r="N326" i="28"/>
  <c r="X326" i="28"/>
  <c r="F326" i="28"/>
  <c r="P326"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29" i="28"/>
  <c r="A327" i="28"/>
  <c r="A361" i="28"/>
  <c r="A395"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29" i="28"/>
  <c r="G429" i="28"/>
  <c r="K429" i="28"/>
  <c r="O429" i="28"/>
  <c r="S429" i="28"/>
  <c r="W429" i="28"/>
  <c r="D429" i="28"/>
  <c r="I429" i="28"/>
  <c r="N429" i="28"/>
  <c r="T429" i="28"/>
  <c r="Y429" i="28"/>
  <c r="B429" i="28"/>
  <c r="H429" i="28"/>
  <c r="P429" i="28"/>
  <c r="V429" i="28"/>
  <c r="E429" i="28"/>
  <c r="L429" i="28"/>
  <c r="R429" i="28"/>
  <c r="F429" i="28"/>
  <c r="U429" i="28"/>
  <c r="J429" i="28"/>
  <c r="X429" i="28"/>
  <c r="M429" i="28"/>
  <c r="Q429"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395" i="28"/>
  <c r="H395" i="28"/>
  <c r="L395" i="28"/>
  <c r="P395" i="28"/>
  <c r="T395" i="28"/>
  <c r="X395" i="28"/>
  <c r="F395" i="28"/>
  <c r="K395" i="28"/>
  <c r="Q395" i="28"/>
  <c r="V395" i="28"/>
  <c r="C395" i="28"/>
  <c r="I395" i="28"/>
  <c r="N395" i="28"/>
  <c r="S395" i="28"/>
  <c r="Y395" i="28"/>
  <c r="B395" i="28"/>
  <c r="E395" i="28"/>
  <c r="O395" i="28"/>
  <c r="G395" i="28"/>
  <c r="R395" i="28"/>
  <c r="J395" i="28"/>
  <c r="U395" i="28"/>
  <c r="M395" i="28"/>
  <c r="W395"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61" i="28"/>
  <c r="I361" i="28"/>
  <c r="M361" i="28"/>
  <c r="Q361" i="28"/>
  <c r="U361" i="28"/>
  <c r="Y361" i="28"/>
  <c r="B361" i="28"/>
  <c r="G361" i="28"/>
  <c r="L361" i="28"/>
  <c r="R361" i="28"/>
  <c r="W361" i="28"/>
  <c r="D361" i="28"/>
  <c r="J361" i="28"/>
  <c r="O361" i="28"/>
  <c r="T361" i="28"/>
  <c r="F361" i="28"/>
  <c r="P361" i="28"/>
  <c r="H361" i="28"/>
  <c r="S361" i="28"/>
  <c r="K361" i="28"/>
  <c r="V361" i="28"/>
  <c r="C361" i="28"/>
  <c r="N361" i="28"/>
  <c r="X361"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27" i="28"/>
  <c r="J327" i="28"/>
  <c r="N327" i="28"/>
  <c r="R327" i="28"/>
  <c r="V327" i="28"/>
  <c r="C327" i="28"/>
  <c r="H327" i="28"/>
  <c r="M327" i="28"/>
  <c r="S327" i="28"/>
  <c r="X327" i="28"/>
  <c r="E327" i="28"/>
  <c r="K327" i="28"/>
  <c r="P327" i="28"/>
  <c r="U327" i="28"/>
  <c r="G327" i="28"/>
  <c r="Q327" i="28"/>
  <c r="I327" i="28"/>
  <c r="T327" i="28"/>
  <c r="L327" i="28"/>
  <c r="W327" i="28"/>
  <c r="B327" i="28"/>
  <c r="D327" i="28"/>
  <c r="O327" i="28"/>
  <c r="Y327"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62" i="28"/>
  <c r="A396" i="28"/>
  <c r="A430"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30" i="28"/>
  <c r="H430" i="28"/>
  <c r="L430" i="28"/>
  <c r="P430" i="28"/>
  <c r="T430" i="28"/>
  <c r="X430" i="28"/>
  <c r="G430" i="28"/>
  <c r="M430" i="28"/>
  <c r="R430" i="28"/>
  <c r="W430" i="28"/>
  <c r="F430" i="28"/>
  <c r="N430" i="28"/>
  <c r="U430" i="28"/>
  <c r="B430" i="28"/>
  <c r="C430" i="28"/>
  <c r="J430" i="28"/>
  <c r="Q430" i="28"/>
  <c r="Y430" i="28"/>
  <c r="K430" i="28"/>
  <c r="O430" i="28"/>
  <c r="E430" i="28"/>
  <c r="S430" i="28"/>
  <c r="I430" i="28"/>
  <c r="V430"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396" i="28"/>
  <c r="I396" i="28"/>
  <c r="M396" i="28"/>
  <c r="Q396" i="28"/>
  <c r="U396" i="28"/>
  <c r="Y396" i="28"/>
  <c r="B396" i="28"/>
  <c r="D396" i="28"/>
  <c r="J396" i="28"/>
  <c r="O396" i="28"/>
  <c r="T396" i="28"/>
  <c r="G396" i="28"/>
  <c r="L396" i="28"/>
  <c r="R396" i="28"/>
  <c r="W396" i="28"/>
  <c r="C396" i="28"/>
  <c r="N396" i="28"/>
  <c r="X396" i="28"/>
  <c r="F396" i="28"/>
  <c r="P396" i="28"/>
  <c r="H396" i="28"/>
  <c r="S396" i="28"/>
  <c r="K396" i="28"/>
  <c r="V396"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62" i="28"/>
  <c r="J362" i="28"/>
  <c r="N362" i="28"/>
  <c r="R362" i="28"/>
  <c r="V362" i="28"/>
  <c r="E362" i="28"/>
  <c r="K362" i="28"/>
  <c r="P362" i="28"/>
  <c r="U362" i="28"/>
  <c r="C362" i="28"/>
  <c r="H362" i="28"/>
  <c r="M362" i="28"/>
  <c r="S362" i="28"/>
  <c r="X362" i="28"/>
  <c r="D362" i="28"/>
  <c r="O362" i="28"/>
  <c r="Y362" i="28"/>
  <c r="G362" i="28"/>
  <c r="Q362" i="28"/>
  <c r="I362" i="28"/>
  <c r="T362" i="28"/>
  <c r="L362" i="28"/>
  <c r="W362" i="28"/>
  <c r="B362"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397" i="28"/>
  <c r="A431" i="28"/>
  <c r="F397" i="28" l="1"/>
  <c r="J397" i="28"/>
  <c r="N397" i="28"/>
  <c r="R397" i="28"/>
  <c r="V397" i="28"/>
  <c r="C397" i="28"/>
  <c r="H397" i="28"/>
  <c r="M397" i="28"/>
  <c r="S397" i="28"/>
  <c r="X397" i="28"/>
  <c r="E397" i="28"/>
  <c r="K397" i="28"/>
  <c r="P397" i="28"/>
  <c r="U397" i="28"/>
  <c r="L397" i="28"/>
  <c r="W397" i="28"/>
  <c r="B397" i="28"/>
  <c r="D397" i="28"/>
  <c r="O397" i="28"/>
  <c r="Y397" i="28"/>
  <c r="G397" i="28"/>
  <c r="Q397" i="28"/>
  <c r="I397" i="28"/>
  <c r="T397"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31" i="28"/>
  <c r="I431" i="28"/>
  <c r="M431" i="28"/>
  <c r="Q431" i="28"/>
  <c r="U431" i="28"/>
  <c r="Y431" i="28"/>
  <c r="B431" i="28"/>
  <c r="F431" i="28"/>
  <c r="K431" i="28"/>
  <c r="P431" i="28"/>
  <c r="V431" i="28"/>
  <c r="D431" i="28"/>
  <c r="L431" i="28"/>
  <c r="S431" i="28"/>
  <c r="H431" i="28"/>
  <c r="O431" i="28"/>
  <c r="W431" i="28"/>
  <c r="C431" i="28"/>
  <c r="R431" i="28"/>
  <c r="G431" i="28"/>
  <c r="T431" i="28"/>
  <c r="J431" i="28"/>
  <c r="X431" i="28"/>
  <c r="N431" i="28"/>
  <c r="A432" i="21"/>
  <c r="A432" i="28"/>
  <c r="F432" i="28" l="1"/>
  <c r="J432" i="28"/>
  <c r="N432" i="28"/>
  <c r="R432" i="28"/>
  <c r="V432" i="28"/>
  <c r="D432" i="28"/>
  <c r="I432" i="28"/>
  <c r="O432" i="28"/>
  <c r="T432" i="28"/>
  <c r="Y432" i="28"/>
  <c r="C432" i="28"/>
  <c r="K432" i="28"/>
  <c r="Q432" i="28"/>
  <c r="X432" i="28"/>
  <c r="G432" i="28"/>
  <c r="M432" i="28"/>
  <c r="U432" i="28"/>
  <c r="H432" i="28"/>
  <c r="W432" i="28"/>
  <c r="L432" i="28"/>
  <c r="B432" i="28"/>
  <c r="P432" i="28"/>
  <c r="E432" i="28"/>
  <c r="S432"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<sst xmlns="http://schemas.openxmlformats.org/spreadsheetml/2006/main" count="1069" uniqueCount="182">
  <si>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</si>
  <si>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</si>
  <si>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</si>
  <si>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</si>
  <si>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</si>
  <si>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</si>
  <si>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</si>
  <si>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</si>
  <si>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</si>
  <si>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</si>
  <si>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</si>
  <si>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</si>
  <si>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</si>
  <si>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</si>
  <si>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</si>
  <si>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</si>
  <si>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</si>
  <si>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</si>
  <si>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</si>
  <si>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</si>
  <si>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</si>
  <si>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</si>
  <si>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</si>
  <si>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</si>
  <si>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</si>
  <si>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</si>
  <si>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</si>
  <si>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</si>
  <si>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</si>
  <si>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</si>
  <si>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</si>
  <si>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</si>
  <si>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</si>
  <si>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</si>
  <si>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</si>
  <si>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</si>
  <si>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</si>
  <si>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</si>
  <si>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</si>
  <si>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</si>
  <si>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</si>
  <si>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</si>
  <si>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</si>
  <si>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</si>
  <si>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</si>
  <si>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</si>
  <si>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</si>
  <si>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</si>
  <si>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</si>
  <si>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</si>
  <si>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</si>
  <si>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</si>
  <si>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</si>
  <si>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</si>
  <si>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</si>
  <si>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</si>
  <si>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</si>
  <si>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</si>
  <si>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</si>
  <si>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</si>
  <si>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</si>
  <si>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</si>
  <si>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</si>
  <si>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</si>
  <si>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</si>
  <si>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</si>
  <si>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</si>
  <si>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</si>
  <si>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</si>
  <si>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</si>
  <si>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</si>
  <si>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</si>
  <si>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</si>
  <si>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</si>
  <si>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</si>
  <si>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</si>
  <si>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</si>
  <si>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</si>
  <si>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</si>
  <si>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</si>
  <si>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</si>
  <si>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</si>
  <si>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</si>
  <si>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</si>
  <si>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</si>
  <si>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</si>
  <si>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</si>
  <si>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</si>
  <si>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</si>
  <si>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</si>
  <si>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</si>
  <si>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</si>
  <si>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</si>
  <si>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</si>
  <si>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</si>
  <si>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</si>
  <si>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</si>
  <si>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</si>
  <si>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</si>
  <si>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</si>
  <si>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</si>
  <si>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</si>
  <si>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</si>
  <si>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</si>
  <si>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</si>
  <si>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</si>
  <si>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</si>
  <si>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</si>
  <si>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</si>
  <si>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</si>
  <si>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</si>
  <si>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</si>
  <si>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</si>
  <si>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</si>
  <si>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</si>
  <si>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</si>
  <si>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</si>
  <si>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r>
      <t>k</t>
    </r>
    <r>
      <rPr>
        <i/>
        <vertAlign val="superscript"/>
        <sz val="10"/>
        <color indexed="8"/>
        <rFont val="Arial"/>
        <family val="2"/>
        <charset val="204"/>
      </rPr>
      <t>повыш</t>
    </r>
    <r>
      <rPr>
        <sz val="10"/>
        <color indexed="8"/>
        <rFont val="Arial"/>
        <family val="2"/>
        <charset val="204"/>
      </rPr>
      <t>=1</t>
    </r>
  </si>
  <si>
    <r>
      <t>k</t>
    </r>
    <r>
      <rPr>
        <i/>
        <vertAlign val="superscript"/>
        <sz val="10"/>
        <color indexed="8"/>
        <rFont val="Arial"/>
        <family val="2"/>
        <charset val="204"/>
      </rPr>
      <t>повыш</t>
    </r>
    <r>
      <rPr>
        <sz val="10"/>
        <color indexed="8"/>
        <rFont val="Arial"/>
        <family val="2"/>
        <charset val="204"/>
      </rPr>
      <t>=1,1</t>
    </r>
  </si>
  <si>
    <r>
      <t>k</t>
    </r>
    <r>
      <rPr>
        <i/>
        <vertAlign val="superscript"/>
        <sz val="10"/>
        <color indexed="8"/>
        <rFont val="Arial"/>
        <family val="2"/>
        <charset val="204"/>
      </rPr>
      <t>повыш</t>
    </r>
    <r>
      <rPr>
        <sz val="10"/>
        <color indexed="8"/>
        <rFont val="Arial"/>
        <family val="2"/>
        <charset val="204"/>
      </rPr>
      <t>=1,25</t>
    </r>
  </si>
  <si>
    <r>
      <t>k</t>
    </r>
    <r>
      <rPr>
        <i/>
        <vertAlign val="superscript"/>
        <sz val="10"/>
        <color indexed="8"/>
        <rFont val="Arial"/>
        <family val="2"/>
        <charset val="204"/>
      </rPr>
      <t>повыш</t>
    </r>
    <r>
      <rPr>
        <sz val="10"/>
        <color indexed="8"/>
        <rFont val="Arial"/>
        <family val="2"/>
        <charset val="204"/>
      </rPr>
      <t>=1,5</t>
    </r>
  </si>
  <si>
    <r>
      <t>k</t>
    </r>
    <r>
      <rPr>
        <i/>
        <vertAlign val="superscript"/>
        <sz val="10"/>
        <color indexed="8"/>
        <rFont val="Arial"/>
        <family val="2"/>
        <charset val="204"/>
      </rPr>
      <t>пониж</t>
    </r>
    <r>
      <rPr>
        <sz val="10"/>
        <color indexed="8"/>
        <rFont val="Arial"/>
        <family val="2"/>
        <charset val="204"/>
      </rPr>
      <t>=1</t>
    </r>
  </si>
  <si>
    <r>
      <t>k</t>
    </r>
    <r>
      <rPr>
        <i/>
        <vertAlign val="superscript"/>
        <sz val="10"/>
        <color indexed="8"/>
        <rFont val="Arial"/>
        <family val="2"/>
        <charset val="204"/>
      </rPr>
      <t>пониж</t>
    </r>
    <r>
      <rPr>
        <sz val="10"/>
        <color indexed="8"/>
        <rFont val="Arial"/>
        <family val="2"/>
        <charset val="204"/>
      </rPr>
      <t>=0,45</t>
    </r>
  </si>
  <si>
    <r>
      <t>k</t>
    </r>
    <r>
      <rPr>
        <i/>
        <vertAlign val="superscript"/>
        <sz val="10"/>
        <color indexed="8"/>
        <rFont val="Arial"/>
        <family val="2"/>
        <charset val="204"/>
      </rPr>
      <t>пониж</t>
    </r>
    <r>
      <rPr>
        <sz val="10"/>
        <color indexed="8"/>
        <rFont val="Arial"/>
        <family val="2"/>
        <charset val="204"/>
      </rPr>
      <t>=0,35</t>
    </r>
  </si>
  <si>
    <r>
      <t>k</t>
    </r>
    <r>
      <rPr>
        <i/>
        <vertAlign val="superscript"/>
        <sz val="10"/>
        <color indexed="8"/>
        <rFont val="Arial"/>
        <family val="2"/>
        <charset val="204"/>
      </rPr>
      <t>пониж</t>
    </r>
    <r>
      <rPr>
        <sz val="10"/>
        <color indexed="8"/>
        <rFont val="Arial"/>
        <family val="2"/>
        <charset val="204"/>
      </rPr>
      <t>=0,25</t>
    </r>
  </si>
  <si>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</si>
  <si>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</si>
  <si>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</si>
  <si>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</si>
  <si>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</si>
  <si>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</si>
  <si>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</si>
  <si>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</si>
  <si>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</si>
  <si>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</si>
  <si>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</si>
  <si>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</si>
  <si>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</si>
  <si>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</si>
  <si>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</si>
  <si>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</si>
  <si>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</si>
  <si>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</si>
  <si>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</si>
  <si>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</si>
  <si>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</si>
  <si>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</si>
  <si>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</si>
  <si>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Государственный комитет по ценовой политике - Региональная энергетическая комиссия Республики Саха (Якутия), №728/7 от 26.12.2017</t>
  </si>
  <si>
    <t>июль 2018 года</t>
  </si>
  <si>
    <t>01.07.2018</t>
  </si>
  <si>
    <t>02.07.2018</t>
  </si>
  <si>
    <t>03.07.2018</t>
  </si>
  <si>
    <t>04.07.2018</t>
  </si>
  <si>
    <t>05.07.2018</t>
  </si>
  <si>
    <t>06.07.2018</t>
  </si>
  <si>
    <t>07.07.2018</t>
  </si>
  <si>
    <t>08.07.2018</t>
  </si>
  <si>
    <t>09.07.2018</t>
  </si>
  <si>
    <t>10.07.2018</t>
  </si>
  <si>
    <t>11.07.2018</t>
  </si>
  <si>
    <t>12.07.2018</t>
  </si>
  <si>
    <t>13.07.2018</t>
  </si>
  <si>
    <t>14.07.2018</t>
  </si>
  <si>
    <t>15.07.2018</t>
  </si>
  <si>
    <t>16.07.2018</t>
  </si>
  <si>
    <t>17.07.2018</t>
  </si>
  <si>
    <t>18.07.2018</t>
  </si>
  <si>
    <t>19.07.2018</t>
  </si>
  <si>
    <t>20.07.2018</t>
  </si>
  <si>
    <t>21.07.2018</t>
  </si>
  <si>
    <t>22.07.2018</t>
  </si>
  <si>
    <t>23.07.2018</t>
  </si>
  <si>
    <t>24.07.2018</t>
  </si>
  <si>
    <t>25.07.2018</t>
  </si>
  <si>
    <t>26.07.2018</t>
  </si>
  <si>
    <t>27.07.2018</t>
  </si>
  <si>
    <t>28.07.2018</t>
  </si>
  <si>
    <t>29.07.2018</t>
  </si>
  <si>
    <t>30.07.2018</t>
  </si>
  <si>
    <t>31.07.2018</t>
  </si>
  <si>
    <t>Предельные уровни регулируемых цен на электрическую энергию (мощность), поставляемую потребителям (покупателям) ООО "МЕЧЕЛ-ЭНЕРГО" в июле 2018г.</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</si>
</sst>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i/>
      <vertAlign val="superscript"/>
      <sz val="10"/>
      <color indexed="8"/>
      <name val="Arial"/>
      <family val="2"/>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6">
    <xf numFmtId="0" fontId="0" fillId="0" borderId="0" xfId="0"/>
    <xf numFmtId="0" fontId="37" fillId="8" borderId="0" xfId="5" applyFont="1" applyFill="1"/>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8" fillId="0" borderId="0"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9" fillId="0" borderId="10" xfId="0" applyFont="1" applyBorder="1" applyAlignment="1">
      <alignmen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1" fillId="8" borderId="13" xfId="25" applyNumberFormat="1" applyFont="1" applyFill="1" applyBorder="1" applyAlignment="1" applyProtection="1">
      <alignment vertical="center" wrapText="1"/>
      <protection hidden="1"/>
    </xf>
    <xf numFmtId="164" fontId="21" fillId="8" borderId="17" xfId="25" applyNumberFormat="1" applyFont="1" applyFill="1" applyBorder="1" applyAlignment="1" applyProtection="1">
      <alignment vertical="center" wrapText="1"/>
      <protection hidden="1"/>
    </xf>
    <xf numFmtId="164" fontId="21" fillId="8" borderId="11" xfId="25" applyNumberFormat="1" applyFont="1" applyFill="1" applyBorder="1" applyAlignment="1" applyProtection="1">
      <alignment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53" applyFont="1" applyBorder="1" applyAlignment="1"/>
    <xf numFmtId="0" fontId="37" fillId="0" borderId="17" xfId="53" applyFont="1" applyBorder="1" applyAlignment="1"/>
    <xf numFmtId="0" fontId="37" fillId="0" borderId="11" xfId="53" applyFont="1" applyBorder="1" applyAlignment="1"/>
    <xf numFmtId="0" fontId="37" fillId="0" borderId="19" xfId="53" applyFont="1" applyBorder="1" applyAlignment="1">
      <alignment horizontal="center"/>
    </xf>
    <xf numFmtId="0" fontId="37" fillId="0" borderId="14" xfId="0" applyFont="1" applyBorder="1" applyAlignment="1"/>
    <xf numFmtId="0" fontId="37" fillId="0" borderId="19" xfId="53" applyFont="1" applyBorder="1" applyAlignment="1"/>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7" fillId="9" borderId="13" xfId="53" applyFont="1" applyFill="1" applyBorder="1" applyAlignment="1">
      <alignment horizontal="center" vertical="center" wrapText="1"/>
    </xf>
    <xf numFmtId="0" fontId="37" fillId="0" borderId="17" xfId="53" applyFont="1" applyBorder="1" applyAlignment="1">
      <alignment horizontal="center" vertical="center" wrapText="1"/>
    </xf>
    <xf numFmtId="0" fontId="37" fillId="0" borderId="11" xfId="53" applyFont="1" applyBorder="1" applyAlignment="1">
      <alignment horizontal="center"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29" name="Object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95250</xdr:rowOff>
        </xdr:to>
        <xdr:sp macro="" textlink="">
          <xdr:nvSpPr>
            <xdr:cNvPr id="1030" name="Object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114300</xdr:rowOff>
        </xdr:to>
        <xdr:sp macro="" textlink="">
          <xdr:nvSpPr>
            <xdr:cNvPr id="1031" name="Object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352425</xdr:colOff>
          <xdr:row>31</xdr:row>
          <xdr:rowOff>0</xdr:rowOff>
        </xdr:from>
        <xdr:to>
          <xdr:col>6</xdr:col>
          <xdr:colOff>314325</xdr:colOff>
          <xdr:row>32</xdr:row>
          <xdr:rowOff>19050</xdr:rowOff>
        </xdr:to>
        <xdr:sp macro="" textlink="">
          <xdr:nvSpPr>
            <xdr:cNvPr id="1032" name="Object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31</xdr:row>
          <xdr:rowOff>0</xdr:rowOff>
        </xdr:from>
        <xdr:to>
          <xdr:col>10</xdr:col>
          <xdr:colOff>228600</xdr:colOff>
          <xdr:row>32</xdr:row>
          <xdr:rowOff>47625</xdr:rowOff>
        </xdr:to>
        <xdr:sp macro="" textlink="">
          <xdr:nvSpPr>
            <xdr:cNvPr id="1033" name="Object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34" name="Object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35" name="Object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36" name="Object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37" name="Object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38" name="Object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topLeftCell="A7" zoomScale="80" zoomScaleNormal="80" zoomScaleSheetLayoutView="80" workbookViewId="0">
      <selection activeCell="F26" sqref="F26"/>
    </sheetView>
  </sheetViews>
  <sheetFormatPr defaultRowHeight="15.75" x14ac:dyDescent="0.25"/>
  <cols>
    <col min="1" max="1" width="5.625" style="3" customWidth="1"/>
    <col min="2" max="2" width="61" style="8" customWidth="1"/>
    <col min="3" max="6" width="16" style="3" customWidth="1"/>
    <col min="7" max="16384" width="9" style="3"/>
  </cols>
  <sheetData>
    <row r="1" spans="1:8" s="2" customFormat="1" ht="43.5" customHeight="1" x14ac:dyDescent="0.25">
      <c r="A1" s="100" t="s">
        <v>181</v>
      </c>
      <c r="B1" s="100"/>
      <c r="C1" s="100"/>
      <c r="D1" s="100"/>
      <c r="E1" s="100"/>
      <c r="F1" s="100"/>
    </row>
    <row r="2" spans="1:8" s="2" customFormat="1" ht="21.75" customHeight="1" x14ac:dyDescent="0.25">
      <c r="A2" s="101" t="s">
        <v>30</v>
      </c>
      <c r="B2" s="101"/>
      <c r="C2" s="101"/>
      <c r="D2" s="101"/>
      <c r="E2" s="101"/>
      <c r="F2" s="101"/>
      <c r="G2" s="2" t="s">
        <v>41</v>
      </c>
    </row>
    <row r="3" spans="1:8" ht="18" customHeight="1" x14ac:dyDescent="0.25">
      <c r="A3" s="102" t="s">
        <v>31</v>
      </c>
      <c r="B3" s="102"/>
      <c r="C3" s="102"/>
      <c r="D3" s="102"/>
      <c r="E3" s="102"/>
      <c r="F3" s="102"/>
    </row>
    <row r="4" spans="1:8" ht="34.5" customHeight="1" x14ac:dyDescent="0.25">
      <c r="A4" s="103" t="s">
        <v>48</v>
      </c>
      <c r="B4" s="103"/>
      <c r="C4" s="103"/>
      <c r="D4" s="103"/>
      <c r="E4" s="103"/>
      <c r="F4" s="103"/>
    </row>
    <row r="5" spans="1:8" x14ac:dyDescent="0.25">
      <c r="A5" s="107"/>
      <c r="B5" s="107"/>
      <c r="C5" s="108" t="s">
        <v>29</v>
      </c>
      <c r="D5" s="109"/>
      <c r="E5" s="109"/>
      <c r="F5" s="110"/>
    </row>
    <row r="6" spans="1:8" x14ac:dyDescent="0.25">
      <c r="A6" s="107"/>
      <c r="B6" s="107"/>
      <c r="C6" s="4" t="s">
        <v>0</v>
      </c>
      <c r="D6" s="4" t="s">
        <v>1</v>
      </c>
      <c r="E6" s="4" t="s">
        <v>2</v>
      </c>
      <c r="F6" s="4" t="s">
        <v>3</v>
      </c>
    </row>
    <row r="7" spans="1:8" s="7" customFormat="1" x14ac:dyDescent="0.25">
      <c r="A7" s="104" t="s">
        <v>47</v>
      </c>
      <c r="B7" s="105"/>
      <c r="C7" s="5">
        <f>$F$12+'СЕТ СН'!F5+СВЦЭМ!$D$10+'СЕТ СН'!F8-'СЕТ СН'!F$15</f>
        <v>4069.5187037599994</v>
      </c>
      <c r="D7" s="5">
        <f>$F$12+'СЕТ СН'!G5+СВЦЭМ!$D$10+'СЕТ СН'!G8-'СЕТ СН'!G$15</f>
        <v>4432.4587037599995</v>
      </c>
      <c r="E7" s="5">
        <f>$F$12+'СЕТ СН'!H5+СВЦЭМ!$D$10+'СЕТ СН'!H8-'СЕТ СН'!H$15</f>
        <v>4841.4287037600006</v>
      </c>
      <c r="F7" s="5">
        <f>$F$12+'СЕТ СН'!I5+СВЦЭМ!$D$10+'СЕТ СН'!I8-'СЕТ СН'!I$15</f>
        <v>4918.7087037599995</v>
      </c>
      <c r="G7" s="6"/>
    </row>
    <row r="8" spans="1:8" x14ac:dyDescent="0.25">
      <c r="F8" s="9"/>
    </row>
    <row r="9" spans="1:8" ht="45.75" customHeight="1" x14ac:dyDescent="0.25">
      <c r="A9" s="95" t="s">
        <v>49</v>
      </c>
      <c r="B9" s="95"/>
      <c r="C9" s="95"/>
      <c r="D9" s="95"/>
      <c r="E9" s="95"/>
      <c r="F9" s="95"/>
    </row>
    <row r="10" spans="1:8" x14ac:dyDescent="0.25">
      <c r="B10" s="3"/>
    </row>
    <row r="11" spans="1:8" ht="31.5" x14ac:dyDescent="0.25">
      <c r="A11" s="10"/>
      <c r="B11" s="106" t="s">
        <v>5</v>
      </c>
      <c r="C11" s="106"/>
      <c r="D11" s="106"/>
      <c r="E11" s="11" t="s">
        <v>4</v>
      </c>
      <c r="F11" s="12" t="s">
        <v>12</v>
      </c>
      <c r="G11" s="3" t="s">
        <v>41</v>
      </c>
    </row>
    <row r="12" spans="1:8" ht="31.5" x14ac:dyDescent="0.25">
      <c r="A12" s="13">
        <v>1</v>
      </c>
      <c r="B12" s="94" t="s">
        <v>50</v>
      </c>
      <c r="C12" s="94"/>
      <c r="D12" s="94"/>
      <c r="E12" s="14" t="s">
        <v>22</v>
      </c>
      <c r="F12" s="12">
        <f>ROUND(F13+F14*F15,8)+F34</f>
        <v>1296.52137197</v>
      </c>
      <c r="H12" s="3" t="s">
        <v>41</v>
      </c>
    </row>
    <row r="13" spans="1:8" ht="31.5" x14ac:dyDescent="0.25">
      <c r="A13" s="13">
        <v>2</v>
      </c>
      <c r="B13" s="94" t="s">
        <v>51</v>
      </c>
      <c r="C13" s="94"/>
      <c r="D13" s="94"/>
      <c r="E13" s="14" t="s">
        <v>22</v>
      </c>
      <c r="F13" s="12">
        <f>СВЦЭМ!$D$11</f>
        <v>764.38088770000002</v>
      </c>
    </row>
    <row r="14" spans="1:8" ht="36" customHeight="1" x14ac:dyDescent="0.25">
      <c r="A14" s="13">
        <v>3</v>
      </c>
      <c r="B14" s="94" t="s">
        <v>52</v>
      </c>
      <c r="C14" s="94"/>
      <c r="D14" s="94"/>
      <c r="E14" s="14" t="s">
        <v>23</v>
      </c>
      <c r="F14" s="12">
        <f>СВЦЭМ!$D$12</f>
        <v>411072.61184919212</v>
      </c>
    </row>
    <row r="15" spans="1:8" ht="30.75" customHeight="1" x14ac:dyDescent="0.25">
      <c r="A15" s="13">
        <v>4</v>
      </c>
      <c r="B15" s="94" t="s">
        <v>53</v>
      </c>
      <c r="C15" s="94" t="s">
        <v>24</v>
      </c>
      <c r="D15" s="94" t="s">
        <v>24</v>
      </c>
      <c r="E15" s="15" t="s">
        <v>54</v>
      </c>
      <c r="F15" s="16">
        <f>ROUND(IF(F25-(F26+F33)&lt;=0,0,MAX(0,(F16-(F17+F24))/(F25-(F26+F33)))),11)</f>
        <v>1.294517E-3</v>
      </c>
    </row>
    <row r="16" spans="1:8" ht="36" customHeight="1" x14ac:dyDescent="0.25">
      <c r="A16" s="13">
        <v>5</v>
      </c>
      <c r="B16" s="94" t="s">
        <v>55</v>
      </c>
      <c r="C16" s="94" t="s">
        <v>25</v>
      </c>
      <c r="D16" s="94" t="s">
        <v>6</v>
      </c>
      <c r="E16" s="14" t="s">
        <v>6</v>
      </c>
      <c r="F16" s="17">
        <f>СВЦЭМ!$D$21</f>
        <v>27.85</v>
      </c>
    </row>
    <row r="17" spans="1:6" ht="33" customHeight="1" x14ac:dyDescent="0.25">
      <c r="A17" s="13">
        <v>6</v>
      </c>
      <c r="B17" s="94" t="s">
        <v>56</v>
      </c>
      <c r="C17" s="94" t="s">
        <v>25</v>
      </c>
      <c r="D17" s="94" t="s">
        <v>6</v>
      </c>
      <c r="E17" s="14" t="s">
        <v>6</v>
      </c>
      <c r="F17" s="17">
        <f>SUM(F19:F23)</f>
        <v>27.715</v>
      </c>
    </row>
    <row r="18" spans="1:6" ht="13.5" customHeight="1" x14ac:dyDescent="0.25">
      <c r="A18" s="13"/>
      <c r="B18" s="97" t="s">
        <v>57</v>
      </c>
      <c r="C18" s="98"/>
      <c r="D18" s="98"/>
      <c r="E18" s="98"/>
      <c r="F18" s="99"/>
    </row>
    <row r="19" spans="1:6" x14ac:dyDescent="0.25">
      <c r="A19" s="13">
        <v>6.1</v>
      </c>
      <c r="B19" s="94" t="s">
        <v>58</v>
      </c>
      <c r="C19" s="94"/>
      <c r="D19" s="94"/>
      <c r="E19" s="14" t="s">
        <v>6</v>
      </c>
      <c r="F19" s="17">
        <v>0</v>
      </c>
    </row>
    <row r="20" spans="1:6" x14ac:dyDescent="0.25">
      <c r="A20" s="13">
        <v>6.2</v>
      </c>
      <c r="B20" s="94" t="s">
        <v>59</v>
      </c>
      <c r="C20" s="94"/>
      <c r="D20" s="94"/>
      <c r="E20" s="14" t="s">
        <v>6</v>
      </c>
      <c r="F20" s="17">
        <v>0</v>
      </c>
    </row>
    <row r="21" spans="1:6" x14ac:dyDescent="0.25">
      <c r="A21" s="13">
        <v>6.3</v>
      </c>
      <c r="B21" s="94" t="s">
        <v>60</v>
      </c>
      <c r="C21" s="94"/>
      <c r="D21" s="94"/>
      <c r="E21" s="14" t="s">
        <v>6</v>
      </c>
      <c r="F21" s="17">
        <v>0</v>
      </c>
    </row>
    <row r="22" spans="1:6" x14ac:dyDescent="0.25">
      <c r="A22" s="13">
        <v>6.4</v>
      </c>
      <c r="B22" s="94" t="s">
        <v>61</v>
      </c>
      <c r="C22" s="94"/>
      <c r="D22" s="94"/>
      <c r="E22" s="14" t="s">
        <v>6</v>
      </c>
      <c r="F22" s="17">
        <v>0</v>
      </c>
    </row>
    <row r="23" spans="1:6" x14ac:dyDescent="0.25">
      <c r="A23" s="13">
        <v>6.5</v>
      </c>
      <c r="B23" s="94" t="s">
        <v>62</v>
      </c>
      <c r="C23" s="94"/>
      <c r="D23" s="94"/>
      <c r="E23" s="14" t="s">
        <v>6</v>
      </c>
      <c r="F23" s="17">
        <v>27.715</v>
      </c>
    </row>
    <row r="24" spans="1:6" ht="31.5" customHeight="1" x14ac:dyDescent="0.25">
      <c r="A24" s="13">
        <v>7</v>
      </c>
      <c r="B24" s="94" t="s">
        <v>26</v>
      </c>
      <c r="C24" s="94" t="s">
        <v>25</v>
      </c>
      <c r="D24" s="94" t="s">
        <v>6</v>
      </c>
      <c r="E24" s="14" t="s">
        <v>6</v>
      </c>
      <c r="F24" s="17">
        <v>0</v>
      </c>
    </row>
    <row r="25" spans="1:6" ht="30" customHeight="1" x14ac:dyDescent="0.25">
      <c r="A25" s="13">
        <v>8</v>
      </c>
      <c r="B25" s="94" t="s">
        <v>63</v>
      </c>
      <c r="C25" s="94" t="s">
        <v>27</v>
      </c>
      <c r="D25" s="94" t="s">
        <v>28</v>
      </c>
      <c r="E25" s="14" t="s">
        <v>64</v>
      </c>
      <c r="F25" s="17">
        <f>СВЦЭМ!$D$20</f>
        <v>18926.657999999999</v>
      </c>
    </row>
    <row r="26" spans="1:6" ht="30.75" customHeight="1" x14ac:dyDescent="0.25">
      <c r="A26" s="13">
        <v>9</v>
      </c>
      <c r="B26" s="94" t="s">
        <v>65</v>
      </c>
      <c r="C26" s="94" t="s">
        <v>27</v>
      </c>
      <c r="D26" s="94" t="s">
        <v>28</v>
      </c>
      <c r="E26" s="14" t="s">
        <v>64</v>
      </c>
      <c r="F26" s="17">
        <f>SUM(F28:F32)</f>
        <v>18822.371999999999</v>
      </c>
    </row>
    <row r="27" spans="1:6" x14ac:dyDescent="0.25">
      <c r="A27" s="13"/>
      <c r="B27" s="97" t="s">
        <v>57</v>
      </c>
      <c r="C27" s="98"/>
      <c r="D27" s="98"/>
      <c r="E27" s="98"/>
      <c r="F27" s="99"/>
    </row>
    <row r="28" spans="1:6" x14ac:dyDescent="0.25">
      <c r="A28" s="13">
        <v>9.1</v>
      </c>
      <c r="B28" s="94" t="s">
        <v>58</v>
      </c>
      <c r="C28" s="94"/>
      <c r="D28" s="94"/>
      <c r="E28" s="14" t="s">
        <v>64</v>
      </c>
      <c r="F28" s="17">
        <v>0</v>
      </c>
    </row>
    <row r="29" spans="1:6" x14ac:dyDescent="0.25">
      <c r="A29" s="13">
        <v>9.1999999999999993</v>
      </c>
      <c r="B29" s="94" t="s">
        <v>59</v>
      </c>
      <c r="C29" s="94"/>
      <c r="D29" s="94"/>
      <c r="E29" s="14" t="s">
        <v>64</v>
      </c>
      <c r="F29" s="89">
        <v>0</v>
      </c>
    </row>
    <row r="30" spans="1:6" x14ac:dyDescent="0.25">
      <c r="A30" s="13">
        <v>9.3000000000000007</v>
      </c>
      <c r="B30" s="94" t="s">
        <v>60</v>
      </c>
      <c r="C30" s="94"/>
      <c r="D30" s="94"/>
      <c r="E30" s="14" t="s">
        <v>64</v>
      </c>
      <c r="F30" s="17">
        <v>0</v>
      </c>
    </row>
    <row r="31" spans="1:6" x14ac:dyDescent="0.25">
      <c r="A31" s="13">
        <v>9.4</v>
      </c>
      <c r="B31" s="94" t="s">
        <v>61</v>
      </c>
      <c r="C31" s="94"/>
      <c r="D31" s="94"/>
      <c r="E31" s="14" t="s">
        <v>64</v>
      </c>
      <c r="F31" s="17">
        <v>0</v>
      </c>
    </row>
    <row r="32" spans="1:6" x14ac:dyDescent="0.25">
      <c r="A32" s="13">
        <v>9.5</v>
      </c>
      <c r="B32" s="94" t="s">
        <v>62</v>
      </c>
      <c r="C32" s="94"/>
      <c r="D32" s="94"/>
      <c r="E32" s="14" t="s">
        <v>64</v>
      </c>
      <c r="F32" s="89">
        <v>18822.371999999999</v>
      </c>
    </row>
    <row r="33" spans="1:6" ht="34.5" customHeight="1" x14ac:dyDescent="0.25">
      <c r="A33" s="13">
        <v>10</v>
      </c>
      <c r="B33" s="94" t="s">
        <v>66</v>
      </c>
      <c r="C33" s="94" t="s">
        <v>27</v>
      </c>
      <c r="D33" s="94" t="s">
        <v>28</v>
      </c>
      <c r="E33" s="14" t="s">
        <v>64</v>
      </c>
      <c r="F33" s="17">
        <v>0</v>
      </c>
    </row>
    <row r="34" spans="1:6" ht="42" customHeight="1" x14ac:dyDescent="0.25">
      <c r="A34" s="13">
        <v>11</v>
      </c>
      <c r="B34" s="94" t="s">
        <v>67</v>
      </c>
      <c r="C34" s="94"/>
      <c r="D34" s="94" t="s">
        <v>22</v>
      </c>
      <c r="E34" s="18" t="s">
        <v>22</v>
      </c>
      <c r="F34" s="12">
        <v>0</v>
      </c>
    </row>
    <row r="36" spans="1:6" ht="15.75" customHeight="1" x14ac:dyDescent="0.25">
      <c r="A36" s="96" t="s">
        <v>68</v>
      </c>
      <c r="B36" s="96"/>
      <c r="C36" s="96"/>
      <c r="D36" s="96"/>
      <c r="E36" s="96"/>
      <c r="F36" s="96"/>
    </row>
    <row r="37" spans="1:6" x14ac:dyDescent="0.25">
      <c r="A37" s="96"/>
      <c r="B37" s="96"/>
      <c r="C37" s="96"/>
      <c r="D37" s="96"/>
      <c r="E37" s="96"/>
      <c r="F37" s="96"/>
    </row>
    <row r="38" spans="1:6" x14ac:dyDescent="0.25">
      <c r="A38" s="96"/>
      <c r="B38" s="96"/>
      <c r="C38" s="96"/>
      <c r="D38" s="96"/>
      <c r="E38" s="96"/>
      <c r="F38" s="96"/>
    </row>
    <row r="39" spans="1:6" x14ac:dyDescent="0.25">
      <c r="A39" s="96"/>
      <c r="B39" s="96"/>
      <c r="C39" s="96"/>
      <c r="D39" s="96"/>
      <c r="E39" s="96"/>
      <c r="F39" s="96"/>
    </row>
    <row r="40" spans="1:6" x14ac:dyDescent="0.25">
      <c r="A40" s="96"/>
      <c r="B40" s="96"/>
      <c r="C40" s="96"/>
      <c r="D40" s="96"/>
      <c r="E40" s="96"/>
      <c r="F40" s="96"/>
    </row>
    <row r="41" spans="1:6" x14ac:dyDescent="0.25">
      <c r="A41" s="96"/>
      <c r="B41" s="96"/>
      <c r="C41" s="96"/>
      <c r="D41" s="96"/>
      <c r="E41" s="96"/>
      <c r="F41" s="96"/>
    </row>
  </sheetData>
  <sheetProtection password="FD97"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B16" sqref="B16"/>
    </sheetView>
  </sheetViews>
  <sheetFormatPr defaultRowHeight="15.75" x14ac:dyDescent="0.25"/>
  <cols>
    <col min="1" max="1" width="80.625" style="3" customWidth="1"/>
    <col min="2" max="2" width="14.875" style="30" customWidth="1"/>
    <col min="3" max="5" width="14.875" style="24" customWidth="1"/>
    <col min="6" max="6" width="12.125" style="3" customWidth="1"/>
    <col min="7" max="16384" width="9" style="3"/>
  </cols>
  <sheetData>
    <row r="1" spans="1:6" ht="39.75" customHeight="1" x14ac:dyDescent="0.25">
      <c r="A1" s="111" t="str">
        <f>'I ЦК'!A1:F1</f>
        <v>Предельные уровни регулируемых цен на электрическую энергию (мощность), поставляемую потребителям (покупателям) ООО "МЕЧЕЛ-ЭНЕРГО" в июле 2018г.</v>
      </c>
      <c r="B1" s="111"/>
      <c r="C1" s="111"/>
      <c r="D1" s="111"/>
      <c r="E1" s="111"/>
      <c r="F1" s="19"/>
    </row>
    <row r="2" spans="1:6" x14ac:dyDescent="0.25">
      <c r="A2" s="20"/>
      <c r="B2" s="20"/>
      <c r="C2" s="20"/>
      <c r="D2" s="20"/>
      <c r="E2" s="20"/>
      <c r="F2" s="20"/>
    </row>
    <row r="3" spans="1:6" x14ac:dyDescent="0.25">
      <c r="A3" s="101" t="s">
        <v>13</v>
      </c>
      <c r="B3" s="101"/>
      <c r="C3" s="101"/>
      <c r="D3" s="101"/>
      <c r="E3" s="101"/>
      <c r="F3" s="21"/>
    </row>
    <row r="4" spans="1:6" x14ac:dyDescent="0.25">
      <c r="A4" s="102" t="s">
        <v>14</v>
      </c>
      <c r="B4" s="102"/>
      <c r="C4" s="102"/>
      <c r="D4" s="102"/>
      <c r="E4" s="102"/>
      <c r="F4" s="22"/>
    </row>
    <row r="5" spans="1:6" x14ac:dyDescent="0.25">
      <c r="A5" s="20"/>
      <c r="B5" s="20"/>
      <c r="C5" s="20"/>
      <c r="D5" s="20"/>
      <c r="E5" s="20"/>
      <c r="F5" s="20"/>
    </row>
    <row r="6" spans="1:6" x14ac:dyDescent="0.25">
      <c r="A6" s="23" t="s">
        <v>69</v>
      </c>
      <c r="B6" s="24"/>
    </row>
    <row r="7" spans="1:6" x14ac:dyDescent="0.25">
      <c r="A7" s="114" t="s">
        <v>70</v>
      </c>
      <c r="B7" s="112" t="s">
        <v>29</v>
      </c>
      <c r="C7" s="112"/>
      <c r="D7" s="112"/>
      <c r="E7" s="112"/>
      <c r="F7" s="25"/>
    </row>
    <row r="8" spans="1:6" x14ac:dyDescent="0.25">
      <c r="A8" s="115"/>
      <c r="B8" s="26" t="s">
        <v>0</v>
      </c>
      <c r="C8" s="26" t="s">
        <v>32</v>
      </c>
      <c r="D8" s="26" t="s">
        <v>33</v>
      </c>
      <c r="E8" s="26" t="s">
        <v>3</v>
      </c>
    </row>
    <row r="9" spans="1:6" x14ac:dyDescent="0.25">
      <c r="A9" s="27" t="s">
        <v>34</v>
      </c>
      <c r="B9" s="5">
        <f>СВЦЭМ!$D$14+'СЕТ СН'!F5+СВЦЭМ!$D$10+'СЕТ СН'!F8-'СЕТ СН'!F$16</f>
        <v>3744.2512306699996</v>
      </c>
      <c r="C9" s="5">
        <f>СВЦЭМ!$D$14+'СЕТ СН'!G5+СВЦЭМ!$D$10+'СЕТ СН'!G8-'СЕТ СН'!G$16</f>
        <v>4107.1912306699996</v>
      </c>
      <c r="D9" s="5">
        <f>СВЦЭМ!$D$14+'СЕТ СН'!H5+СВЦЭМ!$D$10+'СЕТ СН'!H8-'СЕТ СН'!H$16</f>
        <v>4516.161230669999</v>
      </c>
      <c r="E9" s="5">
        <f>СВЦЭМ!$D$14+'СЕТ СН'!I5+СВЦЭМ!$D$10+'СЕТ СН'!I8-'СЕТ СН'!I$16</f>
        <v>4593.4412306699996</v>
      </c>
    </row>
    <row r="10" spans="1:6" x14ac:dyDescent="0.25">
      <c r="A10" s="27" t="s">
        <v>35</v>
      </c>
      <c r="B10" s="5">
        <f>СВЦЭМ!$D$15+'СЕТ СН'!F5+СВЦЭМ!$D$10+'СЕТ СН'!F8-'СЕТ СН'!F$16</f>
        <v>4044.03007828</v>
      </c>
      <c r="C10" s="5">
        <f>СВЦЭМ!$D$15+'СЕТ СН'!G5+СВЦЭМ!$D$10+'СЕТ СН'!G8-'СЕТ СН'!G$16</f>
        <v>4406.9700782799991</v>
      </c>
      <c r="D10" s="5">
        <f>СВЦЭМ!$D$15+'СЕТ СН'!H5+СВЦЭМ!$D$10+'СЕТ СН'!H8-'СЕТ СН'!H$16</f>
        <v>4815.9400782800003</v>
      </c>
      <c r="E10" s="5">
        <f>СВЦЭМ!$D$15+'СЕТ СН'!I5+СВЦЭМ!$D$10+'СЕТ СН'!I8-'СЕТ СН'!I$16</f>
        <v>4893.2200782799991</v>
      </c>
    </row>
    <row r="11" spans="1:6" x14ac:dyDescent="0.25">
      <c r="A11" s="27" t="s">
        <v>36</v>
      </c>
      <c r="B11" s="5">
        <f>СВЦЭМ!$D$16+'СЕТ СН'!F5+СВЦЭМ!$D$10+'СЕТ СН'!F8-'СЕТ СН'!F$16</f>
        <v>4754.6728131099999</v>
      </c>
      <c r="C11" s="5">
        <f>СВЦЭМ!$D$16+'СЕТ СН'!G5+СВЦЭМ!$D$10+'СЕТ СН'!G8-'СЕТ СН'!G$16</f>
        <v>5117.6128131099995</v>
      </c>
      <c r="D11" s="5">
        <f>СВЦЭМ!$D$16+'СЕТ СН'!H5+СВЦЭМ!$D$10+'СЕТ СН'!H8-'СЕТ СН'!H$16</f>
        <v>5526.5828131100006</v>
      </c>
      <c r="E11" s="5">
        <f>СВЦЭМ!$D$16+'СЕТ СН'!I5+СВЦЭМ!$D$10+'СЕТ СН'!I8-'СЕТ СН'!I$16</f>
        <v>5603.8628131099995</v>
      </c>
    </row>
    <row r="12" spans="1:6" x14ac:dyDescent="0.25">
      <c r="A12" s="113"/>
      <c r="B12" s="113"/>
      <c r="C12" s="113"/>
      <c r="D12" s="113"/>
      <c r="E12" s="113"/>
    </row>
    <row r="13" spans="1:6" x14ac:dyDescent="0.25">
      <c r="A13" s="28" t="s">
        <v>71</v>
      </c>
      <c r="B13" s="24"/>
    </row>
    <row r="14" spans="1:6" x14ac:dyDescent="0.25">
      <c r="A14" s="114" t="s">
        <v>70</v>
      </c>
      <c r="B14" s="112" t="s">
        <v>29</v>
      </c>
      <c r="C14" s="112"/>
      <c r="D14" s="112"/>
      <c r="E14" s="112"/>
    </row>
    <row r="15" spans="1:6" x14ac:dyDescent="0.25">
      <c r="A15" s="115"/>
      <c r="B15" s="26" t="s">
        <v>0</v>
      </c>
      <c r="C15" s="26" t="s">
        <v>32</v>
      </c>
      <c r="D15" s="26" t="s">
        <v>33</v>
      </c>
      <c r="E15" s="26" t="s">
        <v>3</v>
      </c>
    </row>
    <row r="16" spans="1:6" x14ac:dyDescent="0.25">
      <c r="A16" s="27" t="s">
        <v>34</v>
      </c>
      <c r="B16" s="29">
        <f>СВЦЭМ!$D$14+'СЕТ СН'!F5+СВЦЭМ!$D$10+'СЕТ СН'!F8-'СЕТ СН'!F$16</f>
        <v>3744.2512306699996</v>
      </c>
      <c r="C16" s="29">
        <f>СВЦЭМ!$D$14+'СЕТ СН'!G5+СВЦЭМ!$D$10+'СЕТ СН'!G8-'СЕТ СН'!G$16</f>
        <v>4107.1912306699996</v>
      </c>
      <c r="D16" s="29">
        <f>СВЦЭМ!$D$14+'СЕТ СН'!H5+СВЦЭМ!$D$10+'СЕТ СН'!H8-'СЕТ СН'!H$16</f>
        <v>4516.161230669999</v>
      </c>
      <c r="E16" s="29">
        <f>СВЦЭМ!$D$14+'СЕТ СН'!I5+СВЦЭМ!$D$10+'СЕТ СН'!I8-'СЕТ СН'!I$16</f>
        <v>4593.4412306699996</v>
      </c>
    </row>
    <row r="17" spans="1:5" x14ac:dyDescent="0.25">
      <c r="A17" s="27" t="s">
        <v>37</v>
      </c>
      <c r="B17" s="29">
        <f>СВЦЭМ!$D$17+'СЕТ СН'!F5+СВЦЭМ!$D$10+'СЕТ СН'!F8-'СЕТ СН'!F$16</f>
        <v>4354.5343104900003</v>
      </c>
      <c r="C17" s="29">
        <f>СВЦЭМ!$D$17+'СЕТ СН'!G5+СВЦЭМ!$D$10+'СЕТ СН'!G8-'СЕТ СН'!G$16</f>
        <v>4717.474310489999</v>
      </c>
      <c r="D17" s="29">
        <f>СВЦЭМ!$D$17+'СЕТ СН'!H5+СВЦЭМ!$D$10+'СЕТ СН'!H8-'СЕТ СН'!H$16</f>
        <v>5126.4443104900001</v>
      </c>
      <c r="E17" s="29">
        <f>СВЦЭМ!$D$17+'СЕТ СН'!I5+СВЦЭМ!$D$10+'СЕТ СН'!I8-'СЕТ СН'!I$16</f>
        <v>5203.724310489999</v>
      </c>
    </row>
  </sheetData>
  <sheetProtection password="FD97"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A118" zoomScale="80" zoomScaleNormal="80" zoomScaleSheetLayoutView="80" workbookViewId="0">
      <selection activeCell="N155" sqref="N155:O155"/>
    </sheetView>
  </sheetViews>
  <sheetFormatPr defaultRowHeight="15" x14ac:dyDescent="0.25"/>
  <cols>
    <col min="1" max="1" width="9.5" style="42" customWidth="1"/>
    <col min="2" max="25" width="10.25" style="42" customWidth="1"/>
    <col min="26" max="26" width="9" style="31"/>
    <col min="27" max="27" width="11.25" style="31" customWidth="1"/>
    <col min="28" max="16384" width="9" style="31"/>
  </cols>
  <sheetData>
    <row r="1" spans="1:27" ht="18.75" customHeight="1" x14ac:dyDescent="0.2">
      <c r="A1" s="132" t="str">
        <f>'I ЦК'!A1:F1</f>
        <v>Предельные уровни регулируемых цен на электрическую энергию (мощность), поставляемую потребителям (покупателям) ООО "МЕЧЕЛ-ЭНЕРГО" в июле 2018г.</v>
      </c>
      <c r="B1" s="132"/>
      <c r="C1" s="132"/>
      <c r="D1" s="132"/>
      <c r="E1" s="132"/>
      <c r="F1" s="132"/>
      <c r="G1" s="132"/>
      <c r="H1" s="132"/>
      <c r="I1" s="132"/>
      <c r="J1" s="132"/>
      <c r="K1" s="132"/>
      <c r="L1" s="132"/>
      <c r="M1" s="132"/>
      <c r="N1" s="132"/>
      <c r="O1" s="132"/>
      <c r="P1" s="132"/>
      <c r="Q1" s="132"/>
      <c r="R1" s="132"/>
      <c r="S1" s="132"/>
      <c r="T1" s="132"/>
      <c r="U1" s="132"/>
      <c r="V1" s="132"/>
      <c r="W1" s="132"/>
      <c r="X1" s="132"/>
      <c r="Y1" s="132"/>
    </row>
    <row r="2" spans="1:27" ht="18.75" customHeight="1" x14ac:dyDescent="0.2">
      <c r="A2" s="32"/>
      <c r="B2" s="32"/>
      <c r="C2" s="32"/>
      <c r="D2" s="32"/>
      <c r="E2" s="32"/>
      <c r="F2" s="32"/>
      <c r="G2" s="32"/>
      <c r="H2" s="32"/>
      <c r="I2" s="32"/>
      <c r="J2" s="32"/>
      <c r="K2" s="32"/>
      <c r="L2" s="32"/>
      <c r="M2" s="32"/>
      <c r="N2" s="32"/>
      <c r="O2" s="32"/>
      <c r="P2" s="32"/>
      <c r="Q2" s="32"/>
      <c r="R2" s="32"/>
      <c r="S2" s="32"/>
      <c r="T2" s="32"/>
      <c r="U2" s="32"/>
      <c r="V2" s="32"/>
      <c r="W2" s="32"/>
      <c r="X2" s="32"/>
      <c r="Y2" s="32"/>
    </row>
    <row r="3" spans="1:27" ht="15.75" x14ac:dyDescent="0.2">
      <c r="A3" s="133" t="s">
        <v>38</v>
      </c>
      <c r="B3" s="133"/>
      <c r="C3" s="133"/>
      <c r="D3" s="133"/>
      <c r="E3" s="133"/>
      <c r="F3" s="133"/>
      <c r="G3" s="133"/>
      <c r="H3" s="133"/>
      <c r="I3" s="133"/>
      <c r="J3" s="133"/>
      <c r="K3" s="133"/>
      <c r="L3" s="133"/>
      <c r="M3" s="133"/>
      <c r="N3" s="133"/>
      <c r="O3" s="133"/>
      <c r="P3" s="133"/>
      <c r="Q3" s="133"/>
      <c r="R3" s="133"/>
      <c r="S3" s="133"/>
      <c r="T3" s="133"/>
      <c r="U3" s="133"/>
      <c r="V3" s="133"/>
      <c r="W3" s="133"/>
      <c r="X3" s="133"/>
      <c r="Y3" s="133"/>
    </row>
    <row r="4" spans="1:27" ht="15.75" x14ac:dyDescent="0.2">
      <c r="A4" s="133" t="s">
        <v>8</v>
      </c>
      <c r="B4" s="133"/>
      <c r="C4" s="133"/>
      <c r="D4" s="133"/>
      <c r="E4" s="133"/>
      <c r="F4" s="133"/>
      <c r="G4" s="133"/>
      <c r="H4" s="133"/>
      <c r="I4" s="133"/>
      <c r="J4" s="133"/>
      <c r="K4" s="133"/>
      <c r="L4" s="133"/>
      <c r="M4" s="133"/>
      <c r="N4" s="133"/>
      <c r="O4" s="133"/>
      <c r="P4" s="133"/>
      <c r="Q4" s="133"/>
      <c r="R4" s="133"/>
      <c r="S4" s="133"/>
      <c r="T4" s="133"/>
      <c r="U4" s="133"/>
      <c r="V4" s="133"/>
      <c r="W4" s="133"/>
      <c r="X4" s="133"/>
      <c r="Y4" s="133"/>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34"/>
      <c r="C8" s="33"/>
      <c r="D8" s="33"/>
      <c r="E8" s="33"/>
      <c r="F8" s="33"/>
      <c r="G8" s="33"/>
      <c r="H8" s="33"/>
      <c r="I8" s="33"/>
      <c r="J8" s="33"/>
      <c r="K8" s="33"/>
      <c r="L8" s="33"/>
      <c r="M8" s="33"/>
      <c r="N8" s="33"/>
      <c r="O8" s="33"/>
      <c r="P8" s="33"/>
      <c r="Q8" s="33"/>
      <c r="R8" s="33"/>
      <c r="S8" s="33"/>
      <c r="T8" s="33"/>
      <c r="U8" s="33"/>
      <c r="V8" s="33"/>
      <c r="W8" s="33"/>
      <c r="X8" s="33"/>
      <c r="Y8" s="33"/>
    </row>
    <row r="9" spans="1:27" ht="12.75" x14ac:dyDescent="0.2">
      <c r="A9" s="127" t="s">
        <v>7</v>
      </c>
      <c r="B9" s="121" t="s">
        <v>72</v>
      </c>
      <c r="C9" s="122"/>
      <c r="D9" s="122"/>
      <c r="E9" s="122"/>
      <c r="F9" s="122"/>
      <c r="G9" s="122"/>
      <c r="H9" s="122"/>
      <c r="I9" s="122"/>
      <c r="J9" s="122"/>
      <c r="K9" s="122"/>
      <c r="L9" s="122"/>
      <c r="M9" s="122"/>
      <c r="N9" s="122"/>
      <c r="O9" s="122"/>
      <c r="P9" s="122"/>
      <c r="Q9" s="122"/>
      <c r="R9" s="122"/>
      <c r="S9" s="122"/>
      <c r="T9" s="122"/>
      <c r="U9" s="122"/>
      <c r="V9" s="122"/>
      <c r="W9" s="122"/>
      <c r="X9" s="122"/>
      <c r="Y9" s="123"/>
    </row>
    <row r="10" spans="1:27" ht="12.75" x14ac:dyDescent="0.2">
      <c r="A10" s="128"/>
      <c r="B10" s="124"/>
      <c r="C10" s="125"/>
      <c r="D10" s="125"/>
      <c r="E10" s="125"/>
      <c r="F10" s="125"/>
      <c r="G10" s="125"/>
      <c r="H10" s="125"/>
      <c r="I10" s="125"/>
      <c r="J10" s="125"/>
      <c r="K10" s="125"/>
      <c r="L10" s="125"/>
      <c r="M10" s="125"/>
      <c r="N10" s="125"/>
      <c r="O10" s="125"/>
      <c r="P10" s="125"/>
      <c r="Q10" s="125"/>
      <c r="R10" s="125"/>
      <c r="S10" s="125"/>
      <c r="T10" s="125"/>
      <c r="U10" s="125"/>
      <c r="V10" s="125"/>
      <c r="W10" s="125"/>
      <c r="X10" s="125"/>
      <c r="Y10" s="126"/>
    </row>
    <row r="11" spans="1:27" ht="12.75" customHeight="1" x14ac:dyDescent="0.2">
      <c r="A11" s="129"/>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01.07.2018</v>
      </c>
      <c r="B12" s="37">
        <f>SUMIFS(СВЦЭМ!$C$34:$C$777,СВЦЭМ!$A$34:$A$777,$A12,СВЦЭМ!$B$34:$B$777,B$11)+'СЕТ СН'!$F$9+СВЦЭМ!$D$10+'СЕТ СН'!$F$5-'СЕТ СН'!$F$17</f>
        <v>3990.0747703099996</v>
      </c>
      <c r="C12" s="37">
        <f>SUMIFS(СВЦЭМ!$C$34:$C$777,СВЦЭМ!$A$34:$A$777,$A12,СВЦЭМ!$B$34:$B$777,C$11)+'СЕТ СН'!$F$9+СВЦЭМ!$D$10+'СЕТ СН'!$F$5-'СЕТ СН'!$F$17</f>
        <v>4024.9083990200006</v>
      </c>
      <c r="D12" s="37">
        <f>SUMIFS(СВЦЭМ!$C$34:$C$777,СВЦЭМ!$A$34:$A$777,$A12,СВЦЭМ!$B$34:$B$777,D$11)+'СЕТ СН'!$F$9+СВЦЭМ!$D$10+'СЕТ СН'!$F$5-'СЕТ СН'!$F$17</f>
        <v>4067.3283224200004</v>
      </c>
      <c r="E12" s="37">
        <f>SUMIFS(СВЦЭМ!$C$34:$C$777,СВЦЭМ!$A$34:$A$777,$A12,СВЦЭМ!$B$34:$B$777,E$11)+'СЕТ СН'!$F$9+СВЦЭМ!$D$10+'СЕТ СН'!$F$5-'СЕТ СН'!$F$17</f>
        <v>4092.2021899600004</v>
      </c>
      <c r="F12" s="37">
        <f>SUMIFS(СВЦЭМ!$C$34:$C$777,СВЦЭМ!$A$34:$A$777,$A12,СВЦЭМ!$B$34:$B$777,F$11)+'СЕТ СН'!$F$9+СВЦЭМ!$D$10+'СЕТ СН'!$F$5-'СЕТ СН'!$F$17</f>
        <v>4098.3328698300002</v>
      </c>
      <c r="G12" s="37">
        <f>SUMIFS(СВЦЭМ!$C$34:$C$777,СВЦЭМ!$A$34:$A$777,$A12,СВЦЭМ!$B$34:$B$777,G$11)+'СЕТ СН'!$F$9+СВЦЭМ!$D$10+'СЕТ СН'!$F$5-'СЕТ СН'!$F$17</f>
        <v>4082.5498965300003</v>
      </c>
      <c r="H12" s="37">
        <f>SUMIFS(СВЦЭМ!$C$34:$C$777,СВЦЭМ!$A$34:$A$777,$A12,СВЦЭМ!$B$34:$B$777,H$11)+'СЕТ СН'!$F$9+СВЦЭМ!$D$10+'СЕТ СН'!$F$5-'СЕТ СН'!$F$17</f>
        <v>3999.5774728999995</v>
      </c>
      <c r="I12" s="37">
        <f>SUMIFS(СВЦЭМ!$C$34:$C$777,СВЦЭМ!$A$34:$A$777,$A12,СВЦЭМ!$B$34:$B$777,I$11)+'СЕТ СН'!$F$9+СВЦЭМ!$D$10+'СЕТ СН'!$F$5-'СЕТ СН'!$F$17</f>
        <v>3917.1447161799997</v>
      </c>
      <c r="J12" s="37">
        <f>SUMIFS(СВЦЭМ!$C$34:$C$777,СВЦЭМ!$A$34:$A$777,$A12,СВЦЭМ!$B$34:$B$777,J$11)+'СЕТ СН'!$F$9+СВЦЭМ!$D$10+'СЕТ СН'!$F$5-'СЕТ СН'!$F$17</f>
        <v>3811.5675497700004</v>
      </c>
      <c r="K12" s="37">
        <f>SUMIFS(СВЦЭМ!$C$34:$C$777,СВЦЭМ!$A$34:$A$777,$A12,СВЦЭМ!$B$34:$B$777,K$11)+'СЕТ СН'!$F$9+СВЦЭМ!$D$10+'СЕТ СН'!$F$5-'СЕТ СН'!$F$17</f>
        <v>3757.3339548200001</v>
      </c>
      <c r="L12" s="37">
        <f>SUMIFS(СВЦЭМ!$C$34:$C$777,СВЦЭМ!$A$34:$A$777,$A12,СВЦЭМ!$B$34:$B$777,L$11)+'СЕТ СН'!$F$9+СВЦЭМ!$D$10+'СЕТ СН'!$F$5-'СЕТ СН'!$F$17</f>
        <v>3763.3379584599998</v>
      </c>
      <c r="M12" s="37">
        <f>SUMIFS(СВЦЭМ!$C$34:$C$777,СВЦЭМ!$A$34:$A$777,$A12,СВЦЭМ!$B$34:$B$777,M$11)+'СЕТ СН'!$F$9+СВЦЭМ!$D$10+'СЕТ СН'!$F$5-'СЕТ СН'!$F$17</f>
        <v>3711.9837938600003</v>
      </c>
      <c r="N12" s="37">
        <f>SUMIFS(СВЦЭМ!$C$34:$C$777,СВЦЭМ!$A$34:$A$777,$A12,СВЦЭМ!$B$34:$B$777,N$11)+'СЕТ СН'!$F$9+СВЦЭМ!$D$10+'СЕТ СН'!$F$5-'СЕТ СН'!$F$17</f>
        <v>3721.2692346200001</v>
      </c>
      <c r="O12" s="37">
        <f>SUMIFS(СВЦЭМ!$C$34:$C$777,СВЦЭМ!$A$34:$A$777,$A12,СВЦЭМ!$B$34:$B$777,O$11)+'СЕТ СН'!$F$9+СВЦЭМ!$D$10+'СЕТ СН'!$F$5-'СЕТ СН'!$F$17</f>
        <v>3725.1607710500002</v>
      </c>
      <c r="P12" s="37">
        <f>SUMIFS(СВЦЭМ!$C$34:$C$777,СВЦЭМ!$A$34:$A$777,$A12,СВЦЭМ!$B$34:$B$777,P$11)+'СЕТ СН'!$F$9+СВЦЭМ!$D$10+'СЕТ СН'!$F$5-'СЕТ СН'!$F$17</f>
        <v>3727.2328137900004</v>
      </c>
      <c r="Q12" s="37">
        <f>SUMIFS(СВЦЭМ!$C$34:$C$777,СВЦЭМ!$A$34:$A$777,$A12,СВЦЭМ!$B$34:$B$777,Q$11)+'СЕТ СН'!$F$9+СВЦЭМ!$D$10+'СЕТ СН'!$F$5-'СЕТ СН'!$F$17</f>
        <v>3721.6879882000003</v>
      </c>
      <c r="R12" s="37">
        <f>SUMIFS(СВЦЭМ!$C$34:$C$777,СВЦЭМ!$A$34:$A$777,$A12,СВЦЭМ!$B$34:$B$777,R$11)+'СЕТ СН'!$F$9+СВЦЭМ!$D$10+'СЕТ СН'!$F$5-'СЕТ СН'!$F$17</f>
        <v>3712.3743843700004</v>
      </c>
      <c r="S12" s="37">
        <f>SUMIFS(СВЦЭМ!$C$34:$C$777,СВЦЭМ!$A$34:$A$777,$A12,СВЦЭМ!$B$34:$B$777,S$11)+'СЕТ СН'!$F$9+СВЦЭМ!$D$10+'СЕТ СН'!$F$5-'СЕТ СН'!$F$17</f>
        <v>3701.9808428200004</v>
      </c>
      <c r="T12" s="37">
        <f>SUMIFS(СВЦЭМ!$C$34:$C$777,СВЦЭМ!$A$34:$A$777,$A12,СВЦЭМ!$B$34:$B$777,T$11)+'СЕТ СН'!$F$9+СВЦЭМ!$D$10+'СЕТ СН'!$F$5-'СЕТ СН'!$F$17</f>
        <v>3715.9584753600002</v>
      </c>
      <c r="U12" s="37">
        <f>SUMIFS(СВЦЭМ!$C$34:$C$777,СВЦЭМ!$A$34:$A$777,$A12,СВЦЭМ!$B$34:$B$777,U$11)+'СЕТ СН'!$F$9+СВЦЭМ!$D$10+'СЕТ СН'!$F$5-'СЕТ СН'!$F$17</f>
        <v>3697.0492922200001</v>
      </c>
      <c r="V12" s="37">
        <f>SUMIFS(СВЦЭМ!$C$34:$C$777,СВЦЭМ!$A$34:$A$777,$A12,СВЦЭМ!$B$34:$B$777,V$11)+'СЕТ СН'!$F$9+СВЦЭМ!$D$10+'СЕТ СН'!$F$5-'СЕТ СН'!$F$17</f>
        <v>3692.0515494199999</v>
      </c>
      <c r="W12" s="37">
        <f>SUMIFS(СВЦЭМ!$C$34:$C$777,СВЦЭМ!$A$34:$A$777,$A12,СВЦЭМ!$B$34:$B$777,W$11)+'СЕТ СН'!$F$9+СВЦЭМ!$D$10+'СЕТ СН'!$F$5-'СЕТ СН'!$F$17</f>
        <v>3766.26795597</v>
      </c>
      <c r="X12" s="37">
        <f>SUMIFS(СВЦЭМ!$C$34:$C$777,СВЦЭМ!$A$34:$A$777,$A12,СВЦЭМ!$B$34:$B$777,X$11)+'СЕТ СН'!$F$9+СВЦЭМ!$D$10+'СЕТ СН'!$F$5-'СЕТ СН'!$F$17</f>
        <v>3872.5020412800004</v>
      </c>
      <c r="Y12" s="37">
        <f>SUMIFS(СВЦЭМ!$C$34:$C$777,СВЦЭМ!$A$34:$A$777,$A12,СВЦЭМ!$B$34:$B$777,Y$11)+'СЕТ СН'!$F$9+СВЦЭМ!$D$10+'СЕТ СН'!$F$5-'СЕТ СН'!$F$17</f>
        <v>3912.6909796099999</v>
      </c>
      <c r="AA12" s="38"/>
    </row>
    <row r="13" spans="1:27" ht="15.75" x14ac:dyDescent="0.2">
      <c r="A13" s="36">
        <f>A12+1</f>
        <v>43283</v>
      </c>
      <c r="B13" s="37">
        <f>SUMIFS(СВЦЭМ!$C$34:$C$777,СВЦЭМ!$A$34:$A$777,$A13,СВЦЭМ!$B$34:$B$777,B$11)+'СЕТ СН'!$F$9+СВЦЭМ!$D$10+'СЕТ СН'!$F$5-'СЕТ СН'!$F$17</f>
        <v>4065.8510724400003</v>
      </c>
      <c r="C13" s="37">
        <f>SUMIFS(СВЦЭМ!$C$34:$C$777,СВЦЭМ!$A$34:$A$777,$A13,СВЦЭМ!$B$34:$B$777,C$11)+'СЕТ СН'!$F$9+СВЦЭМ!$D$10+'СЕТ СН'!$F$5-'СЕТ СН'!$F$17</f>
        <v>4100.1151977600002</v>
      </c>
      <c r="D13" s="37">
        <f>SUMIFS(СВЦЭМ!$C$34:$C$777,СВЦЭМ!$A$34:$A$777,$A13,СВЦЭМ!$B$34:$B$777,D$11)+'СЕТ СН'!$F$9+СВЦЭМ!$D$10+'СЕТ СН'!$F$5-'СЕТ СН'!$F$17</f>
        <v>4093.2408563700001</v>
      </c>
      <c r="E13" s="37">
        <f>SUMIFS(СВЦЭМ!$C$34:$C$777,СВЦЭМ!$A$34:$A$777,$A13,СВЦЭМ!$B$34:$B$777,E$11)+'СЕТ СН'!$F$9+СВЦЭМ!$D$10+'СЕТ СН'!$F$5-'СЕТ СН'!$F$17</f>
        <v>4086.0587181800001</v>
      </c>
      <c r="F13" s="37">
        <f>SUMIFS(СВЦЭМ!$C$34:$C$777,СВЦЭМ!$A$34:$A$777,$A13,СВЦЭМ!$B$34:$B$777,F$11)+'СЕТ СН'!$F$9+СВЦЭМ!$D$10+'СЕТ СН'!$F$5-'СЕТ СН'!$F$17</f>
        <v>4082.0558619600006</v>
      </c>
      <c r="G13" s="37">
        <f>SUMIFS(СВЦЭМ!$C$34:$C$777,СВЦЭМ!$A$34:$A$777,$A13,СВЦЭМ!$B$34:$B$777,G$11)+'СЕТ СН'!$F$9+СВЦЭМ!$D$10+'СЕТ СН'!$F$5-'СЕТ СН'!$F$17</f>
        <v>4089.7808800700004</v>
      </c>
      <c r="H13" s="37">
        <f>SUMIFS(СВЦЭМ!$C$34:$C$777,СВЦЭМ!$A$34:$A$777,$A13,СВЦЭМ!$B$34:$B$777,H$11)+'СЕТ СН'!$F$9+СВЦЭМ!$D$10+'СЕТ СН'!$F$5-'СЕТ СН'!$F$17</f>
        <v>4031.4058165100005</v>
      </c>
      <c r="I13" s="37">
        <f>SUMIFS(СВЦЭМ!$C$34:$C$777,СВЦЭМ!$A$34:$A$777,$A13,СВЦЭМ!$B$34:$B$777,I$11)+'СЕТ СН'!$F$9+СВЦЭМ!$D$10+'СЕТ СН'!$F$5-'СЕТ СН'!$F$17</f>
        <v>3922.5979303200002</v>
      </c>
      <c r="J13" s="37">
        <f>SUMIFS(СВЦЭМ!$C$34:$C$777,СВЦЭМ!$A$34:$A$777,$A13,СВЦЭМ!$B$34:$B$777,J$11)+'СЕТ СН'!$F$9+СВЦЭМ!$D$10+'СЕТ СН'!$F$5-'СЕТ СН'!$F$17</f>
        <v>3811.8630483300003</v>
      </c>
      <c r="K13" s="37">
        <f>SUMIFS(СВЦЭМ!$C$34:$C$777,СВЦЭМ!$A$34:$A$777,$A13,СВЦЭМ!$B$34:$B$777,K$11)+'СЕТ СН'!$F$9+СВЦЭМ!$D$10+'СЕТ СН'!$F$5-'СЕТ СН'!$F$17</f>
        <v>3747.3553201700006</v>
      </c>
      <c r="L13" s="37">
        <f>SUMIFS(СВЦЭМ!$C$34:$C$777,СВЦЭМ!$A$34:$A$777,$A13,СВЦЭМ!$B$34:$B$777,L$11)+'СЕТ СН'!$F$9+СВЦЭМ!$D$10+'СЕТ СН'!$F$5-'СЕТ СН'!$F$17</f>
        <v>3733.5440328800005</v>
      </c>
      <c r="M13" s="37">
        <f>SUMIFS(СВЦЭМ!$C$34:$C$777,СВЦЭМ!$A$34:$A$777,$A13,СВЦЭМ!$B$34:$B$777,M$11)+'СЕТ СН'!$F$9+СВЦЭМ!$D$10+'СЕТ СН'!$F$5-'СЕТ СН'!$F$17</f>
        <v>3719.8023272199998</v>
      </c>
      <c r="N13" s="37">
        <f>SUMIFS(СВЦЭМ!$C$34:$C$777,СВЦЭМ!$A$34:$A$777,$A13,СВЦЭМ!$B$34:$B$777,N$11)+'СЕТ СН'!$F$9+СВЦЭМ!$D$10+'СЕТ СН'!$F$5-'СЕТ СН'!$F$17</f>
        <v>3735.0819990099999</v>
      </c>
      <c r="O13" s="37">
        <f>SUMIFS(СВЦЭМ!$C$34:$C$777,СВЦЭМ!$A$34:$A$777,$A13,СВЦЭМ!$B$34:$B$777,O$11)+'СЕТ СН'!$F$9+СВЦЭМ!$D$10+'СЕТ СН'!$F$5-'СЕТ СН'!$F$17</f>
        <v>3739.47371871</v>
      </c>
      <c r="P13" s="37">
        <f>SUMIFS(СВЦЭМ!$C$34:$C$777,СВЦЭМ!$A$34:$A$777,$A13,СВЦЭМ!$B$34:$B$777,P$11)+'СЕТ СН'!$F$9+СВЦЭМ!$D$10+'СЕТ СН'!$F$5-'СЕТ СН'!$F$17</f>
        <v>3729.5551459999997</v>
      </c>
      <c r="Q13" s="37">
        <f>SUMIFS(СВЦЭМ!$C$34:$C$777,СВЦЭМ!$A$34:$A$777,$A13,СВЦЭМ!$B$34:$B$777,Q$11)+'СЕТ СН'!$F$9+СВЦЭМ!$D$10+'СЕТ СН'!$F$5-'СЕТ СН'!$F$17</f>
        <v>3733.87023383</v>
      </c>
      <c r="R13" s="37">
        <f>SUMIFS(СВЦЭМ!$C$34:$C$777,СВЦЭМ!$A$34:$A$777,$A13,СВЦЭМ!$B$34:$B$777,R$11)+'СЕТ СН'!$F$9+СВЦЭМ!$D$10+'СЕТ СН'!$F$5-'СЕТ СН'!$F$17</f>
        <v>3730.7852657200001</v>
      </c>
      <c r="S13" s="37">
        <f>SUMIFS(СВЦЭМ!$C$34:$C$777,СВЦЭМ!$A$34:$A$777,$A13,СВЦЭМ!$B$34:$B$777,S$11)+'СЕТ СН'!$F$9+СВЦЭМ!$D$10+'СЕТ СН'!$F$5-'СЕТ СН'!$F$17</f>
        <v>3735.99270075</v>
      </c>
      <c r="T13" s="37">
        <f>SUMIFS(СВЦЭМ!$C$34:$C$777,СВЦЭМ!$A$34:$A$777,$A13,СВЦЭМ!$B$34:$B$777,T$11)+'СЕТ СН'!$F$9+СВЦЭМ!$D$10+'СЕТ СН'!$F$5-'СЕТ СН'!$F$17</f>
        <v>3734.9748908199999</v>
      </c>
      <c r="U13" s="37">
        <f>SUMIFS(СВЦЭМ!$C$34:$C$777,СВЦЭМ!$A$34:$A$777,$A13,СВЦЭМ!$B$34:$B$777,U$11)+'СЕТ СН'!$F$9+СВЦЭМ!$D$10+'СЕТ СН'!$F$5-'СЕТ СН'!$F$17</f>
        <v>3724.3117966500004</v>
      </c>
      <c r="V13" s="37">
        <f>SUMIFS(СВЦЭМ!$C$34:$C$777,СВЦЭМ!$A$34:$A$777,$A13,СВЦЭМ!$B$34:$B$777,V$11)+'СЕТ СН'!$F$9+СВЦЭМ!$D$10+'СЕТ СН'!$F$5-'СЕТ СН'!$F$17</f>
        <v>3732.8675701700004</v>
      </c>
      <c r="W13" s="37">
        <f>SUMIFS(СВЦЭМ!$C$34:$C$777,СВЦЭМ!$A$34:$A$777,$A13,СВЦЭМ!$B$34:$B$777,W$11)+'СЕТ СН'!$F$9+СВЦЭМ!$D$10+'СЕТ СН'!$F$5-'СЕТ СН'!$F$17</f>
        <v>3771.2738360499998</v>
      </c>
      <c r="X13" s="37">
        <f>SUMIFS(СВЦЭМ!$C$34:$C$777,СВЦЭМ!$A$34:$A$777,$A13,СВЦЭМ!$B$34:$B$777,X$11)+'СЕТ СН'!$F$9+СВЦЭМ!$D$10+'СЕТ СН'!$F$5-'СЕТ СН'!$F$17</f>
        <v>3873.4023982999997</v>
      </c>
      <c r="Y13" s="37">
        <f>SUMIFS(СВЦЭМ!$C$34:$C$777,СВЦЭМ!$A$34:$A$777,$A13,СВЦЭМ!$B$34:$B$777,Y$11)+'СЕТ СН'!$F$9+СВЦЭМ!$D$10+'СЕТ СН'!$F$5-'СЕТ СН'!$F$17</f>
        <v>3941.0873405100001</v>
      </c>
    </row>
    <row r="14" spans="1:27" ht="15.75" x14ac:dyDescent="0.2">
      <c r="A14" s="36">
        <f t="shared" ref="A14:A42" si="0">A13+1</f>
        <v>43284</v>
      </c>
      <c r="B14" s="37">
        <f>SUMIFS(СВЦЭМ!$C$34:$C$777,СВЦЭМ!$A$34:$A$777,$A14,СВЦЭМ!$B$34:$B$777,B$11)+'СЕТ СН'!$F$9+СВЦЭМ!$D$10+'СЕТ СН'!$F$5-'СЕТ СН'!$F$17</f>
        <v>4041.1552718900002</v>
      </c>
      <c r="C14" s="37">
        <f>SUMIFS(СВЦЭМ!$C$34:$C$777,СВЦЭМ!$A$34:$A$777,$A14,СВЦЭМ!$B$34:$B$777,C$11)+'СЕТ СН'!$F$9+СВЦЭМ!$D$10+'СЕТ СН'!$F$5-'СЕТ СН'!$F$17</f>
        <v>4092.5110202700007</v>
      </c>
      <c r="D14" s="37">
        <f>SUMIFS(СВЦЭМ!$C$34:$C$777,СВЦЭМ!$A$34:$A$777,$A14,СВЦЭМ!$B$34:$B$777,D$11)+'СЕТ СН'!$F$9+СВЦЭМ!$D$10+'СЕТ СН'!$F$5-'СЕТ СН'!$F$17</f>
        <v>4116.3186836900004</v>
      </c>
      <c r="E14" s="37">
        <f>SUMIFS(СВЦЭМ!$C$34:$C$777,СВЦЭМ!$A$34:$A$777,$A14,СВЦЭМ!$B$34:$B$777,E$11)+'СЕТ СН'!$F$9+СВЦЭМ!$D$10+'СЕТ СН'!$F$5-'СЕТ СН'!$F$17</f>
        <v>4106.6731189000002</v>
      </c>
      <c r="F14" s="37">
        <f>SUMIFS(СВЦЭМ!$C$34:$C$777,СВЦЭМ!$A$34:$A$777,$A14,СВЦЭМ!$B$34:$B$777,F$11)+'СЕТ СН'!$F$9+СВЦЭМ!$D$10+'СЕТ СН'!$F$5-'СЕТ СН'!$F$17</f>
        <v>4105.5813156499999</v>
      </c>
      <c r="G14" s="37">
        <f>SUMIFS(СВЦЭМ!$C$34:$C$777,СВЦЭМ!$A$34:$A$777,$A14,СВЦЭМ!$B$34:$B$777,G$11)+'СЕТ СН'!$F$9+СВЦЭМ!$D$10+'СЕТ СН'!$F$5-'СЕТ СН'!$F$17</f>
        <v>4110.1028925999999</v>
      </c>
      <c r="H14" s="37">
        <f>SUMIFS(СВЦЭМ!$C$34:$C$777,СВЦЭМ!$A$34:$A$777,$A14,СВЦЭМ!$B$34:$B$777,H$11)+'СЕТ СН'!$F$9+СВЦЭМ!$D$10+'СЕТ СН'!$F$5-'СЕТ СН'!$F$17</f>
        <v>4073.7214724200003</v>
      </c>
      <c r="I14" s="37">
        <f>SUMIFS(СВЦЭМ!$C$34:$C$777,СВЦЭМ!$A$34:$A$777,$A14,СВЦЭМ!$B$34:$B$777,I$11)+'СЕТ СН'!$F$9+СВЦЭМ!$D$10+'СЕТ СН'!$F$5-'СЕТ СН'!$F$17</f>
        <v>3923.6335075400002</v>
      </c>
      <c r="J14" s="37">
        <f>SUMIFS(СВЦЭМ!$C$34:$C$777,СВЦЭМ!$A$34:$A$777,$A14,СВЦЭМ!$B$34:$B$777,J$11)+'СЕТ СН'!$F$9+СВЦЭМ!$D$10+'СЕТ СН'!$F$5-'СЕТ СН'!$F$17</f>
        <v>3833.3630966299997</v>
      </c>
      <c r="K14" s="37">
        <f>SUMIFS(СВЦЭМ!$C$34:$C$777,СВЦЭМ!$A$34:$A$777,$A14,СВЦЭМ!$B$34:$B$777,K$11)+'СЕТ СН'!$F$9+СВЦЭМ!$D$10+'СЕТ СН'!$F$5-'СЕТ СН'!$F$17</f>
        <v>3773.4052150199996</v>
      </c>
      <c r="L14" s="37">
        <f>SUMIFS(СВЦЭМ!$C$34:$C$777,СВЦЭМ!$A$34:$A$777,$A14,СВЦЭМ!$B$34:$B$777,L$11)+'СЕТ СН'!$F$9+СВЦЭМ!$D$10+'СЕТ СН'!$F$5-'СЕТ СН'!$F$17</f>
        <v>3756.9060302400003</v>
      </c>
      <c r="M14" s="37">
        <f>SUMIFS(СВЦЭМ!$C$34:$C$777,СВЦЭМ!$A$34:$A$777,$A14,СВЦЭМ!$B$34:$B$777,M$11)+'СЕТ СН'!$F$9+СВЦЭМ!$D$10+'СЕТ СН'!$F$5-'СЕТ СН'!$F$17</f>
        <v>3744.6958461000004</v>
      </c>
      <c r="N14" s="37">
        <f>SUMIFS(СВЦЭМ!$C$34:$C$777,СВЦЭМ!$A$34:$A$777,$A14,СВЦЭМ!$B$34:$B$777,N$11)+'СЕТ СН'!$F$9+СВЦЭМ!$D$10+'СЕТ СН'!$F$5-'СЕТ СН'!$F$17</f>
        <v>3748.4378124200002</v>
      </c>
      <c r="O14" s="37">
        <f>SUMIFS(СВЦЭМ!$C$34:$C$777,СВЦЭМ!$A$34:$A$777,$A14,СВЦЭМ!$B$34:$B$777,O$11)+'СЕТ СН'!$F$9+СВЦЭМ!$D$10+'СЕТ СН'!$F$5-'СЕТ СН'!$F$17</f>
        <v>3745.9324302499999</v>
      </c>
      <c r="P14" s="37">
        <f>SUMIFS(СВЦЭМ!$C$34:$C$777,СВЦЭМ!$A$34:$A$777,$A14,СВЦЭМ!$B$34:$B$777,P$11)+'СЕТ СН'!$F$9+СВЦЭМ!$D$10+'СЕТ СН'!$F$5-'СЕТ СН'!$F$17</f>
        <v>3753.6212110699998</v>
      </c>
      <c r="Q14" s="37">
        <f>SUMIFS(СВЦЭМ!$C$34:$C$777,СВЦЭМ!$A$34:$A$777,$A14,СВЦЭМ!$B$34:$B$777,Q$11)+'СЕТ СН'!$F$9+СВЦЭМ!$D$10+'СЕТ СН'!$F$5-'СЕТ СН'!$F$17</f>
        <v>3756.1198665299999</v>
      </c>
      <c r="R14" s="37">
        <f>SUMIFS(СВЦЭМ!$C$34:$C$777,СВЦЭМ!$A$34:$A$777,$A14,СВЦЭМ!$B$34:$B$777,R$11)+'СЕТ СН'!$F$9+СВЦЭМ!$D$10+'СЕТ СН'!$F$5-'СЕТ СН'!$F$17</f>
        <v>3754.3531332399998</v>
      </c>
      <c r="S14" s="37">
        <f>SUMIFS(СВЦЭМ!$C$34:$C$777,СВЦЭМ!$A$34:$A$777,$A14,СВЦЭМ!$B$34:$B$777,S$11)+'СЕТ СН'!$F$9+СВЦЭМ!$D$10+'СЕТ СН'!$F$5-'СЕТ СН'!$F$17</f>
        <v>3752.3426580799996</v>
      </c>
      <c r="T14" s="37">
        <f>SUMIFS(СВЦЭМ!$C$34:$C$777,СВЦЭМ!$A$34:$A$777,$A14,СВЦЭМ!$B$34:$B$777,T$11)+'СЕТ СН'!$F$9+СВЦЭМ!$D$10+'СЕТ СН'!$F$5-'СЕТ СН'!$F$17</f>
        <v>3746.7519332700003</v>
      </c>
      <c r="U14" s="37">
        <f>SUMIFS(СВЦЭМ!$C$34:$C$777,СВЦЭМ!$A$34:$A$777,$A14,СВЦЭМ!$B$34:$B$777,U$11)+'СЕТ СН'!$F$9+СВЦЭМ!$D$10+'СЕТ СН'!$F$5-'СЕТ СН'!$F$17</f>
        <v>3742.5584927299997</v>
      </c>
      <c r="V14" s="37">
        <f>SUMIFS(СВЦЭМ!$C$34:$C$777,СВЦЭМ!$A$34:$A$777,$A14,СВЦЭМ!$B$34:$B$777,V$11)+'СЕТ СН'!$F$9+СВЦЭМ!$D$10+'СЕТ СН'!$F$5-'СЕТ СН'!$F$17</f>
        <v>3753.0991687300002</v>
      </c>
      <c r="W14" s="37">
        <f>SUMIFS(СВЦЭМ!$C$34:$C$777,СВЦЭМ!$A$34:$A$777,$A14,СВЦЭМ!$B$34:$B$777,W$11)+'СЕТ СН'!$F$9+СВЦЭМ!$D$10+'СЕТ СН'!$F$5-'СЕТ СН'!$F$17</f>
        <v>3820.5949670099999</v>
      </c>
      <c r="X14" s="37">
        <f>SUMIFS(СВЦЭМ!$C$34:$C$777,СВЦЭМ!$A$34:$A$777,$A14,СВЦЭМ!$B$34:$B$777,X$11)+'СЕТ СН'!$F$9+СВЦЭМ!$D$10+'СЕТ СН'!$F$5-'СЕТ СН'!$F$17</f>
        <v>3899.2538457299997</v>
      </c>
      <c r="Y14" s="37">
        <f>SUMIFS(СВЦЭМ!$C$34:$C$777,СВЦЭМ!$A$34:$A$777,$A14,СВЦЭМ!$B$34:$B$777,Y$11)+'СЕТ СН'!$F$9+СВЦЭМ!$D$10+'СЕТ СН'!$F$5-'СЕТ СН'!$F$17</f>
        <v>4007.78996671</v>
      </c>
    </row>
    <row r="15" spans="1:27" ht="15.75" x14ac:dyDescent="0.2">
      <c r="A15" s="36">
        <f t="shared" si="0"/>
        <v>43285</v>
      </c>
      <c r="B15" s="37">
        <f>SUMIFS(СВЦЭМ!$C$34:$C$777,СВЦЭМ!$A$34:$A$777,$A15,СВЦЭМ!$B$34:$B$777,B$11)+'СЕТ СН'!$F$9+СВЦЭМ!$D$10+'СЕТ СН'!$F$5-'СЕТ СН'!$F$17</f>
        <v>4013.5962378699996</v>
      </c>
      <c r="C15" s="37">
        <f>SUMIFS(СВЦЭМ!$C$34:$C$777,СВЦЭМ!$A$34:$A$777,$A15,СВЦЭМ!$B$34:$B$777,C$11)+'СЕТ СН'!$F$9+СВЦЭМ!$D$10+'СЕТ СН'!$F$5-'СЕТ СН'!$F$17</f>
        <v>4098.0258884000004</v>
      </c>
      <c r="D15" s="37">
        <f>SUMIFS(СВЦЭМ!$C$34:$C$777,СВЦЭМ!$A$34:$A$777,$A15,СВЦЭМ!$B$34:$B$777,D$11)+'СЕТ СН'!$F$9+СВЦЭМ!$D$10+'СЕТ СН'!$F$5-'СЕТ СН'!$F$17</f>
        <v>4112.2490250800001</v>
      </c>
      <c r="E15" s="37">
        <f>SUMIFS(СВЦЭМ!$C$34:$C$777,СВЦЭМ!$A$34:$A$777,$A15,СВЦЭМ!$B$34:$B$777,E$11)+'СЕТ СН'!$F$9+СВЦЭМ!$D$10+'СЕТ СН'!$F$5-'СЕТ СН'!$F$17</f>
        <v>4103.2359878300003</v>
      </c>
      <c r="F15" s="37">
        <f>SUMIFS(СВЦЭМ!$C$34:$C$777,СВЦЭМ!$A$34:$A$777,$A15,СВЦЭМ!$B$34:$B$777,F$11)+'СЕТ СН'!$F$9+СВЦЭМ!$D$10+'СЕТ СН'!$F$5-'СЕТ СН'!$F$17</f>
        <v>4100.0162864900003</v>
      </c>
      <c r="G15" s="37">
        <f>SUMIFS(СВЦЭМ!$C$34:$C$777,СВЦЭМ!$A$34:$A$777,$A15,СВЦЭМ!$B$34:$B$777,G$11)+'СЕТ СН'!$F$9+СВЦЭМ!$D$10+'СЕТ СН'!$F$5-'СЕТ СН'!$F$17</f>
        <v>4104.8352650400002</v>
      </c>
      <c r="H15" s="37">
        <f>SUMIFS(СВЦЭМ!$C$34:$C$777,СВЦЭМ!$A$34:$A$777,$A15,СВЦЭМ!$B$34:$B$777,H$11)+'СЕТ СН'!$F$9+СВЦЭМ!$D$10+'СЕТ СН'!$F$5-'СЕТ СН'!$F$17</f>
        <v>4066.13841839</v>
      </c>
      <c r="I15" s="37">
        <f>SUMIFS(СВЦЭМ!$C$34:$C$777,СВЦЭМ!$A$34:$A$777,$A15,СВЦЭМ!$B$34:$B$777,I$11)+'СЕТ СН'!$F$9+СВЦЭМ!$D$10+'СЕТ СН'!$F$5-'СЕТ СН'!$F$17</f>
        <v>3938.8893011999999</v>
      </c>
      <c r="J15" s="37">
        <f>SUMIFS(СВЦЭМ!$C$34:$C$777,СВЦЭМ!$A$34:$A$777,$A15,СВЦЭМ!$B$34:$B$777,J$11)+'СЕТ СН'!$F$9+СВЦЭМ!$D$10+'СЕТ СН'!$F$5-'СЕТ СН'!$F$17</f>
        <v>3847.96941608</v>
      </c>
      <c r="K15" s="37">
        <f>SUMIFS(СВЦЭМ!$C$34:$C$777,СВЦЭМ!$A$34:$A$777,$A15,СВЦЭМ!$B$34:$B$777,K$11)+'СЕТ СН'!$F$9+СВЦЭМ!$D$10+'СЕТ СН'!$F$5-'СЕТ СН'!$F$17</f>
        <v>3784.7175457499998</v>
      </c>
      <c r="L15" s="37">
        <f>SUMIFS(СВЦЭМ!$C$34:$C$777,СВЦЭМ!$A$34:$A$777,$A15,СВЦЭМ!$B$34:$B$777,L$11)+'СЕТ СН'!$F$9+СВЦЭМ!$D$10+'СЕТ СН'!$F$5-'СЕТ СН'!$F$17</f>
        <v>3761.1730870000001</v>
      </c>
      <c r="M15" s="37">
        <f>SUMIFS(СВЦЭМ!$C$34:$C$777,СВЦЭМ!$A$34:$A$777,$A15,СВЦЭМ!$B$34:$B$777,M$11)+'СЕТ СН'!$F$9+СВЦЭМ!$D$10+'СЕТ СН'!$F$5-'СЕТ СН'!$F$17</f>
        <v>3761.1133545900002</v>
      </c>
      <c r="N15" s="37">
        <f>SUMIFS(СВЦЭМ!$C$34:$C$777,СВЦЭМ!$A$34:$A$777,$A15,СВЦЭМ!$B$34:$B$777,N$11)+'СЕТ СН'!$F$9+СВЦЭМ!$D$10+'СЕТ СН'!$F$5-'СЕТ СН'!$F$17</f>
        <v>3758.4143031600006</v>
      </c>
      <c r="O15" s="37">
        <f>SUMIFS(СВЦЭМ!$C$34:$C$777,СВЦЭМ!$A$34:$A$777,$A15,СВЦЭМ!$B$34:$B$777,O$11)+'СЕТ СН'!$F$9+СВЦЭМ!$D$10+'СЕТ СН'!$F$5-'СЕТ СН'!$F$17</f>
        <v>3764.3880073400005</v>
      </c>
      <c r="P15" s="37">
        <f>SUMIFS(СВЦЭМ!$C$34:$C$777,СВЦЭМ!$A$34:$A$777,$A15,СВЦЭМ!$B$34:$B$777,P$11)+'СЕТ СН'!$F$9+СВЦЭМ!$D$10+'СЕТ СН'!$F$5-'СЕТ СН'!$F$17</f>
        <v>3754.9314413599996</v>
      </c>
      <c r="Q15" s="37">
        <f>SUMIFS(СВЦЭМ!$C$34:$C$777,СВЦЭМ!$A$34:$A$777,$A15,СВЦЭМ!$B$34:$B$777,Q$11)+'СЕТ СН'!$F$9+СВЦЭМ!$D$10+'СЕТ СН'!$F$5-'СЕТ СН'!$F$17</f>
        <v>3749.0719908800002</v>
      </c>
      <c r="R15" s="37">
        <f>SUMIFS(СВЦЭМ!$C$34:$C$777,СВЦЭМ!$A$34:$A$777,$A15,СВЦЭМ!$B$34:$B$777,R$11)+'СЕТ СН'!$F$9+СВЦЭМ!$D$10+'СЕТ СН'!$F$5-'СЕТ СН'!$F$17</f>
        <v>3752.8210156899995</v>
      </c>
      <c r="S15" s="37">
        <f>SUMIFS(СВЦЭМ!$C$34:$C$777,СВЦЭМ!$A$34:$A$777,$A15,СВЦЭМ!$B$34:$B$777,S$11)+'СЕТ СН'!$F$9+СВЦЭМ!$D$10+'СЕТ СН'!$F$5-'СЕТ СН'!$F$17</f>
        <v>3754.10827187</v>
      </c>
      <c r="T15" s="37">
        <f>SUMIFS(СВЦЭМ!$C$34:$C$777,СВЦЭМ!$A$34:$A$777,$A15,СВЦЭМ!$B$34:$B$777,T$11)+'СЕТ СН'!$F$9+СВЦЭМ!$D$10+'СЕТ СН'!$F$5-'СЕТ СН'!$F$17</f>
        <v>3756.5836180200004</v>
      </c>
      <c r="U15" s="37">
        <f>SUMIFS(СВЦЭМ!$C$34:$C$777,СВЦЭМ!$A$34:$A$777,$A15,СВЦЭМ!$B$34:$B$777,U$11)+'СЕТ СН'!$F$9+СВЦЭМ!$D$10+'СЕТ СН'!$F$5-'СЕТ СН'!$F$17</f>
        <v>3756.8312926400004</v>
      </c>
      <c r="V15" s="37">
        <f>SUMIFS(СВЦЭМ!$C$34:$C$777,СВЦЭМ!$A$34:$A$777,$A15,СВЦЭМ!$B$34:$B$777,V$11)+'СЕТ СН'!$F$9+СВЦЭМ!$D$10+'СЕТ СН'!$F$5-'СЕТ СН'!$F$17</f>
        <v>3754.1629223400005</v>
      </c>
      <c r="W15" s="37">
        <f>SUMIFS(СВЦЭМ!$C$34:$C$777,СВЦЭМ!$A$34:$A$777,$A15,СВЦЭМ!$B$34:$B$777,W$11)+'СЕТ СН'!$F$9+СВЦЭМ!$D$10+'СЕТ СН'!$F$5-'СЕТ СН'!$F$17</f>
        <v>3838.9727374900003</v>
      </c>
      <c r="X15" s="37">
        <f>SUMIFS(СВЦЭМ!$C$34:$C$777,СВЦЭМ!$A$34:$A$777,$A15,СВЦЭМ!$B$34:$B$777,X$11)+'СЕТ СН'!$F$9+СВЦЭМ!$D$10+'СЕТ СН'!$F$5-'СЕТ СН'!$F$17</f>
        <v>3907.6275233799997</v>
      </c>
      <c r="Y15" s="37">
        <f>SUMIFS(СВЦЭМ!$C$34:$C$777,СВЦЭМ!$A$34:$A$777,$A15,СВЦЭМ!$B$34:$B$777,Y$11)+'СЕТ СН'!$F$9+СВЦЭМ!$D$10+'СЕТ СН'!$F$5-'СЕТ СН'!$F$17</f>
        <v>4008.2428218100004</v>
      </c>
    </row>
    <row r="16" spans="1:27" ht="15.75" x14ac:dyDescent="0.2">
      <c r="A16" s="36">
        <f t="shared" si="0"/>
        <v>43286</v>
      </c>
      <c r="B16" s="37">
        <f>SUMIFS(СВЦЭМ!$C$34:$C$777,СВЦЭМ!$A$34:$A$777,$A16,СВЦЭМ!$B$34:$B$777,B$11)+'СЕТ СН'!$F$9+СВЦЭМ!$D$10+'СЕТ СН'!$F$5-'СЕТ СН'!$F$17</f>
        <v>4020.8267527899998</v>
      </c>
      <c r="C16" s="37">
        <f>SUMIFS(СВЦЭМ!$C$34:$C$777,СВЦЭМ!$A$34:$A$777,$A16,СВЦЭМ!$B$34:$B$777,C$11)+'СЕТ СН'!$F$9+СВЦЭМ!$D$10+'СЕТ СН'!$F$5-'СЕТ СН'!$F$17</f>
        <v>4073.5298099700003</v>
      </c>
      <c r="D16" s="37">
        <f>SUMIFS(СВЦЭМ!$C$34:$C$777,СВЦЭМ!$A$34:$A$777,$A16,СВЦЭМ!$B$34:$B$777,D$11)+'СЕТ СН'!$F$9+СВЦЭМ!$D$10+'СЕТ СН'!$F$5-'СЕТ СН'!$F$17</f>
        <v>4109.0986030499998</v>
      </c>
      <c r="E16" s="37">
        <f>SUMIFS(СВЦЭМ!$C$34:$C$777,СВЦЭМ!$A$34:$A$777,$A16,СВЦЭМ!$B$34:$B$777,E$11)+'СЕТ СН'!$F$9+СВЦЭМ!$D$10+'СЕТ СН'!$F$5-'СЕТ СН'!$F$17</f>
        <v>4106.8553737600005</v>
      </c>
      <c r="F16" s="37">
        <f>SUMIFS(СВЦЭМ!$C$34:$C$777,СВЦЭМ!$A$34:$A$777,$A16,СВЦЭМ!$B$34:$B$777,F$11)+'СЕТ СН'!$F$9+СВЦЭМ!$D$10+'СЕТ СН'!$F$5-'СЕТ СН'!$F$17</f>
        <v>4102.3604408399997</v>
      </c>
      <c r="G16" s="37">
        <f>SUMIFS(СВЦЭМ!$C$34:$C$777,СВЦЭМ!$A$34:$A$777,$A16,СВЦЭМ!$B$34:$B$777,G$11)+'СЕТ СН'!$F$9+СВЦЭМ!$D$10+'СЕТ СН'!$F$5-'СЕТ СН'!$F$17</f>
        <v>4094.5426789100002</v>
      </c>
      <c r="H16" s="37">
        <f>SUMIFS(СВЦЭМ!$C$34:$C$777,СВЦЭМ!$A$34:$A$777,$A16,СВЦЭМ!$B$34:$B$777,H$11)+'СЕТ СН'!$F$9+СВЦЭМ!$D$10+'СЕТ СН'!$F$5-'СЕТ СН'!$F$17</f>
        <v>4024.1673475899997</v>
      </c>
      <c r="I16" s="37">
        <f>SUMIFS(СВЦЭМ!$C$34:$C$777,СВЦЭМ!$A$34:$A$777,$A16,СВЦЭМ!$B$34:$B$777,I$11)+'СЕТ СН'!$F$9+СВЦЭМ!$D$10+'СЕТ СН'!$F$5-'СЕТ СН'!$F$17</f>
        <v>3953.33425756</v>
      </c>
      <c r="J16" s="37">
        <f>SUMIFS(СВЦЭМ!$C$34:$C$777,СВЦЭМ!$A$34:$A$777,$A16,СВЦЭМ!$B$34:$B$777,J$11)+'СЕТ СН'!$F$9+СВЦЭМ!$D$10+'СЕТ СН'!$F$5-'СЕТ СН'!$F$17</f>
        <v>3844.47600814</v>
      </c>
      <c r="K16" s="37">
        <f>SUMIFS(СВЦЭМ!$C$34:$C$777,СВЦЭМ!$A$34:$A$777,$A16,СВЦЭМ!$B$34:$B$777,K$11)+'СЕТ СН'!$F$9+СВЦЭМ!$D$10+'СЕТ СН'!$F$5-'СЕТ СН'!$F$17</f>
        <v>3779.7736867100002</v>
      </c>
      <c r="L16" s="37">
        <f>SUMIFS(СВЦЭМ!$C$34:$C$777,СВЦЭМ!$A$34:$A$777,$A16,СВЦЭМ!$B$34:$B$777,L$11)+'СЕТ СН'!$F$9+СВЦЭМ!$D$10+'СЕТ СН'!$F$5-'СЕТ СН'!$F$17</f>
        <v>3759.1789880200004</v>
      </c>
      <c r="M16" s="37">
        <f>SUMIFS(СВЦЭМ!$C$34:$C$777,СВЦЭМ!$A$34:$A$777,$A16,СВЦЭМ!$B$34:$B$777,M$11)+'СЕТ СН'!$F$9+СВЦЭМ!$D$10+'СЕТ СН'!$F$5-'СЕТ СН'!$F$17</f>
        <v>3730.7553330700002</v>
      </c>
      <c r="N16" s="37">
        <f>SUMIFS(СВЦЭМ!$C$34:$C$777,СВЦЭМ!$A$34:$A$777,$A16,СВЦЭМ!$B$34:$B$777,N$11)+'СЕТ СН'!$F$9+СВЦЭМ!$D$10+'СЕТ СН'!$F$5-'СЕТ СН'!$F$17</f>
        <v>3757.9581868699997</v>
      </c>
      <c r="O16" s="37">
        <f>SUMIFS(СВЦЭМ!$C$34:$C$777,СВЦЭМ!$A$34:$A$777,$A16,СВЦЭМ!$B$34:$B$777,O$11)+'СЕТ СН'!$F$9+СВЦЭМ!$D$10+'СЕТ СН'!$F$5-'СЕТ СН'!$F$17</f>
        <v>3761.0678777599996</v>
      </c>
      <c r="P16" s="37">
        <f>SUMIFS(СВЦЭМ!$C$34:$C$777,СВЦЭМ!$A$34:$A$777,$A16,СВЦЭМ!$B$34:$B$777,P$11)+'СЕТ СН'!$F$9+СВЦЭМ!$D$10+'СЕТ СН'!$F$5-'СЕТ СН'!$F$17</f>
        <v>3747.4956162799999</v>
      </c>
      <c r="Q16" s="37">
        <f>SUMIFS(СВЦЭМ!$C$34:$C$777,СВЦЭМ!$A$34:$A$777,$A16,СВЦЭМ!$B$34:$B$777,Q$11)+'СЕТ СН'!$F$9+СВЦЭМ!$D$10+'СЕТ СН'!$F$5-'СЕТ СН'!$F$17</f>
        <v>3746.2825302199999</v>
      </c>
      <c r="R16" s="37">
        <f>SUMIFS(СВЦЭМ!$C$34:$C$777,СВЦЭМ!$A$34:$A$777,$A16,СВЦЭМ!$B$34:$B$777,R$11)+'СЕТ СН'!$F$9+СВЦЭМ!$D$10+'СЕТ СН'!$F$5-'СЕТ СН'!$F$17</f>
        <v>3749.5927941399996</v>
      </c>
      <c r="S16" s="37">
        <f>SUMIFS(СВЦЭМ!$C$34:$C$777,СВЦЭМ!$A$34:$A$777,$A16,СВЦЭМ!$B$34:$B$777,S$11)+'СЕТ СН'!$F$9+СВЦЭМ!$D$10+'СЕТ СН'!$F$5-'СЕТ СН'!$F$17</f>
        <v>3755.2681777300004</v>
      </c>
      <c r="T16" s="37">
        <f>SUMIFS(СВЦЭМ!$C$34:$C$777,СВЦЭМ!$A$34:$A$777,$A16,СВЦЭМ!$B$34:$B$777,T$11)+'СЕТ СН'!$F$9+СВЦЭМ!$D$10+'СЕТ СН'!$F$5-'СЕТ СН'!$F$17</f>
        <v>3757.1545290700005</v>
      </c>
      <c r="U16" s="37">
        <f>SUMIFS(СВЦЭМ!$C$34:$C$777,СВЦЭМ!$A$34:$A$777,$A16,СВЦЭМ!$B$34:$B$777,U$11)+'СЕТ СН'!$F$9+СВЦЭМ!$D$10+'СЕТ СН'!$F$5-'СЕТ СН'!$F$17</f>
        <v>3750.6669018900002</v>
      </c>
      <c r="V16" s="37">
        <f>SUMIFS(СВЦЭМ!$C$34:$C$777,СВЦЭМ!$A$34:$A$777,$A16,СВЦЭМ!$B$34:$B$777,V$11)+'СЕТ СН'!$F$9+СВЦЭМ!$D$10+'СЕТ СН'!$F$5-'СЕТ СН'!$F$17</f>
        <v>3767.6611605999997</v>
      </c>
      <c r="W16" s="37">
        <f>SUMIFS(СВЦЭМ!$C$34:$C$777,СВЦЭМ!$A$34:$A$777,$A16,СВЦЭМ!$B$34:$B$777,W$11)+'СЕТ СН'!$F$9+СВЦЭМ!$D$10+'СЕТ СН'!$F$5-'СЕТ СН'!$F$17</f>
        <v>3817.49837862</v>
      </c>
      <c r="X16" s="37">
        <f>SUMIFS(СВЦЭМ!$C$34:$C$777,СВЦЭМ!$A$34:$A$777,$A16,СВЦЭМ!$B$34:$B$777,X$11)+'СЕТ СН'!$F$9+СВЦЭМ!$D$10+'СЕТ СН'!$F$5-'СЕТ СН'!$F$17</f>
        <v>3908.9857633500005</v>
      </c>
      <c r="Y16" s="37">
        <f>SUMIFS(СВЦЭМ!$C$34:$C$777,СВЦЭМ!$A$34:$A$777,$A16,СВЦЭМ!$B$34:$B$777,Y$11)+'СЕТ СН'!$F$9+СВЦЭМ!$D$10+'СЕТ СН'!$F$5-'СЕТ СН'!$F$17</f>
        <v>4034.3452753400006</v>
      </c>
    </row>
    <row r="17" spans="1:25" ht="15.75" x14ac:dyDescent="0.2">
      <c r="A17" s="36">
        <f t="shared" si="0"/>
        <v>43287</v>
      </c>
      <c r="B17" s="37">
        <f>SUMIFS(СВЦЭМ!$C$34:$C$777,СВЦЭМ!$A$34:$A$777,$A17,СВЦЭМ!$B$34:$B$777,B$11)+'СЕТ СН'!$F$9+СВЦЭМ!$D$10+'СЕТ СН'!$F$5-'СЕТ СН'!$F$17</f>
        <v>4057.2660739000003</v>
      </c>
      <c r="C17" s="37">
        <f>SUMIFS(СВЦЭМ!$C$34:$C$777,СВЦЭМ!$A$34:$A$777,$A17,СВЦЭМ!$B$34:$B$777,C$11)+'СЕТ СН'!$F$9+СВЦЭМ!$D$10+'СЕТ СН'!$F$5-'СЕТ СН'!$F$17</f>
        <v>4102.1503902699997</v>
      </c>
      <c r="D17" s="37">
        <f>SUMIFS(СВЦЭМ!$C$34:$C$777,СВЦЭМ!$A$34:$A$777,$A17,СВЦЭМ!$B$34:$B$777,D$11)+'СЕТ СН'!$F$9+СВЦЭМ!$D$10+'СЕТ СН'!$F$5-'СЕТ СН'!$F$17</f>
        <v>4106.1771595399996</v>
      </c>
      <c r="E17" s="37">
        <f>SUMIFS(СВЦЭМ!$C$34:$C$777,СВЦЭМ!$A$34:$A$777,$A17,СВЦЭМ!$B$34:$B$777,E$11)+'СЕТ СН'!$F$9+СВЦЭМ!$D$10+'СЕТ СН'!$F$5-'СЕТ СН'!$F$17</f>
        <v>4097.9744075500003</v>
      </c>
      <c r="F17" s="37">
        <f>SUMIFS(СВЦЭМ!$C$34:$C$777,СВЦЭМ!$A$34:$A$777,$A17,СВЦЭМ!$B$34:$B$777,F$11)+'СЕТ СН'!$F$9+СВЦЭМ!$D$10+'СЕТ СН'!$F$5-'СЕТ СН'!$F$17</f>
        <v>4095.9491902300006</v>
      </c>
      <c r="G17" s="37">
        <f>SUMIFS(СВЦЭМ!$C$34:$C$777,СВЦЭМ!$A$34:$A$777,$A17,СВЦЭМ!$B$34:$B$777,G$11)+'СЕТ СН'!$F$9+СВЦЭМ!$D$10+'СЕТ СН'!$F$5-'СЕТ СН'!$F$17</f>
        <v>4099.5836712600003</v>
      </c>
      <c r="H17" s="37">
        <f>SUMIFS(СВЦЭМ!$C$34:$C$777,СВЦЭМ!$A$34:$A$777,$A17,СВЦЭМ!$B$34:$B$777,H$11)+'СЕТ СН'!$F$9+СВЦЭМ!$D$10+'СЕТ СН'!$F$5-'СЕТ СН'!$F$17</f>
        <v>4042.9031207300004</v>
      </c>
      <c r="I17" s="37">
        <f>SUMIFS(СВЦЭМ!$C$34:$C$777,СВЦЭМ!$A$34:$A$777,$A17,СВЦЭМ!$B$34:$B$777,I$11)+'СЕТ СН'!$F$9+СВЦЭМ!$D$10+'СЕТ СН'!$F$5-'СЕТ СН'!$F$17</f>
        <v>3931.2684883700003</v>
      </c>
      <c r="J17" s="37">
        <f>SUMIFS(СВЦЭМ!$C$34:$C$777,СВЦЭМ!$A$34:$A$777,$A17,СВЦЭМ!$B$34:$B$777,J$11)+'СЕТ СН'!$F$9+СВЦЭМ!$D$10+'СЕТ СН'!$F$5-'СЕТ СН'!$F$17</f>
        <v>3814.5143303499999</v>
      </c>
      <c r="K17" s="37">
        <f>SUMIFS(СВЦЭМ!$C$34:$C$777,СВЦЭМ!$A$34:$A$777,$A17,СВЦЭМ!$B$34:$B$777,K$11)+'СЕТ СН'!$F$9+СВЦЭМ!$D$10+'СЕТ СН'!$F$5-'СЕТ СН'!$F$17</f>
        <v>3750.0029739400006</v>
      </c>
      <c r="L17" s="37">
        <f>SUMIFS(СВЦЭМ!$C$34:$C$777,СВЦЭМ!$A$34:$A$777,$A17,СВЦЭМ!$B$34:$B$777,L$11)+'СЕТ СН'!$F$9+СВЦЭМ!$D$10+'СЕТ СН'!$F$5-'СЕТ СН'!$F$17</f>
        <v>3729.9242667200006</v>
      </c>
      <c r="M17" s="37">
        <f>SUMIFS(СВЦЭМ!$C$34:$C$777,СВЦЭМ!$A$34:$A$777,$A17,СВЦЭМ!$B$34:$B$777,M$11)+'СЕТ СН'!$F$9+СВЦЭМ!$D$10+'СЕТ СН'!$F$5-'СЕТ СН'!$F$17</f>
        <v>3700.3991719599999</v>
      </c>
      <c r="N17" s="37">
        <f>SUMIFS(СВЦЭМ!$C$34:$C$777,СВЦЭМ!$A$34:$A$777,$A17,СВЦЭМ!$B$34:$B$777,N$11)+'СЕТ СН'!$F$9+СВЦЭМ!$D$10+'СЕТ СН'!$F$5-'СЕТ СН'!$F$17</f>
        <v>3728.5617222600004</v>
      </c>
      <c r="O17" s="37">
        <f>SUMIFS(СВЦЭМ!$C$34:$C$777,СВЦЭМ!$A$34:$A$777,$A17,СВЦЭМ!$B$34:$B$777,O$11)+'СЕТ СН'!$F$9+СВЦЭМ!$D$10+'СЕТ СН'!$F$5-'СЕТ СН'!$F$17</f>
        <v>3729.6812959999997</v>
      </c>
      <c r="P17" s="37">
        <f>SUMIFS(СВЦЭМ!$C$34:$C$777,СВЦЭМ!$A$34:$A$777,$A17,СВЦЭМ!$B$34:$B$777,P$11)+'СЕТ СН'!$F$9+СВЦЭМ!$D$10+'СЕТ СН'!$F$5-'СЕТ СН'!$F$17</f>
        <v>3725.6531182400004</v>
      </c>
      <c r="Q17" s="37">
        <f>SUMIFS(СВЦЭМ!$C$34:$C$777,СВЦЭМ!$A$34:$A$777,$A17,СВЦЭМ!$B$34:$B$777,Q$11)+'СЕТ СН'!$F$9+СВЦЭМ!$D$10+'СЕТ СН'!$F$5-'СЕТ СН'!$F$17</f>
        <v>3723.2713225899997</v>
      </c>
      <c r="R17" s="37">
        <f>SUMIFS(СВЦЭМ!$C$34:$C$777,СВЦЭМ!$A$34:$A$777,$A17,СВЦЭМ!$B$34:$B$777,R$11)+'СЕТ СН'!$F$9+СВЦЭМ!$D$10+'СЕТ СН'!$F$5-'СЕТ СН'!$F$17</f>
        <v>3725.7640293000004</v>
      </c>
      <c r="S17" s="37">
        <f>SUMIFS(СВЦЭМ!$C$34:$C$777,СВЦЭМ!$A$34:$A$777,$A17,СВЦЭМ!$B$34:$B$777,S$11)+'СЕТ СН'!$F$9+СВЦЭМ!$D$10+'СЕТ СН'!$F$5-'СЕТ СН'!$F$17</f>
        <v>3725.4923392299997</v>
      </c>
      <c r="T17" s="37">
        <f>SUMIFS(СВЦЭМ!$C$34:$C$777,СВЦЭМ!$A$34:$A$777,$A17,СВЦЭМ!$B$34:$B$777,T$11)+'СЕТ СН'!$F$9+СВЦЭМ!$D$10+'СЕТ СН'!$F$5-'СЕТ СН'!$F$17</f>
        <v>3723.5320840499999</v>
      </c>
      <c r="U17" s="37">
        <f>SUMIFS(СВЦЭМ!$C$34:$C$777,СВЦЭМ!$A$34:$A$777,$A17,СВЦЭМ!$B$34:$B$777,U$11)+'СЕТ СН'!$F$9+СВЦЭМ!$D$10+'СЕТ СН'!$F$5-'СЕТ СН'!$F$17</f>
        <v>3716.00106796</v>
      </c>
      <c r="V17" s="37">
        <f>SUMIFS(СВЦЭМ!$C$34:$C$777,СВЦЭМ!$A$34:$A$777,$A17,СВЦЭМ!$B$34:$B$777,V$11)+'СЕТ СН'!$F$9+СВЦЭМ!$D$10+'СЕТ СН'!$F$5-'СЕТ СН'!$F$17</f>
        <v>3736.9818009399996</v>
      </c>
      <c r="W17" s="37">
        <f>SUMIFS(СВЦЭМ!$C$34:$C$777,СВЦЭМ!$A$34:$A$777,$A17,СВЦЭМ!$B$34:$B$777,W$11)+'СЕТ СН'!$F$9+СВЦЭМ!$D$10+'СЕТ СН'!$F$5-'СЕТ СН'!$F$17</f>
        <v>3784.7625875100002</v>
      </c>
      <c r="X17" s="37">
        <f>SUMIFS(СВЦЭМ!$C$34:$C$777,СВЦЭМ!$A$34:$A$777,$A17,СВЦЭМ!$B$34:$B$777,X$11)+'СЕТ СН'!$F$9+СВЦЭМ!$D$10+'СЕТ СН'!$F$5-'СЕТ СН'!$F$17</f>
        <v>3895.2285221000002</v>
      </c>
      <c r="Y17" s="37">
        <f>SUMIFS(СВЦЭМ!$C$34:$C$777,СВЦЭМ!$A$34:$A$777,$A17,СВЦЭМ!$B$34:$B$777,Y$11)+'СЕТ СН'!$F$9+СВЦЭМ!$D$10+'СЕТ СН'!$F$5-'СЕТ СН'!$F$17</f>
        <v>4011.3739916599998</v>
      </c>
    </row>
    <row r="18" spans="1:25" ht="15.75" x14ac:dyDescent="0.2">
      <c r="A18" s="36">
        <f t="shared" si="0"/>
        <v>43288</v>
      </c>
      <c r="B18" s="37">
        <f>SUMIFS(СВЦЭМ!$C$34:$C$777,СВЦЭМ!$A$34:$A$777,$A18,СВЦЭМ!$B$34:$B$777,B$11)+'СЕТ СН'!$F$9+СВЦЭМ!$D$10+'СЕТ СН'!$F$5-'СЕТ СН'!$F$17</f>
        <v>4027.4357434399999</v>
      </c>
      <c r="C18" s="37">
        <f>SUMIFS(СВЦЭМ!$C$34:$C$777,СВЦЭМ!$A$34:$A$777,$A18,СВЦЭМ!$B$34:$B$777,C$11)+'СЕТ СН'!$F$9+СВЦЭМ!$D$10+'СЕТ СН'!$F$5-'СЕТ СН'!$F$17</f>
        <v>4055.7140381600002</v>
      </c>
      <c r="D18" s="37">
        <f>SUMIFS(СВЦЭМ!$C$34:$C$777,СВЦЭМ!$A$34:$A$777,$A18,СВЦЭМ!$B$34:$B$777,D$11)+'СЕТ СН'!$F$9+СВЦЭМ!$D$10+'СЕТ СН'!$F$5-'СЕТ СН'!$F$17</f>
        <v>4091.7930816500002</v>
      </c>
      <c r="E18" s="37">
        <f>SUMIFS(СВЦЭМ!$C$34:$C$777,СВЦЭМ!$A$34:$A$777,$A18,СВЦЭМ!$B$34:$B$777,E$11)+'СЕТ СН'!$F$9+СВЦЭМ!$D$10+'СЕТ СН'!$F$5-'СЕТ СН'!$F$17</f>
        <v>4090.8952322300001</v>
      </c>
      <c r="F18" s="37">
        <f>SUMIFS(СВЦЭМ!$C$34:$C$777,СВЦЭМ!$A$34:$A$777,$A18,СВЦЭМ!$B$34:$B$777,F$11)+'СЕТ СН'!$F$9+СВЦЭМ!$D$10+'СЕТ СН'!$F$5-'СЕТ СН'!$F$17</f>
        <v>4087.1906763800007</v>
      </c>
      <c r="G18" s="37">
        <f>SUMIFS(СВЦЭМ!$C$34:$C$777,СВЦЭМ!$A$34:$A$777,$A18,СВЦЭМ!$B$34:$B$777,G$11)+'СЕТ СН'!$F$9+СВЦЭМ!$D$10+'СЕТ СН'!$F$5-'СЕТ СН'!$F$17</f>
        <v>4088.4000876600003</v>
      </c>
      <c r="H18" s="37">
        <f>SUMIFS(СВЦЭМ!$C$34:$C$777,СВЦЭМ!$A$34:$A$777,$A18,СВЦЭМ!$B$34:$B$777,H$11)+'СЕТ СН'!$F$9+СВЦЭМ!$D$10+'СЕТ СН'!$F$5-'СЕТ СН'!$F$17</f>
        <v>4052.0536967899998</v>
      </c>
      <c r="I18" s="37">
        <f>SUMIFS(СВЦЭМ!$C$34:$C$777,СВЦЭМ!$A$34:$A$777,$A18,СВЦЭМ!$B$34:$B$777,I$11)+'СЕТ СН'!$F$9+СВЦЭМ!$D$10+'СЕТ СН'!$F$5-'СЕТ СН'!$F$17</f>
        <v>3909.5270285200004</v>
      </c>
      <c r="J18" s="37">
        <f>SUMIFS(СВЦЭМ!$C$34:$C$777,СВЦЭМ!$A$34:$A$777,$A18,СВЦЭМ!$B$34:$B$777,J$11)+'СЕТ СН'!$F$9+СВЦЭМ!$D$10+'СЕТ СН'!$F$5-'СЕТ СН'!$F$17</f>
        <v>3805.6788300600001</v>
      </c>
      <c r="K18" s="37">
        <f>SUMIFS(СВЦЭМ!$C$34:$C$777,СВЦЭМ!$A$34:$A$777,$A18,СВЦЭМ!$B$34:$B$777,K$11)+'СЕТ СН'!$F$9+СВЦЭМ!$D$10+'СЕТ СН'!$F$5-'СЕТ СН'!$F$17</f>
        <v>3736.9213281599996</v>
      </c>
      <c r="L18" s="37">
        <f>SUMIFS(СВЦЭМ!$C$34:$C$777,СВЦЭМ!$A$34:$A$777,$A18,СВЦЭМ!$B$34:$B$777,L$11)+'СЕТ СН'!$F$9+СВЦЭМ!$D$10+'СЕТ СН'!$F$5-'СЕТ СН'!$F$17</f>
        <v>3720.8520641000005</v>
      </c>
      <c r="M18" s="37">
        <f>SUMIFS(СВЦЭМ!$C$34:$C$777,СВЦЭМ!$A$34:$A$777,$A18,СВЦЭМ!$B$34:$B$777,M$11)+'СЕТ СН'!$F$9+СВЦЭМ!$D$10+'СЕТ СН'!$F$5-'СЕТ СН'!$F$17</f>
        <v>3695.5254650200004</v>
      </c>
      <c r="N18" s="37">
        <f>SUMIFS(СВЦЭМ!$C$34:$C$777,СВЦЭМ!$A$34:$A$777,$A18,СВЦЭМ!$B$34:$B$777,N$11)+'СЕТ СН'!$F$9+СВЦЭМ!$D$10+'СЕТ СН'!$F$5-'СЕТ СН'!$F$17</f>
        <v>3727.4995249600006</v>
      </c>
      <c r="O18" s="37">
        <f>SUMIFS(СВЦЭМ!$C$34:$C$777,СВЦЭМ!$A$34:$A$777,$A18,СВЦЭМ!$B$34:$B$777,O$11)+'СЕТ СН'!$F$9+СВЦЭМ!$D$10+'СЕТ СН'!$F$5-'СЕТ СН'!$F$17</f>
        <v>3724.9191672900006</v>
      </c>
      <c r="P18" s="37">
        <f>SUMIFS(СВЦЭМ!$C$34:$C$777,СВЦЭМ!$A$34:$A$777,$A18,СВЦЭМ!$B$34:$B$777,P$11)+'СЕТ СН'!$F$9+СВЦЭМ!$D$10+'СЕТ СН'!$F$5-'СЕТ СН'!$F$17</f>
        <v>3717.9890604900002</v>
      </c>
      <c r="Q18" s="37">
        <f>SUMIFS(СВЦЭМ!$C$34:$C$777,СВЦЭМ!$A$34:$A$777,$A18,СВЦЭМ!$B$34:$B$777,Q$11)+'СЕТ СН'!$F$9+СВЦЭМ!$D$10+'СЕТ СН'!$F$5-'СЕТ СН'!$F$17</f>
        <v>3721.2068274200001</v>
      </c>
      <c r="R18" s="37">
        <f>SUMIFS(СВЦЭМ!$C$34:$C$777,СВЦЭМ!$A$34:$A$777,$A18,СВЦЭМ!$B$34:$B$777,R$11)+'СЕТ СН'!$F$9+СВЦЭМ!$D$10+'СЕТ СН'!$F$5-'СЕТ СН'!$F$17</f>
        <v>3711.7961799100003</v>
      </c>
      <c r="S18" s="37">
        <f>SUMIFS(СВЦЭМ!$C$34:$C$777,СВЦЭМ!$A$34:$A$777,$A18,СВЦЭМ!$B$34:$B$777,S$11)+'СЕТ СН'!$F$9+СВЦЭМ!$D$10+'СЕТ СН'!$F$5-'СЕТ СН'!$F$17</f>
        <v>3714.3361497100004</v>
      </c>
      <c r="T18" s="37">
        <f>SUMIFS(СВЦЭМ!$C$34:$C$777,СВЦЭМ!$A$34:$A$777,$A18,СВЦЭМ!$B$34:$B$777,T$11)+'СЕТ СН'!$F$9+СВЦЭМ!$D$10+'СЕТ СН'!$F$5-'СЕТ СН'!$F$17</f>
        <v>3715.5183811300003</v>
      </c>
      <c r="U18" s="37">
        <f>SUMIFS(СВЦЭМ!$C$34:$C$777,СВЦЭМ!$A$34:$A$777,$A18,СВЦЭМ!$B$34:$B$777,U$11)+'СЕТ СН'!$F$9+СВЦЭМ!$D$10+'СЕТ СН'!$F$5-'СЕТ СН'!$F$17</f>
        <v>3711.0250201999997</v>
      </c>
      <c r="V18" s="37">
        <f>SUMIFS(СВЦЭМ!$C$34:$C$777,СВЦЭМ!$A$34:$A$777,$A18,СВЦЭМ!$B$34:$B$777,V$11)+'СЕТ СН'!$F$9+СВЦЭМ!$D$10+'СЕТ СН'!$F$5-'СЕТ СН'!$F$17</f>
        <v>3720.5368938199999</v>
      </c>
      <c r="W18" s="37">
        <f>SUMIFS(СВЦЭМ!$C$34:$C$777,СВЦЭМ!$A$34:$A$777,$A18,СВЦЭМ!$B$34:$B$777,W$11)+'СЕТ СН'!$F$9+СВЦЭМ!$D$10+'СЕТ СН'!$F$5-'СЕТ СН'!$F$17</f>
        <v>3781.1757984599999</v>
      </c>
      <c r="X18" s="37">
        <f>SUMIFS(СВЦЭМ!$C$34:$C$777,СВЦЭМ!$A$34:$A$777,$A18,СВЦЭМ!$B$34:$B$777,X$11)+'СЕТ СН'!$F$9+СВЦЭМ!$D$10+'СЕТ СН'!$F$5-'СЕТ СН'!$F$17</f>
        <v>3870.0191658600006</v>
      </c>
      <c r="Y18" s="37">
        <f>SUMIFS(СВЦЭМ!$C$34:$C$777,СВЦЭМ!$A$34:$A$777,$A18,СВЦЭМ!$B$34:$B$777,Y$11)+'СЕТ СН'!$F$9+СВЦЭМ!$D$10+'СЕТ СН'!$F$5-'СЕТ СН'!$F$17</f>
        <v>3975.5164991800002</v>
      </c>
    </row>
    <row r="19" spans="1:25" ht="15.75" x14ac:dyDescent="0.2">
      <c r="A19" s="36">
        <f t="shared" si="0"/>
        <v>43289</v>
      </c>
      <c r="B19" s="37">
        <f>SUMIFS(СВЦЭМ!$C$34:$C$777,СВЦЭМ!$A$34:$A$777,$A19,СВЦЭМ!$B$34:$B$777,B$11)+'СЕТ СН'!$F$9+СВЦЭМ!$D$10+'СЕТ СН'!$F$5-'СЕТ СН'!$F$17</f>
        <v>4031.5609579900001</v>
      </c>
      <c r="C19" s="37">
        <f>SUMIFS(СВЦЭМ!$C$34:$C$777,СВЦЭМ!$A$34:$A$777,$A19,СВЦЭМ!$B$34:$B$777,C$11)+'СЕТ СН'!$F$9+СВЦЭМ!$D$10+'СЕТ СН'!$F$5-'СЕТ СН'!$F$17</f>
        <v>4081.4526695499999</v>
      </c>
      <c r="D19" s="37">
        <f>SUMIFS(СВЦЭМ!$C$34:$C$777,СВЦЭМ!$A$34:$A$777,$A19,СВЦЭМ!$B$34:$B$777,D$11)+'СЕТ СН'!$F$9+СВЦЭМ!$D$10+'СЕТ СН'!$F$5-'СЕТ СН'!$F$17</f>
        <v>4098.9708577000001</v>
      </c>
      <c r="E19" s="37">
        <f>SUMIFS(СВЦЭМ!$C$34:$C$777,СВЦЭМ!$A$34:$A$777,$A19,СВЦЭМ!$B$34:$B$777,E$11)+'СЕТ СН'!$F$9+СВЦЭМ!$D$10+'СЕТ СН'!$F$5-'СЕТ СН'!$F$17</f>
        <v>4092.0126354800004</v>
      </c>
      <c r="F19" s="37">
        <f>SUMIFS(СВЦЭМ!$C$34:$C$777,СВЦЭМ!$A$34:$A$777,$A19,СВЦЭМ!$B$34:$B$777,F$11)+'СЕТ СН'!$F$9+СВЦЭМ!$D$10+'СЕТ СН'!$F$5-'СЕТ СН'!$F$17</f>
        <v>4085.5549468400004</v>
      </c>
      <c r="G19" s="37">
        <f>SUMIFS(СВЦЭМ!$C$34:$C$777,СВЦЭМ!$A$34:$A$777,$A19,СВЦЭМ!$B$34:$B$777,G$11)+'СЕТ СН'!$F$9+СВЦЭМ!$D$10+'СЕТ СН'!$F$5-'СЕТ СН'!$F$17</f>
        <v>4086.1261679299996</v>
      </c>
      <c r="H19" s="37">
        <f>SUMIFS(СВЦЭМ!$C$34:$C$777,СВЦЭМ!$A$34:$A$777,$A19,СВЦЭМ!$B$34:$B$777,H$11)+'СЕТ СН'!$F$9+СВЦЭМ!$D$10+'СЕТ СН'!$F$5-'СЕТ СН'!$F$17</f>
        <v>4057.2035479100005</v>
      </c>
      <c r="I19" s="37">
        <f>SUMIFS(СВЦЭМ!$C$34:$C$777,СВЦЭМ!$A$34:$A$777,$A19,СВЦЭМ!$B$34:$B$777,I$11)+'СЕТ СН'!$F$9+СВЦЭМ!$D$10+'СЕТ СН'!$F$5-'СЕТ СН'!$F$17</f>
        <v>3927.4387970199996</v>
      </c>
      <c r="J19" s="37">
        <f>SUMIFS(СВЦЭМ!$C$34:$C$777,СВЦЭМ!$A$34:$A$777,$A19,СВЦЭМ!$B$34:$B$777,J$11)+'СЕТ СН'!$F$9+СВЦЭМ!$D$10+'СЕТ СН'!$F$5-'СЕТ СН'!$F$17</f>
        <v>3807.6109455599999</v>
      </c>
      <c r="K19" s="37">
        <f>SUMIFS(СВЦЭМ!$C$34:$C$777,СВЦЭМ!$A$34:$A$777,$A19,СВЦЭМ!$B$34:$B$777,K$11)+'СЕТ СН'!$F$9+СВЦЭМ!$D$10+'СЕТ СН'!$F$5-'СЕТ СН'!$F$17</f>
        <v>3733.0907659900004</v>
      </c>
      <c r="L19" s="37">
        <f>SUMIFS(СВЦЭМ!$C$34:$C$777,СВЦЭМ!$A$34:$A$777,$A19,СВЦЭМ!$B$34:$B$777,L$11)+'СЕТ СН'!$F$9+СВЦЭМ!$D$10+'СЕТ СН'!$F$5-'СЕТ СН'!$F$17</f>
        <v>3708.2218595100003</v>
      </c>
      <c r="M19" s="37">
        <f>SUMIFS(СВЦЭМ!$C$34:$C$777,СВЦЭМ!$A$34:$A$777,$A19,СВЦЭМ!$B$34:$B$777,M$11)+'СЕТ СН'!$F$9+СВЦЭМ!$D$10+'СЕТ СН'!$F$5-'СЕТ СН'!$F$17</f>
        <v>3689.1962916500006</v>
      </c>
      <c r="N19" s="37">
        <f>SUMIFS(СВЦЭМ!$C$34:$C$777,СВЦЭМ!$A$34:$A$777,$A19,СВЦЭМ!$B$34:$B$777,N$11)+'СЕТ СН'!$F$9+СВЦЭМ!$D$10+'СЕТ СН'!$F$5-'СЕТ СН'!$F$17</f>
        <v>3711.8500715099999</v>
      </c>
      <c r="O19" s="37">
        <f>SUMIFS(СВЦЭМ!$C$34:$C$777,СВЦЭМ!$A$34:$A$777,$A19,СВЦЭМ!$B$34:$B$777,O$11)+'СЕТ СН'!$F$9+СВЦЭМ!$D$10+'СЕТ СН'!$F$5-'СЕТ СН'!$F$17</f>
        <v>3715.3821262299998</v>
      </c>
      <c r="P19" s="37">
        <f>SUMIFS(СВЦЭМ!$C$34:$C$777,СВЦЭМ!$A$34:$A$777,$A19,СВЦЭМ!$B$34:$B$777,P$11)+'СЕТ СН'!$F$9+СВЦЭМ!$D$10+'СЕТ СН'!$F$5-'СЕТ СН'!$F$17</f>
        <v>3719.1763610200005</v>
      </c>
      <c r="Q19" s="37">
        <f>SUMIFS(СВЦЭМ!$C$34:$C$777,СВЦЭМ!$A$34:$A$777,$A19,СВЦЭМ!$B$34:$B$777,Q$11)+'СЕТ СН'!$F$9+СВЦЭМ!$D$10+'СЕТ СН'!$F$5-'СЕТ СН'!$F$17</f>
        <v>3711.8697676800002</v>
      </c>
      <c r="R19" s="37">
        <f>SUMIFS(СВЦЭМ!$C$34:$C$777,СВЦЭМ!$A$34:$A$777,$A19,СВЦЭМ!$B$34:$B$777,R$11)+'СЕТ СН'!$F$9+СВЦЭМ!$D$10+'СЕТ СН'!$F$5-'СЕТ СН'!$F$17</f>
        <v>3710.6475399000001</v>
      </c>
      <c r="S19" s="37">
        <f>SUMIFS(СВЦЭМ!$C$34:$C$777,СВЦЭМ!$A$34:$A$777,$A19,СВЦЭМ!$B$34:$B$777,S$11)+'СЕТ СН'!$F$9+СВЦЭМ!$D$10+'СЕТ СН'!$F$5-'СЕТ СН'!$F$17</f>
        <v>3714.1339691499998</v>
      </c>
      <c r="T19" s="37">
        <f>SUMIFS(СВЦЭМ!$C$34:$C$777,СВЦЭМ!$A$34:$A$777,$A19,СВЦЭМ!$B$34:$B$777,T$11)+'СЕТ СН'!$F$9+СВЦЭМ!$D$10+'СЕТ СН'!$F$5-'СЕТ СН'!$F$17</f>
        <v>3717.38600425</v>
      </c>
      <c r="U19" s="37">
        <f>SUMIFS(СВЦЭМ!$C$34:$C$777,СВЦЭМ!$A$34:$A$777,$A19,СВЦЭМ!$B$34:$B$777,U$11)+'СЕТ СН'!$F$9+СВЦЭМ!$D$10+'СЕТ СН'!$F$5-'СЕТ СН'!$F$17</f>
        <v>3703.3358615799998</v>
      </c>
      <c r="V19" s="37">
        <f>SUMIFS(СВЦЭМ!$C$34:$C$777,СВЦЭМ!$A$34:$A$777,$A19,СВЦЭМ!$B$34:$B$777,V$11)+'СЕТ СН'!$F$9+СВЦЭМ!$D$10+'СЕТ СН'!$F$5-'СЕТ СН'!$F$17</f>
        <v>3702.2880258100004</v>
      </c>
      <c r="W19" s="37">
        <f>SUMIFS(СВЦЭМ!$C$34:$C$777,СВЦЭМ!$A$34:$A$777,$A19,СВЦЭМ!$B$34:$B$777,W$11)+'СЕТ СН'!$F$9+СВЦЭМ!$D$10+'СЕТ СН'!$F$5-'СЕТ СН'!$F$17</f>
        <v>3782.8229111800001</v>
      </c>
      <c r="X19" s="37">
        <f>SUMIFS(СВЦЭМ!$C$34:$C$777,СВЦЭМ!$A$34:$A$777,$A19,СВЦЭМ!$B$34:$B$777,X$11)+'СЕТ СН'!$F$9+СВЦЭМ!$D$10+'СЕТ СН'!$F$5-'СЕТ СН'!$F$17</f>
        <v>3868.6050605800001</v>
      </c>
      <c r="Y19" s="37">
        <f>SUMIFS(СВЦЭМ!$C$34:$C$777,СВЦЭМ!$A$34:$A$777,$A19,СВЦЭМ!$B$34:$B$777,Y$11)+'СЕТ СН'!$F$9+СВЦЭМ!$D$10+'СЕТ СН'!$F$5-'СЕТ СН'!$F$17</f>
        <v>3974.2891636800005</v>
      </c>
    </row>
    <row r="20" spans="1:25" ht="15.75" x14ac:dyDescent="0.2">
      <c r="A20" s="36">
        <f t="shared" si="0"/>
        <v>43290</v>
      </c>
      <c r="B20" s="37">
        <f>SUMIFS(СВЦЭМ!$C$34:$C$777,СВЦЭМ!$A$34:$A$777,$A20,СВЦЭМ!$B$34:$B$777,B$11)+'СЕТ СН'!$F$9+СВЦЭМ!$D$10+'СЕТ СН'!$F$5-'СЕТ СН'!$F$17</f>
        <v>4072.5919033399996</v>
      </c>
      <c r="C20" s="37">
        <f>SUMIFS(СВЦЭМ!$C$34:$C$777,СВЦЭМ!$A$34:$A$777,$A20,СВЦЭМ!$B$34:$B$777,C$11)+'СЕТ СН'!$F$9+СВЦЭМ!$D$10+'СЕТ СН'!$F$5-'СЕТ СН'!$F$17</f>
        <v>4063.5571175100004</v>
      </c>
      <c r="D20" s="37">
        <f>SUMIFS(СВЦЭМ!$C$34:$C$777,СВЦЭМ!$A$34:$A$777,$A20,СВЦЭМ!$B$34:$B$777,D$11)+'СЕТ СН'!$F$9+СВЦЭМ!$D$10+'СЕТ СН'!$F$5-'СЕТ СН'!$F$17</f>
        <v>4046.48401956</v>
      </c>
      <c r="E20" s="37">
        <f>SUMIFS(СВЦЭМ!$C$34:$C$777,СВЦЭМ!$A$34:$A$777,$A20,СВЦЭМ!$B$34:$B$777,E$11)+'СЕТ СН'!$F$9+СВЦЭМ!$D$10+'СЕТ СН'!$F$5-'СЕТ СН'!$F$17</f>
        <v>4039.8417208800001</v>
      </c>
      <c r="F20" s="37">
        <f>SUMIFS(СВЦЭМ!$C$34:$C$777,СВЦЭМ!$A$34:$A$777,$A20,СВЦЭМ!$B$34:$B$777,F$11)+'СЕТ СН'!$F$9+СВЦЭМ!$D$10+'СЕТ СН'!$F$5-'СЕТ СН'!$F$17</f>
        <v>4036.8307248199999</v>
      </c>
      <c r="G20" s="37">
        <f>SUMIFS(СВЦЭМ!$C$34:$C$777,СВЦЭМ!$A$34:$A$777,$A20,СВЦЭМ!$B$34:$B$777,G$11)+'СЕТ СН'!$F$9+СВЦЭМ!$D$10+'СЕТ СН'!$F$5-'СЕТ СН'!$F$17</f>
        <v>4042.8989908800004</v>
      </c>
      <c r="H20" s="37">
        <f>SUMIFS(СВЦЭМ!$C$34:$C$777,СВЦЭМ!$A$34:$A$777,$A20,СВЦЭМ!$B$34:$B$777,H$11)+'СЕТ СН'!$F$9+СВЦЭМ!$D$10+'СЕТ СН'!$F$5-'СЕТ СН'!$F$17</f>
        <v>4056.2911509599999</v>
      </c>
      <c r="I20" s="37">
        <f>SUMIFS(СВЦЭМ!$C$34:$C$777,СВЦЭМ!$A$34:$A$777,$A20,СВЦЭМ!$B$34:$B$777,I$11)+'СЕТ СН'!$F$9+СВЦЭМ!$D$10+'СЕТ СН'!$F$5-'СЕТ СН'!$F$17</f>
        <v>3921.3603604700002</v>
      </c>
      <c r="J20" s="37">
        <f>SUMIFS(СВЦЭМ!$C$34:$C$777,СВЦЭМ!$A$34:$A$777,$A20,СВЦЭМ!$B$34:$B$777,J$11)+'СЕТ СН'!$F$9+СВЦЭМ!$D$10+'СЕТ СН'!$F$5-'СЕТ СН'!$F$17</f>
        <v>3788.5494657700001</v>
      </c>
      <c r="K20" s="37">
        <f>SUMIFS(СВЦЭМ!$C$34:$C$777,СВЦЭМ!$A$34:$A$777,$A20,СВЦЭМ!$B$34:$B$777,K$11)+'СЕТ СН'!$F$9+СВЦЭМ!$D$10+'СЕТ СН'!$F$5-'СЕТ СН'!$F$17</f>
        <v>3730.0982211500004</v>
      </c>
      <c r="L20" s="37">
        <f>SUMIFS(СВЦЭМ!$C$34:$C$777,СВЦЭМ!$A$34:$A$777,$A20,СВЦЭМ!$B$34:$B$777,L$11)+'СЕТ СН'!$F$9+СВЦЭМ!$D$10+'СЕТ СН'!$F$5-'СЕТ СН'!$F$17</f>
        <v>3722.7608643800004</v>
      </c>
      <c r="M20" s="37">
        <f>SUMIFS(СВЦЭМ!$C$34:$C$777,СВЦЭМ!$A$34:$A$777,$A20,СВЦЭМ!$B$34:$B$777,M$11)+'СЕТ СН'!$F$9+СВЦЭМ!$D$10+'СЕТ СН'!$F$5-'СЕТ СН'!$F$17</f>
        <v>3700.8235209599998</v>
      </c>
      <c r="N20" s="37">
        <f>SUMIFS(СВЦЭМ!$C$34:$C$777,СВЦЭМ!$A$34:$A$777,$A20,СВЦЭМ!$B$34:$B$777,N$11)+'СЕТ СН'!$F$9+СВЦЭМ!$D$10+'СЕТ СН'!$F$5-'СЕТ СН'!$F$17</f>
        <v>3739.1717156200002</v>
      </c>
      <c r="O20" s="37">
        <f>SUMIFS(СВЦЭМ!$C$34:$C$777,СВЦЭМ!$A$34:$A$777,$A20,СВЦЭМ!$B$34:$B$777,O$11)+'СЕТ СН'!$F$9+СВЦЭМ!$D$10+'СЕТ СН'!$F$5-'СЕТ СН'!$F$17</f>
        <v>3736.7300935600006</v>
      </c>
      <c r="P20" s="37">
        <f>SUMIFS(СВЦЭМ!$C$34:$C$777,СВЦЭМ!$A$34:$A$777,$A20,СВЦЭМ!$B$34:$B$777,P$11)+'СЕТ СН'!$F$9+СВЦЭМ!$D$10+'СЕТ СН'!$F$5-'СЕТ СН'!$F$17</f>
        <v>3731.83320052</v>
      </c>
      <c r="Q20" s="37">
        <f>SUMIFS(СВЦЭМ!$C$34:$C$777,СВЦЭМ!$A$34:$A$777,$A20,СВЦЭМ!$B$34:$B$777,Q$11)+'СЕТ СН'!$F$9+СВЦЭМ!$D$10+'СЕТ СН'!$F$5-'СЕТ СН'!$F$17</f>
        <v>3740.4281125500002</v>
      </c>
      <c r="R20" s="37">
        <f>SUMIFS(СВЦЭМ!$C$34:$C$777,СВЦЭМ!$A$34:$A$777,$A20,СВЦЭМ!$B$34:$B$777,R$11)+'СЕТ СН'!$F$9+СВЦЭМ!$D$10+'СЕТ СН'!$F$5-'СЕТ СН'!$F$17</f>
        <v>3744.8435855400003</v>
      </c>
      <c r="S20" s="37">
        <f>SUMIFS(СВЦЭМ!$C$34:$C$777,СВЦЭМ!$A$34:$A$777,$A20,СВЦЭМ!$B$34:$B$777,S$11)+'СЕТ СН'!$F$9+СВЦЭМ!$D$10+'СЕТ СН'!$F$5-'СЕТ СН'!$F$17</f>
        <v>3747.9201761499999</v>
      </c>
      <c r="T20" s="37">
        <f>SUMIFS(СВЦЭМ!$C$34:$C$777,СВЦЭМ!$A$34:$A$777,$A20,СВЦЭМ!$B$34:$B$777,T$11)+'СЕТ СН'!$F$9+СВЦЭМ!$D$10+'СЕТ СН'!$F$5-'СЕТ СН'!$F$17</f>
        <v>3753.6063848599997</v>
      </c>
      <c r="U20" s="37">
        <f>SUMIFS(СВЦЭМ!$C$34:$C$777,СВЦЭМ!$A$34:$A$777,$A20,СВЦЭМ!$B$34:$B$777,U$11)+'СЕТ СН'!$F$9+СВЦЭМ!$D$10+'СЕТ СН'!$F$5-'СЕТ СН'!$F$17</f>
        <v>3744.8079828</v>
      </c>
      <c r="V20" s="37">
        <f>SUMIFS(СВЦЭМ!$C$34:$C$777,СВЦЭМ!$A$34:$A$777,$A20,СВЦЭМ!$B$34:$B$777,V$11)+'СЕТ СН'!$F$9+СВЦЭМ!$D$10+'СЕТ СН'!$F$5-'СЕТ СН'!$F$17</f>
        <v>3748.8815525800001</v>
      </c>
      <c r="W20" s="37">
        <f>SUMIFS(СВЦЭМ!$C$34:$C$777,СВЦЭМ!$A$34:$A$777,$A20,СВЦЭМ!$B$34:$B$777,W$11)+'СЕТ СН'!$F$9+СВЦЭМ!$D$10+'СЕТ СН'!$F$5-'СЕТ СН'!$F$17</f>
        <v>3805.1772309799999</v>
      </c>
      <c r="X20" s="37">
        <f>SUMIFS(СВЦЭМ!$C$34:$C$777,СВЦЭМ!$A$34:$A$777,$A20,СВЦЭМ!$B$34:$B$777,X$11)+'СЕТ СН'!$F$9+СВЦЭМ!$D$10+'СЕТ СН'!$F$5-'СЕТ СН'!$F$17</f>
        <v>3894.4050881600006</v>
      </c>
      <c r="Y20" s="37">
        <f>SUMIFS(СВЦЭМ!$C$34:$C$777,СВЦЭМ!$A$34:$A$777,$A20,СВЦЭМ!$B$34:$B$777,Y$11)+'СЕТ СН'!$F$9+СВЦЭМ!$D$10+'СЕТ СН'!$F$5-'СЕТ СН'!$F$17</f>
        <v>4018.4352943200001</v>
      </c>
    </row>
    <row r="21" spans="1:25" ht="15.75" x14ac:dyDescent="0.2">
      <c r="A21" s="36">
        <f t="shared" si="0"/>
        <v>43291</v>
      </c>
      <c r="B21" s="37">
        <f>SUMIFS(СВЦЭМ!$C$34:$C$777,СВЦЭМ!$A$34:$A$777,$A21,СВЦЭМ!$B$34:$B$777,B$11)+'СЕТ СН'!$F$9+СВЦЭМ!$D$10+'СЕТ СН'!$F$5-'СЕТ СН'!$F$17</f>
        <v>4097.2780324900004</v>
      </c>
      <c r="C21" s="37">
        <f>SUMIFS(СВЦЭМ!$C$34:$C$777,СВЦЭМ!$A$34:$A$777,$A21,СВЦЭМ!$B$34:$B$777,C$11)+'СЕТ СН'!$F$9+СВЦЭМ!$D$10+'СЕТ СН'!$F$5-'СЕТ СН'!$F$17</f>
        <v>4097.6739444300001</v>
      </c>
      <c r="D21" s="37">
        <f>SUMIFS(СВЦЭМ!$C$34:$C$777,СВЦЭМ!$A$34:$A$777,$A21,СВЦЭМ!$B$34:$B$777,D$11)+'СЕТ СН'!$F$9+СВЦЭМ!$D$10+'СЕТ СН'!$F$5-'СЕТ СН'!$F$17</f>
        <v>4084.4775828600004</v>
      </c>
      <c r="E21" s="37">
        <f>SUMIFS(СВЦЭМ!$C$34:$C$777,СВЦЭМ!$A$34:$A$777,$A21,СВЦЭМ!$B$34:$B$777,E$11)+'СЕТ СН'!$F$9+СВЦЭМ!$D$10+'СЕТ СН'!$F$5-'СЕТ СН'!$F$17</f>
        <v>4077.4227824300006</v>
      </c>
      <c r="F21" s="37">
        <f>SUMIFS(СВЦЭМ!$C$34:$C$777,СВЦЭМ!$A$34:$A$777,$A21,СВЦЭМ!$B$34:$B$777,F$11)+'СЕТ СН'!$F$9+СВЦЭМ!$D$10+'СЕТ СН'!$F$5-'СЕТ СН'!$F$17</f>
        <v>4074.5209820800001</v>
      </c>
      <c r="G21" s="37">
        <f>SUMIFS(СВЦЭМ!$C$34:$C$777,СВЦЭМ!$A$34:$A$777,$A21,СВЦЭМ!$B$34:$B$777,G$11)+'СЕТ СН'!$F$9+СВЦЭМ!$D$10+'СЕТ СН'!$F$5-'СЕТ СН'!$F$17</f>
        <v>4074.6677433200002</v>
      </c>
      <c r="H21" s="37">
        <f>SUMIFS(СВЦЭМ!$C$34:$C$777,СВЦЭМ!$A$34:$A$777,$A21,СВЦЭМ!$B$34:$B$777,H$11)+'СЕТ СН'!$F$9+СВЦЭМ!$D$10+'СЕТ СН'!$F$5-'СЕТ СН'!$F$17</f>
        <v>4018.3340905800005</v>
      </c>
      <c r="I21" s="37">
        <f>SUMIFS(СВЦЭМ!$C$34:$C$777,СВЦЭМ!$A$34:$A$777,$A21,СВЦЭМ!$B$34:$B$777,I$11)+'СЕТ СН'!$F$9+СВЦЭМ!$D$10+'СЕТ СН'!$F$5-'СЕТ СН'!$F$17</f>
        <v>3907.3318686499997</v>
      </c>
      <c r="J21" s="37">
        <f>SUMIFS(СВЦЭМ!$C$34:$C$777,СВЦЭМ!$A$34:$A$777,$A21,СВЦЭМ!$B$34:$B$777,J$11)+'СЕТ СН'!$F$9+СВЦЭМ!$D$10+'СЕТ СН'!$F$5-'СЕТ СН'!$F$17</f>
        <v>3789.2113533700003</v>
      </c>
      <c r="K21" s="37">
        <f>SUMIFS(СВЦЭМ!$C$34:$C$777,СВЦЭМ!$A$34:$A$777,$A21,СВЦЭМ!$B$34:$B$777,K$11)+'СЕТ СН'!$F$9+СВЦЭМ!$D$10+'СЕТ СН'!$F$5-'СЕТ СН'!$F$17</f>
        <v>3744.9787940300002</v>
      </c>
      <c r="L21" s="37">
        <f>SUMIFS(СВЦЭМ!$C$34:$C$777,СВЦЭМ!$A$34:$A$777,$A21,СВЦЭМ!$B$34:$B$777,L$11)+'СЕТ СН'!$F$9+СВЦЭМ!$D$10+'СЕТ СН'!$F$5-'СЕТ СН'!$F$17</f>
        <v>3744.6016819000006</v>
      </c>
      <c r="M21" s="37">
        <f>SUMIFS(СВЦЭМ!$C$34:$C$777,СВЦЭМ!$A$34:$A$777,$A21,СВЦЭМ!$B$34:$B$777,M$11)+'СЕТ СН'!$F$9+СВЦЭМ!$D$10+'СЕТ СН'!$F$5-'СЕТ СН'!$F$17</f>
        <v>3712.0452983000005</v>
      </c>
      <c r="N21" s="37">
        <f>SUMIFS(СВЦЭМ!$C$34:$C$777,СВЦЭМ!$A$34:$A$777,$A21,СВЦЭМ!$B$34:$B$777,N$11)+'СЕТ СН'!$F$9+СВЦЭМ!$D$10+'СЕТ СН'!$F$5-'СЕТ СН'!$F$17</f>
        <v>3737.3475355800001</v>
      </c>
      <c r="O21" s="37">
        <f>SUMIFS(СВЦЭМ!$C$34:$C$777,СВЦЭМ!$A$34:$A$777,$A21,СВЦЭМ!$B$34:$B$777,O$11)+'СЕТ СН'!$F$9+СВЦЭМ!$D$10+'СЕТ СН'!$F$5-'СЕТ СН'!$F$17</f>
        <v>3737.1885975800005</v>
      </c>
      <c r="P21" s="37">
        <f>SUMIFS(СВЦЭМ!$C$34:$C$777,СВЦЭМ!$A$34:$A$777,$A21,СВЦЭМ!$B$34:$B$777,P$11)+'СЕТ СН'!$F$9+СВЦЭМ!$D$10+'СЕТ СН'!$F$5-'СЕТ СН'!$F$17</f>
        <v>3736.0482410599998</v>
      </c>
      <c r="Q21" s="37">
        <f>SUMIFS(СВЦЭМ!$C$34:$C$777,СВЦЭМ!$A$34:$A$777,$A21,СВЦЭМ!$B$34:$B$777,Q$11)+'СЕТ СН'!$F$9+СВЦЭМ!$D$10+'СЕТ СН'!$F$5-'СЕТ СН'!$F$17</f>
        <v>3737.0044353200001</v>
      </c>
      <c r="R21" s="37">
        <f>SUMIFS(СВЦЭМ!$C$34:$C$777,СВЦЭМ!$A$34:$A$777,$A21,СВЦЭМ!$B$34:$B$777,R$11)+'СЕТ СН'!$F$9+СВЦЭМ!$D$10+'СЕТ СН'!$F$5-'СЕТ СН'!$F$17</f>
        <v>3752.2714256600002</v>
      </c>
      <c r="S21" s="37">
        <f>SUMIFS(СВЦЭМ!$C$34:$C$777,СВЦЭМ!$A$34:$A$777,$A21,СВЦЭМ!$B$34:$B$777,S$11)+'СЕТ СН'!$F$9+СВЦЭМ!$D$10+'СЕТ СН'!$F$5-'СЕТ СН'!$F$17</f>
        <v>3758.78298361</v>
      </c>
      <c r="T21" s="37">
        <f>SUMIFS(СВЦЭМ!$C$34:$C$777,СВЦЭМ!$A$34:$A$777,$A21,СВЦЭМ!$B$34:$B$777,T$11)+'СЕТ СН'!$F$9+СВЦЭМ!$D$10+'СЕТ СН'!$F$5-'СЕТ СН'!$F$17</f>
        <v>3785.5127591299997</v>
      </c>
      <c r="U21" s="37">
        <f>SUMIFS(СВЦЭМ!$C$34:$C$777,СВЦЭМ!$A$34:$A$777,$A21,СВЦЭМ!$B$34:$B$777,U$11)+'СЕТ СН'!$F$9+СВЦЭМ!$D$10+'СЕТ СН'!$F$5-'СЕТ СН'!$F$17</f>
        <v>3795.0671132300004</v>
      </c>
      <c r="V21" s="37">
        <f>SUMIFS(СВЦЭМ!$C$34:$C$777,СВЦЭМ!$A$34:$A$777,$A21,СВЦЭМ!$B$34:$B$777,V$11)+'СЕТ СН'!$F$9+СВЦЭМ!$D$10+'СЕТ СН'!$F$5-'СЕТ СН'!$F$17</f>
        <v>3812.7538290700004</v>
      </c>
      <c r="W21" s="37">
        <f>SUMIFS(СВЦЭМ!$C$34:$C$777,СВЦЭМ!$A$34:$A$777,$A21,СВЦЭМ!$B$34:$B$777,W$11)+'СЕТ СН'!$F$9+СВЦЭМ!$D$10+'СЕТ СН'!$F$5-'СЕТ СН'!$F$17</f>
        <v>3860.0559242099998</v>
      </c>
      <c r="X21" s="37">
        <f>SUMIFS(СВЦЭМ!$C$34:$C$777,СВЦЭМ!$A$34:$A$777,$A21,СВЦЭМ!$B$34:$B$777,X$11)+'СЕТ СН'!$F$9+СВЦЭМ!$D$10+'СЕТ СН'!$F$5-'СЕТ СН'!$F$17</f>
        <v>3925.2575235699996</v>
      </c>
      <c r="Y21" s="37">
        <f>SUMIFS(СВЦЭМ!$C$34:$C$777,СВЦЭМ!$A$34:$A$777,$A21,СВЦЭМ!$B$34:$B$777,Y$11)+'СЕТ СН'!$F$9+СВЦЭМ!$D$10+'СЕТ СН'!$F$5-'СЕТ СН'!$F$17</f>
        <v>4030.0262000399998</v>
      </c>
    </row>
    <row r="22" spans="1:25" ht="15.75" x14ac:dyDescent="0.2">
      <c r="A22" s="36">
        <f t="shared" si="0"/>
        <v>43292</v>
      </c>
      <c r="B22" s="37">
        <f>SUMIFS(СВЦЭМ!$C$34:$C$777,СВЦЭМ!$A$34:$A$777,$A22,СВЦЭМ!$B$34:$B$777,B$11)+'СЕТ СН'!$F$9+СВЦЭМ!$D$10+'СЕТ СН'!$F$5-'СЕТ СН'!$F$17</f>
        <v>3975.1246598400003</v>
      </c>
      <c r="C22" s="37">
        <f>SUMIFS(СВЦЭМ!$C$34:$C$777,СВЦЭМ!$A$34:$A$777,$A22,СВЦЭМ!$B$34:$B$777,C$11)+'СЕТ СН'!$F$9+СВЦЭМ!$D$10+'СЕТ СН'!$F$5-'СЕТ СН'!$F$17</f>
        <v>4012.6273156100006</v>
      </c>
      <c r="D22" s="37">
        <f>SUMIFS(СВЦЭМ!$C$34:$C$777,СВЦЭМ!$A$34:$A$777,$A22,СВЦЭМ!$B$34:$B$777,D$11)+'СЕТ СН'!$F$9+СВЦЭМ!$D$10+'СЕТ СН'!$F$5-'СЕТ СН'!$F$17</f>
        <v>4039.7827277400002</v>
      </c>
      <c r="E22" s="37">
        <f>SUMIFS(СВЦЭМ!$C$34:$C$777,СВЦЭМ!$A$34:$A$777,$A22,СВЦЭМ!$B$34:$B$777,E$11)+'СЕТ СН'!$F$9+СВЦЭМ!$D$10+'СЕТ СН'!$F$5-'СЕТ СН'!$F$17</f>
        <v>4045.2918345600001</v>
      </c>
      <c r="F22" s="37">
        <f>SUMIFS(СВЦЭМ!$C$34:$C$777,СВЦЭМ!$A$34:$A$777,$A22,СВЦЭМ!$B$34:$B$777,F$11)+'СЕТ СН'!$F$9+СВЦЭМ!$D$10+'СЕТ СН'!$F$5-'СЕТ СН'!$F$17</f>
        <v>4043.25577608</v>
      </c>
      <c r="G22" s="37">
        <f>SUMIFS(СВЦЭМ!$C$34:$C$777,СВЦЭМ!$A$34:$A$777,$A22,СВЦЭМ!$B$34:$B$777,G$11)+'СЕТ СН'!$F$9+СВЦЭМ!$D$10+'СЕТ СН'!$F$5-'СЕТ СН'!$F$17</f>
        <v>4039.3477033999998</v>
      </c>
      <c r="H22" s="37">
        <f>SUMIFS(СВЦЭМ!$C$34:$C$777,СВЦЭМ!$A$34:$A$777,$A22,СВЦЭМ!$B$34:$B$777,H$11)+'СЕТ СН'!$F$9+СВЦЭМ!$D$10+'СЕТ СН'!$F$5-'СЕТ СН'!$F$17</f>
        <v>3923.9830933700005</v>
      </c>
      <c r="I22" s="37">
        <f>SUMIFS(СВЦЭМ!$C$34:$C$777,СВЦЭМ!$A$34:$A$777,$A22,СВЦЭМ!$B$34:$B$777,I$11)+'СЕТ СН'!$F$9+СВЦЭМ!$D$10+'СЕТ СН'!$F$5-'СЕТ СН'!$F$17</f>
        <v>3791.8730362200004</v>
      </c>
      <c r="J22" s="37">
        <f>SUMIFS(СВЦЭМ!$C$34:$C$777,СВЦЭМ!$A$34:$A$777,$A22,СВЦЭМ!$B$34:$B$777,J$11)+'СЕТ СН'!$F$9+СВЦЭМ!$D$10+'СЕТ СН'!$F$5-'СЕТ СН'!$F$17</f>
        <v>3727.4021485200001</v>
      </c>
      <c r="K22" s="37">
        <f>SUMIFS(СВЦЭМ!$C$34:$C$777,СВЦЭМ!$A$34:$A$777,$A22,СВЦЭМ!$B$34:$B$777,K$11)+'СЕТ СН'!$F$9+СВЦЭМ!$D$10+'СЕТ СН'!$F$5-'СЕТ СН'!$F$17</f>
        <v>3663.9853455299999</v>
      </c>
      <c r="L22" s="37">
        <f>SUMIFS(СВЦЭМ!$C$34:$C$777,СВЦЭМ!$A$34:$A$777,$A22,СВЦЭМ!$B$34:$B$777,L$11)+'СЕТ СН'!$F$9+СВЦЭМ!$D$10+'СЕТ СН'!$F$5-'СЕТ СН'!$F$17</f>
        <v>3657.1379085899998</v>
      </c>
      <c r="M22" s="37">
        <f>SUMIFS(СВЦЭМ!$C$34:$C$777,СВЦЭМ!$A$34:$A$777,$A22,СВЦЭМ!$B$34:$B$777,M$11)+'СЕТ СН'!$F$9+СВЦЭМ!$D$10+'СЕТ СН'!$F$5-'СЕТ СН'!$F$17</f>
        <v>3638.1701937500002</v>
      </c>
      <c r="N22" s="37">
        <f>SUMIFS(СВЦЭМ!$C$34:$C$777,СВЦЭМ!$A$34:$A$777,$A22,СВЦЭМ!$B$34:$B$777,N$11)+'СЕТ СН'!$F$9+СВЦЭМ!$D$10+'СЕТ СН'!$F$5-'СЕТ СН'!$F$17</f>
        <v>3628.57527777</v>
      </c>
      <c r="O22" s="37">
        <f>SUMIFS(СВЦЭМ!$C$34:$C$777,СВЦЭМ!$A$34:$A$777,$A22,СВЦЭМ!$B$34:$B$777,O$11)+'СЕТ СН'!$F$9+СВЦЭМ!$D$10+'СЕТ СН'!$F$5-'СЕТ СН'!$F$17</f>
        <v>3638.22883632</v>
      </c>
      <c r="P22" s="37">
        <f>SUMIFS(СВЦЭМ!$C$34:$C$777,СВЦЭМ!$A$34:$A$777,$A22,СВЦЭМ!$B$34:$B$777,P$11)+'СЕТ СН'!$F$9+СВЦЭМ!$D$10+'СЕТ СН'!$F$5-'СЕТ СН'!$F$17</f>
        <v>3637.13161025</v>
      </c>
      <c r="Q22" s="37">
        <f>SUMIFS(СВЦЭМ!$C$34:$C$777,СВЦЭМ!$A$34:$A$777,$A22,СВЦЭМ!$B$34:$B$777,Q$11)+'СЕТ СН'!$F$9+СВЦЭМ!$D$10+'СЕТ СН'!$F$5-'СЕТ СН'!$F$17</f>
        <v>3636.4931479100001</v>
      </c>
      <c r="R22" s="37">
        <f>SUMIFS(СВЦЭМ!$C$34:$C$777,СВЦЭМ!$A$34:$A$777,$A22,СВЦЭМ!$B$34:$B$777,R$11)+'СЕТ СН'!$F$9+СВЦЭМ!$D$10+'СЕТ СН'!$F$5-'СЕТ СН'!$F$17</f>
        <v>3643.4807851</v>
      </c>
      <c r="S22" s="37">
        <f>SUMIFS(СВЦЭМ!$C$34:$C$777,СВЦЭМ!$A$34:$A$777,$A22,СВЦЭМ!$B$34:$B$777,S$11)+'СЕТ СН'!$F$9+СВЦЭМ!$D$10+'СЕТ СН'!$F$5-'СЕТ СН'!$F$17</f>
        <v>3645.5842289299999</v>
      </c>
      <c r="T22" s="37">
        <f>SUMIFS(СВЦЭМ!$C$34:$C$777,СВЦЭМ!$A$34:$A$777,$A22,СВЦЭМ!$B$34:$B$777,T$11)+'СЕТ СН'!$F$9+СВЦЭМ!$D$10+'СЕТ СН'!$F$5-'СЕТ СН'!$F$17</f>
        <v>3646.15039243</v>
      </c>
      <c r="U22" s="37">
        <f>SUMIFS(СВЦЭМ!$C$34:$C$777,СВЦЭМ!$A$34:$A$777,$A22,СВЦЭМ!$B$34:$B$777,U$11)+'СЕТ СН'!$F$9+СВЦЭМ!$D$10+'СЕТ СН'!$F$5-'СЕТ СН'!$F$17</f>
        <v>3638.8337059599999</v>
      </c>
      <c r="V22" s="37">
        <f>SUMIFS(СВЦЭМ!$C$34:$C$777,СВЦЭМ!$A$34:$A$777,$A22,СВЦЭМ!$B$34:$B$777,V$11)+'СЕТ СН'!$F$9+СВЦЭМ!$D$10+'СЕТ СН'!$F$5-'СЕТ СН'!$F$17</f>
        <v>3645.5418727200004</v>
      </c>
      <c r="W22" s="37">
        <f>SUMIFS(СВЦЭМ!$C$34:$C$777,СВЦЭМ!$A$34:$A$777,$A22,СВЦЭМ!$B$34:$B$777,W$11)+'СЕТ СН'!$F$9+СВЦЭМ!$D$10+'СЕТ СН'!$F$5-'СЕТ СН'!$F$17</f>
        <v>3704.8710915199999</v>
      </c>
      <c r="X22" s="37">
        <f>SUMIFS(СВЦЭМ!$C$34:$C$777,СВЦЭМ!$A$34:$A$777,$A22,СВЦЭМ!$B$34:$B$777,X$11)+'СЕТ СН'!$F$9+СВЦЭМ!$D$10+'СЕТ СН'!$F$5-'СЕТ СН'!$F$17</f>
        <v>3780.3543697599998</v>
      </c>
      <c r="Y22" s="37">
        <f>SUMIFS(СВЦЭМ!$C$34:$C$777,СВЦЭМ!$A$34:$A$777,$A22,СВЦЭМ!$B$34:$B$777,Y$11)+'СЕТ СН'!$F$9+СВЦЭМ!$D$10+'СЕТ СН'!$F$5-'СЕТ СН'!$F$17</f>
        <v>3873.0912520100001</v>
      </c>
    </row>
    <row r="23" spans="1:25" ht="15.75" x14ac:dyDescent="0.2">
      <c r="A23" s="36">
        <f t="shared" si="0"/>
        <v>43293</v>
      </c>
      <c r="B23" s="37">
        <f>SUMIFS(СВЦЭМ!$C$34:$C$777,СВЦЭМ!$A$34:$A$777,$A23,СВЦЭМ!$B$34:$B$777,B$11)+'СЕТ СН'!$F$9+СВЦЭМ!$D$10+'СЕТ СН'!$F$5-'СЕТ СН'!$F$17</f>
        <v>3974.7568138500001</v>
      </c>
      <c r="C23" s="37">
        <f>SUMIFS(СВЦЭМ!$C$34:$C$777,СВЦЭМ!$A$34:$A$777,$A23,СВЦЭМ!$B$34:$B$777,C$11)+'СЕТ СН'!$F$9+СВЦЭМ!$D$10+'СЕТ СН'!$F$5-'СЕТ СН'!$F$17</f>
        <v>4029.16332375</v>
      </c>
      <c r="D23" s="37">
        <f>SUMIFS(СВЦЭМ!$C$34:$C$777,СВЦЭМ!$A$34:$A$777,$A23,СВЦЭМ!$B$34:$B$777,D$11)+'СЕТ СН'!$F$9+СВЦЭМ!$D$10+'СЕТ СН'!$F$5-'СЕТ СН'!$F$17</f>
        <v>4021.8776254699997</v>
      </c>
      <c r="E23" s="37">
        <f>SUMIFS(СВЦЭМ!$C$34:$C$777,СВЦЭМ!$A$34:$A$777,$A23,СВЦЭМ!$B$34:$B$777,E$11)+'СЕТ СН'!$F$9+СВЦЭМ!$D$10+'СЕТ СН'!$F$5-'СЕТ СН'!$F$17</f>
        <v>4039.0690168000001</v>
      </c>
      <c r="F23" s="37">
        <f>SUMIFS(СВЦЭМ!$C$34:$C$777,СВЦЭМ!$A$34:$A$777,$A23,СВЦЭМ!$B$34:$B$777,F$11)+'СЕТ СН'!$F$9+СВЦЭМ!$D$10+'СЕТ СН'!$F$5-'СЕТ СН'!$F$17</f>
        <v>4053.7545850799997</v>
      </c>
      <c r="G23" s="37">
        <f>SUMIFS(СВЦЭМ!$C$34:$C$777,СВЦЭМ!$A$34:$A$777,$A23,СВЦЭМ!$B$34:$B$777,G$11)+'СЕТ СН'!$F$9+СВЦЭМ!$D$10+'СЕТ СН'!$F$5-'СЕТ СН'!$F$17</f>
        <v>4047.6232050500003</v>
      </c>
      <c r="H23" s="37">
        <f>SUMIFS(СВЦЭМ!$C$34:$C$777,СВЦЭМ!$A$34:$A$777,$A23,СВЦЭМ!$B$34:$B$777,H$11)+'СЕТ СН'!$F$9+СВЦЭМ!$D$10+'СЕТ СН'!$F$5-'СЕТ СН'!$F$17</f>
        <v>3954.6927312600001</v>
      </c>
      <c r="I23" s="37">
        <f>SUMIFS(СВЦЭМ!$C$34:$C$777,СВЦЭМ!$A$34:$A$777,$A23,СВЦЭМ!$B$34:$B$777,I$11)+'СЕТ СН'!$F$9+СВЦЭМ!$D$10+'СЕТ СН'!$F$5-'СЕТ СН'!$F$17</f>
        <v>3794.0731798999996</v>
      </c>
      <c r="J23" s="37">
        <f>SUMIFS(СВЦЭМ!$C$34:$C$777,СВЦЭМ!$A$34:$A$777,$A23,СВЦЭМ!$B$34:$B$777,J$11)+'СЕТ СН'!$F$9+СВЦЭМ!$D$10+'СЕТ СН'!$F$5-'СЕТ СН'!$F$17</f>
        <v>3697.5932874800001</v>
      </c>
      <c r="K23" s="37">
        <f>SUMIFS(СВЦЭМ!$C$34:$C$777,СВЦЭМ!$A$34:$A$777,$A23,СВЦЭМ!$B$34:$B$777,K$11)+'СЕТ СН'!$F$9+СВЦЭМ!$D$10+'СЕТ СН'!$F$5-'СЕТ СН'!$F$17</f>
        <v>3642.5514292100002</v>
      </c>
      <c r="L23" s="37">
        <f>SUMIFS(СВЦЭМ!$C$34:$C$777,СВЦЭМ!$A$34:$A$777,$A23,СВЦЭМ!$B$34:$B$777,L$11)+'СЕТ СН'!$F$9+СВЦЭМ!$D$10+'СЕТ СН'!$F$5-'СЕТ СН'!$F$17</f>
        <v>3626.3727320500002</v>
      </c>
      <c r="M23" s="37">
        <f>SUMIFS(СВЦЭМ!$C$34:$C$777,СВЦЭМ!$A$34:$A$777,$A23,СВЦЭМ!$B$34:$B$777,M$11)+'СЕТ СН'!$F$9+СВЦЭМ!$D$10+'СЕТ СН'!$F$5-'СЕТ СН'!$F$17</f>
        <v>3621.9058253600001</v>
      </c>
      <c r="N23" s="37">
        <f>SUMIFS(СВЦЭМ!$C$34:$C$777,СВЦЭМ!$A$34:$A$777,$A23,СВЦЭМ!$B$34:$B$777,N$11)+'СЕТ СН'!$F$9+СВЦЭМ!$D$10+'СЕТ СН'!$F$5-'СЕТ СН'!$F$17</f>
        <v>3636.4296839500003</v>
      </c>
      <c r="O23" s="37">
        <f>SUMIFS(СВЦЭМ!$C$34:$C$777,СВЦЭМ!$A$34:$A$777,$A23,СВЦЭМ!$B$34:$B$777,O$11)+'СЕТ СН'!$F$9+СВЦЭМ!$D$10+'СЕТ СН'!$F$5-'СЕТ СН'!$F$17</f>
        <v>3650.6620240700004</v>
      </c>
      <c r="P23" s="37">
        <f>SUMIFS(СВЦЭМ!$C$34:$C$777,СВЦЭМ!$A$34:$A$777,$A23,СВЦЭМ!$B$34:$B$777,P$11)+'СЕТ СН'!$F$9+СВЦЭМ!$D$10+'СЕТ СН'!$F$5-'СЕТ СН'!$F$17</f>
        <v>3656.4641521599997</v>
      </c>
      <c r="Q23" s="37">
        <f>SUMIFS(СВЦЭМ!$C$34:$C$777,СВЦЭМ!$A$34:$A$777,$A23,СВЦЭМ!$B$34:$B$777,Q$11)+'СЕТ СН'!$F$9+СВЦЭМ!$D$10+'СЕТ СН'!$F$5-'СЕТ СН'!$F$17</f>
        <v>3661.7621675700002</v>
      </c>
      <c r="R23" s="37">
        <f>SUMIFS(СВЦЭМ!$C$34:$C$777,СВЦЭМ!$A$34:$A$777,$A23,СВЦЭМ!$B$34:$B$777,R$11)+'СЕТ СН'!$F$9+СВЦЭМ!$D$10+'СЕТ СН'!$F$5-'СЕТ СН'!$F$17</f>
        <v>3658.1405934300001</v>
      </c>
      <c r="S23" s="37">
        <f>SUMIFS(СВЦЭМ!$C$34:$C$777,СВЦЭМ!$A$34:$A$777,$A23,СВЦЭМ!$B$34:$B$777,S$11)+'СЕТ СН'!$F$9+СВЦЭМ!$D$10+'СЕТ СН'!$F$5-'СЕТ СН'!$F$17</f>
        <v>3645.2940771499998</v>
      </c>
      <c r="T23" s="37">
        <f>SUMIFS(СВЦЭМ!$C$34:$C$777,СВЦЭМ!$A$34:$A$777,$A23,СВЦЭМ!$B$34:$B$777,T$11)+'СЕТ СН'!$F$9+СВЦЭМ!$D$10+'СЕТ СН'!$F$5-'СЕТ СН'!$F$17</f>
        <v>3638.9032683100004</v>
      </c>
      <c r="U23" s="37">
        <f>SUMIFS(СВЦЭМ!$C$34:$C$777,СВЦЭМ!$A$34:$A$777,$A23,СВЦЭМ!$B$34:$B$777,U$11)+'СЕТ СН'!$F$9+СВЦЭМ!$D$10+'СЕТ СН'!$F$5-'СЕТ СН'!$F$17</f>
        <v>3628.6034303599999</v>
      </c>
      <c r="V23" s="37">
        <f>SUMIFS(СВЦЭМ!$C$34:$C$777,СВЦЭМ!$A$34:$A$777,$A23,СВЦЭМ!$B$34:$B$777,V$11)+'СЕТ СН'!$F$9+СВЦЭМ!$D$10+'СЕТ СН'!$F$5-'СЕТ СН'!$F$17</f>
        <v>3627.2486611100003</v>
      </c>
      <c r="W23" s="37">
        <f>SUMIFS(СВЦЭМ!$C$34:$C$777,СВЦЭМ!$A$34:$A$777,$A23,СВЦЭМ!$B$34:$B$777,W$11)+'СЕТ СН'!$F$9+СВЦЭМ!$D$10+'СЕТ СН'!$F$5-'СЕТ СН'!$F$17</f>
        <v>3685.7737695900005</v>
      </c>
      <c r="X23" s="37">
        <f>SUMIFS(СВЦЭМ!$C$34:$C$777,СВЦЭМ!$A$34:$A$777,$A23,СВЦЭМ!$B$34:$B$777,X$11)+'СЕТ СН'!$F$9+СВЦЭМ!$D$10+'СЕТ СН'!$F$5-'СЕТ СН'!$F$17</f>
        <v>3778.2464729900003</v>
      </c>
      <c r="Y23" s="37">
        <f>SUMIFS(СВЦЭМ!$C$34:$C$777,СВЦЭМ!$A$34:$A$777,$A23,СВЦЭМ!$B$34:$B$777,Y$11)+'СЕТ СН'!$F$9+СВЦЭМ!$D$10+'СЕТ СН'!$F$5-'СЕТ СН'!$F$17</f>
        <v>3902.72772076</v>
      </c>
    </row>
    <row r="24" spans="1:25" ht="15.75" x14ac:dyDescent="0.2">
      <c r="A24" s="36">
        <f t="shared" si="0"/>
        <v>43294</v>
      </c>
      <c r="B24" s="37">
        <f>SUMIFS(СВЦЭМ!$C$34:$C$777,СВЦЭМ!$A$34:$A$777,$A24,СВЦЭМ!$B$34:$B$777,B$11)+'СЕТ СН'!$F$9+СВЦЭМ!$D$10+'СЕТ СН'!$F$5-'СЕТ СН'!$F$17</f>
        <v>3970.3600831399999</v>
      </c>
      <c r="C24" s="37">
        <f>SUMIFS(СВЦЭМ!$C$34:$C$777,СВЦЭМ!$A$34:$A$777,$A24,СВЦЭМ!$B$34:$B$777,C$11)+'СЕТ СН'!$F$9+СВЦЭМ!$D$10+'СЕТ СН'!$F$5-'СЕТ СН'!$F$17</f>
        <v>4001.1992896500005</v>
      </c>
      <c r="D24" s="37">
        <f>SUMIFS(СВЦЭМ!$C$34:$C$777,СВЦЭМ!$A$34:$A$777,$A24,СВЦЭМ!$B$34:$B$777,D$11)+'СЕТ СН'!$F$9+СВЦЭМ!$D$10+'СЕТ СН'!$F$5-'СЕТ СН'!$F$17</f>
        <v>4042.2598734900002</v>
      </c>
      <c r="E24" s="37">
        <f>SUMIFS(СВЦЭМ!$C$34:$C$777,СВЦЭМ!$A$34:$A$777,$A24,СВЦЭМ!$B$34:$B$777,E$11)+'СЕТ СН'!$F$9+СВЦЭМ!$D$10+'СЕТ СН'!$F$5-'СЕТ СН'!$F$17</f>
        <v>4060.6308050400003</v>
      </c>
      <c r="F24" s="37">
        <f>SUMIFS(СВЦЭМ!$C$34:$C$777,СВЦЭМ!$A$34:$A$777,$A24,СВЦЭМ!$B$34:$B$777,F$11)+'СЕТ СН'!$F$9+СВЦЭМ!$D$10+'СЕТ СН'!$F$5-'СЕТ СН'!$F$17</f>
        <v>4057.5409526499998</v>
      </c>
      <c r="G24" s="37">
        <f>SUMIFS(СВЦЭМ!$C$34:$C$777,СВЦЭМ!$A$34:$A$777,$A24,СВЦЭМ!$B$34:$B$777,G$11)+'СЕТ СН'!$F$9+СВЦЭМ!$D$10+'СЕТ СН'!$F$5-'СЕТ СН'!$F$17</f>
        <v>4047.4819996899996</v>
      </c>
      <c r="H24" s="37">
        <f>SUMIFS(СВЦЭМ!$C$34:$C$777,СВЦЭМ!$A$34:$A$777,$A24,СВЦЭМ!$B$34:$B$777,H$11)+'СЕТ СН'!$F$9+СВЦЭМ!$D$10+'СЕТ СН'!$F$5-'СЕТ СН'!$F$17</f>
        <v>3936.9899858600002</v>
      </c>
      <c r="I24" s="37">
        <f>SUMIFS(СВЦЭМ!$C$34:$C$777,СВЦЭМ!$A$34:$A$777,$A24,СВЦЭМ!$B$34:$B$777,I$11)+'СЕТ СН'!$F$9+СВЦЭМ!$D$10+'СЕТ СН'!$F$5-'СЕТ СН'!$F$17</f>
        <v>3814.6494415400002</v>
      </c>
      <c r="J24" s="37">
        <f>SUMIFS(СВЦЭМ!$C$34:$C$777,СВЦЭМ!$A$34:$A$777,$A24,СВЦЭМ!$B$34:$B$777,J$11)+'СЕТ СН'!$F$9+СВЦЭМ!$D$10+'СЕТ СН'!$F$5-'СЕТ СН'!$F$17</f>
        <v>3710.3167571200001</v>
      </c>
      <c r="K24" s="37">
        <f>SUMIFS(СВЦЭМ!$C$34:$C$777,СВЦЭМ!$A$34:$A$777,$A24,СВЦЭМ!$B$34:$B$777,K$11)+'СЕТ СН'!$F$9+СВЦЭМ!$D$10+'СЕТ СН'!$F$5-'СЕТ СН'!$F$17</f>
        <v>3659.2690502400001</v>
      </c>
      <c r="L24" s="37">
        <f>SUMIFS(СВЦЭМ!$C$34:$C$777,СВЦЭМ!$A$34:$A$777,$A24,СВЦЭМ!$B$34:$B$777,L$11)+'СЕТ СН'!$F$9+СВЦЭМ!$D$10+'СЕТ СН'!$F$5-'СЕТ СН'!$F$17</f>
        <v>3633.30510667</v>
      </c>
      <c r="M24" s="37">
        <f>SUMIFS(СВЦЭМ!$C$34:$C$777,СВЦЭМ!$A$34:$A$777,$A24,СВЦЭМ!$B$34:$B$777,M$11)+'СЕТ СН'!$F$9+СВЦЭМ!$D$10+'СЕТ СН'!$F$5-'СЕТ СН'!$F$17</f>
        <v>3628.2025461600001</v>
      </c>
      <c r="N24" s="37">
        <f>SUMIFS(СВЦЭМ!$C$34:$C$777,СВЦЭМ!$A$34:$A$777,$A24,СВЦЭМ!$B$34:$B$777,N$11)+'СЕТ СН'!$F$9+СВЦЭМ!$D$10+'СЕТ СН'!$F$5-'СЕТ СН'!$F$17</f>
        <v>3640.4727413099999</v>
      </c>
      <c r="O24" s="37">
        <f>SUMIFS(СВЦЭМ!$C$34:$C$777,СВЦЭМ!$A$34:$A$777,$A24,СВЦЭМ!$B$34:$B$777,O$11)+'СЕТ СН'!$F$9+СВЦЭМ!$D$10+'СЕТ СН'!$F$5-'СЕТ СН'!$F$17</f>
        <v>3645.0170807000004</v>
      </c>
      <c r="P24" s="37">
        <f>SUMIFS(СВЦЭМ!$C$34:$C$777,СВЦЭМ!$A$34:$A$777,$A24,СВЦЭМ!$B$34:$B$777,P$11)+'СЕТ СН'!$F$9+СВЦЭМ!$D$10+'СЕТ СН'!$F$5-'СЕТ СН'!$F$17</f>
        <v>3654.7884348600001</v>
      </c>
      <c r="Q24" s="37">
        <f>SUMIFS(СВЦЭМ!$C$34:$C$777,СВЦЭМ!$A$34:$A$777,$A24,СВЦЭМ!$B$34:$B$777,Q$11)+'СЕТ СН'!$F$9+СВЦЭМ!$D$10+'СЕТ СН'!$F$5-'СЕТ СН'!$F$17</f>
        <v>3682.5493737900006</v>
      </c>
      <c r="R24" s="37">
        <f>SUMIFS(СВЦЭМ!$C$34:$C$777,СВЦЭМ!$A$34:$A$777,$A24,СВЦЭМ!$B$34:$B$777,R$11)+'СЕТ СН'!$F$9+СВЦЭМ!$D$10+'СЕТ СН'!$F$5-'СЕТ СН'!$F$17</f>
        <v>3704.8081299200003</v>
      </c>
      <c r="S24" s="37">
        <f>SUMIFS(СВЦЭМ!$C$34:$C$777,СВЦЭМ!$A$34:$A$777,$A24,СВЦЭМ!$B$34:$B$777,S$11)+'СЕТ СН'!$F$9+СВЦЭМ!$D$10+'СЕТ СН'!$F$5-'СЕТ СН'!$F$17</f>
        <v>3683.3438563099999</v>
      </c>
      <c r="T24" s="37">
        <f>SUMIFS(СВЦЭМ!$C$34:$C$777,СВЦЭМ!$A$34:$A$777,$A24,СВЦЭМ!$B$34:$B$777,T$11)+'СЕТ СН'!$F$9+СВЦЭМ!$D$10+'СЕТ СН'!$F$5-'СЕТ СН'!$F$17</f>
        <v>3669.8992676999997</v>
      </c>
      <c r="U24" s="37">
        <f>SUMIFS(СВЦЭМ!$C$34:$C$777,СВЦЭМ!$A$34:$A$777,$A24,СВЦЭМ!$B$34:$B$777,U$11)+'СЕТ СН'!$F$9+СВЦЭМ!$D$10+'СЕТ СН'!$F$5-'СЕТ СН'!$F$17</f>
        <v>3655.7257211300002</v>
      </c>
      <c r="V24" s="37">
        <f>SUMIFS(СВЦЭМ!$C$34:$C$777,СВЦЭМ!$A$34:$A$777,$A24,СВЦЭМ!$B$34:$B$777,V$11)+'СЕТ СН'!$F$9+СВЦЭМ!$D$10+'СЕТ СН'!$F$5-'СЕТ СН'!$F$17</f>
        <v>3657.66421567</v>
      </c>
      <c r="W24" s="37">
        <f>SUMIFS(СВЦЭМ!$C$34:$C$777,СВЦЭМ!$A$34:$A$777,$A24,СВЦЭМ!$B$34:$B$777,W$11)+'СЕТ СН'!$F$9+СВЦЭМ!$D$10+'СЕТ СН'!$F$5-'СЕТ СН'!$F$17</f>
        <v>3695.6121545899996</v>
      </c>
      <c r="X24" s="37">
        <f>SUMIFS(СВЦЭМ!$C$34:$C$777,СВЦЭМ!$A$34:$A$777,$A24,СВЦЭМ!$B$34:$B$777,X$11)+'СЕТ СН'!$F$9+СВЦЭМ!$D$10+'СЕТ СН'!$F$5-'СЕТ СН'!$F$17</f>
        <v>3771.5266345600003</v>
      </c>
      <c r="Y24" s="37">
        <f>SUMIFS(СВЦЭМ!$C$34:$C$777,СВЦЭМ!$A$34:$A$777,$A24,СВЦЭМ!$B$34:$B$777,Y$11)+'СЕТ СН'!$F$9+СВЦЭМ!$D$10+'СЕТ СН'!$F$5-'СЕТ СН'!$F$17</f>
        <v>3871.56605476</v>
      </c>
    </row>
    <row r="25" spans="1:25" ht="15.75" x14ac:dyDescent="0.2">
      <c r="A25" s="36">
        <f t="shared" si="0"/>
        <v>43295</v>
      </c>
      <c r="B25" s="37">
        <f>SUMIFS(СВЦЭМ!$C$34:$C$777,СВЦЭМ!$A$34:$A$777,$A25,СВЦЭМ!$B$34:$B$777,B$11)+'СЕТ СН'!$F$9+СВЦЭМ!$D$10+'СЕТ СН'!$F$5-'СЕТ СН'!$F$17</f>
        <v>3884.7716229099997</v>
      </c>
      <c r="C25" s="37">
        <f>SUMIFS(СВЦЭМ!$C$34:$C$777,СВЦЭМ!$A$34:$A$777,$A25,СВЦЭМ!$B$34:$B$777,C$11)+'СЕТ СН'!$F$9+СВЦЭМ!$D$10+'СЕТ СН'!$F$5-'СЕТ СН'!$F$17</f>
        <v>3968.4536485400004</v>
      </c>
      <c r="D25" s="37">
        <f>SUMIFS(СВЦЭМ!$C$34:$C$777,СВЦЭМ!$A$34:$A$777,$A25,СВЦЭМ!$B$34:$B$777,D$11)+'СЕТ СН'!$F$9+СВЦЭМ!$D$10+'СЕТ СН'!$F$5-'СЕТ СН'!$F$17</f>
        <v>4049.8218473500001</v>
      </c>
      <c r="E25" s="37">
        <f>SUMIFS(СВЦЭМ!$C$34:$C$777,СВЦЭМ!$A$34:$A$777,$A25,СВЦЭМ!$B$34:$B$777,E$11)+'СЕТ СН'!$F$9+СВЦЭМ!$D$10+'СЕТ СН'!$F$5-'СЕТ СН'!$F$17</f>
        <v>4050.8382787600003</v>
      </c>
      <c r="F25" s="37">
        <f>SUMIFS(СВЦЭМ!$C$34:$C$777,СВЦЭМ!$A$34:$A$777,$A25,СВЦЭМ!$B$34:$B$777,F$11)+'СЕТ СН'!$F$9+СВЦЭМ!$D$10+'СЕТ СН'!$F$5-'СЕТ СН'!$F$17</f>
        <v>4051.3288655000006</v>
      </c>
      <c r="G25" s="37">
        <f>SUMIFS(СВЦЭМ!$C$34:$C$777,СВЦЭМ!$A$34:$A$777,$A25,СВЦЭМ!$B$34:$B$777,G$11)+'СЕТ СН'!$F$9+СВЦЭМ!$D$10+'СЕТ СН'!$F$5-'СЕТ СН'!$F$17</f>
        <v>4049.2873053399999</v>
      </c>
      <c r="H25" s="37">
        <f>SUMIFS(СВЦЭМ!$C$34:$C$777,СВЦЭМ!$A$34:$A$777,$A25,СВЦЭМ!$B$34:$B$777,H$11)+'СЕТ СН'!$F$9+СВЦЭМ!$D$10+'СЕТ СН'!$F$5-'СЕТ СН'!$F$17</f>
        <v>3980.26234484</v>
      </c>
      <c r="I25" s="37">
        <f>SUMIFS(СВЦЭМ!$C$34:$C$777,СВЦЭМ!$A$34:$A$777,$A25,СВЦЭМ!$B$34:$B$777,I$11)+'СЕТ СН'!$F$9+СВЦЭМ!$D$10+'СЕТ СН'!$F$5-'СЕТ СН'!$F$17</f>
        <v>3848.7731834699998</v>
      </c>
      <c r="J25" s="37">
        <f>SUMIFS(СВЦЭМ!$C$34:$C$777,СВЦЭМ!$A$34:$A$777,$A25,СВЦЭМ!$B$34:$B$777,J$11)+'СЕТ СН'!$F$9+СВЦЭМ!$D$10+'СЕТ СН'!$F$5-'СЕТ СН'!$F$17</f>
        <v>3719.57980021</v>
      </c>
      <c r="K25" s="37">
        <f>SUMIFS(СВЦЭМ!$C$34:$C$777,СВЦЭМ!$A$34:$A$777,$A25,СВЦЭМ!$B$34:$B$777,K$11)+'СЕТ СН'!$F$9+СВЦЭМ!$D$10+'СЕТ СН'!$F$5-'СЕТ СН'!$F$17</f>
        <v>3663.77192827</v>
      </c>
      <c r="L25" s="37">
        <f>SUMIFS(СВЦЭМ!$C$34:$C$777,СВЦЭМ!$A$34:$A$777,$A25,СВЦЭМ!$B$34:$B$777,L$11)+'СЕТ СН'!$F$9+СВЦЭМ!$D$10+'СЕТ СН'!$F$5-'СЕТ СН'!$F$17</f>
        <v>3642.02642225</v>
      </c>
      <c r="M25" s="37">
        <f>SUMIFS(СВЦЭМ!$C$34:$C$777,СВЦЭМ!$A$34:$A$777,$A25,СВЦЭМ!$B$34:$B$777,M$11)+'СЕТ СН'!$F$9+СВЦЭМ!$D$10+'СЕТ СН'!$F$5-'СЕТ СН'!$F$17</f>
        <v>3624.3509808099998</v>
      </c>
      <c r="N25" s="37">
        <f>SUMIFS(СВЦЭМ!$C$34:$C$777,СВЦЭМ!$A$34:$A$777,$A25,СВЦЭМ!$B$34:$B$777,N$11)+'СЕТ СН'!$F$9+СВЦЭМ!$D$10+'СЕТ СН'!$F$5-'СЕТ СН'!$F$17</f>
        <v>3632.4866245499998</v>
      </c>
      <c r="O25" s="37">
        <f>SUMIFS(СВЦЭМ!$C$34:$C$777,СВЦЭМ!$A$34:$A$777,$A25,СВЦЭМ!$B$34:$B$777,O$11)+'СЕТ СН'!$F$9+СВЦЭМ!$D$10+'СЕТ СН'!$F$5-'СЕТ СН'!$F$17</f>
        <v>3638.3199813000001</v>
      </c>
      <c r="P25" s="37">
        <f>SUMIFS(СВЦЭМ!$C$34:$C$777,СВЦЭМ!$A$34:$A$777,$A25,СВЦЭМ!$B$34:$B$777,P$11)+'СЕТ СН'!$F$9+СВЦЭМ!$D$10+'СЕТ СН'!$F$5-'СЕТ СН'!$F$17</f>
        <v>3661.6208491099997</v>
      </c>
      <c r="Q25" s="37">
        <f>SUMIFS(СВЦЭМ!$C$34:$C$777,СВЦЭМ!$A$34:$A$777,$A25,СВЦЭМ!$B$34:$B$777,Q$11)+'СЕТ СН'!$F$9+СВЦЭМ!$D$10+'СЕТ СН'!$F$5-'СЕТ СН'!$F$17</f>
        <v>3667.2572101400001</v>
      </c>
      <c r="R25" s="37">
        <f>SUMIFS(СВЦЭМ!$C$34:$C$777,СВЦЭМ!$A$34:$A$777,$A25,СВЦЭМ!$B$34:$B$777,R$11)+'СЕТ СН'!$F$9+СВЦЭМ!$D$10+'СЕТ СН'!$F$5-'СЕТ СН'!$F$17</f>
        <v>3666.3100282000005</v>
      </c>
      <c r="S25" s="37">
        <f>SUMIFS(СВЦЭМ!$C$34:$C$777,СВЦЭМ!$A$34:$A$777,$A25,СВЦЭМ!$B$34:$B$777,S$11)+'СЕТ СН'!$F$9+СВЦЭМ!$D$10+'СЕТ СН'!$F$5-'СЕТ СН'!$F$17</f>
        <v>3658.1780060299998</v>
      </c>
      <c r="T25" s="37">
        <f>SUMIFS(СВЦЭМ!$C$34:$C$777,СВЦЭМ!$A$34:$A$777,$A25,СВЦЭМ!$B$34:$B$777,T$11)+'СЕТ СН'!$F$9+СВЦЭМ!$D$10+'СЕТ СН'!$F$5-'СЕТ СН'!$F$17</f>
        <v>3657.2736462599996</v>
      </c>
      <c r="U25" s="37">
        <f>SUMIFS(СВЦЭМ!$C$34:$C$777,СВЦЭМ!$A$34:$A$777,$A25,СВЦЭМ!$B$34:$B$777,U$11)+'СЕТ СН'!$F$9+СВЦЭМ!$D$10+'СЕТ СН'!$F$5-'СЕТ СН'!$F$17</f>
        <v>3655.2689189900002</v>
      </c>
      <c r="V25" s="37">
        <f>SUMIFS(СВЦЭМ!$C$34:$C$777,СВЦЭМ!$A$34:$A$777,$A25,СВЦЭМ!$B$34:$B$777,V$11)+'СЕТ СН'!$F$9+СВЦЭМ!$D$10+'СЕТ СН'!$F$5-'СЕТ СН'!$F$17</f>
        <v>3658.8703025900004</v>
      </c>
      <c r="W25" s="37">
        <f>SUMIFS(СВЦЭМ!$C$34:$C$777,СВЦЭМ!$A$34:$A$777,$A25,СВЦЭМ!$B$34:$B$777,W$11)+'СЕТ СН'!$F$9+СВЦЭМ!$D$10+'СЕТ СН'!$F$5-'СЕТ СН'!$F$17</f>
        <v>3688.56544381</v>
      </c>
      <c r="X25" s="37">
        <f>SUMIFS(СВЦЭМ!$C$34:$C$777,СВЦЭМ!$A$34:$A$777,$A25,СВЦЭМ!$B$34:$B$777,X$11)+'СЕТ СН'!$F$9+СВЦЭМ!$D$10+'СЕТ СН'!$F$5-'СЕТ СН'!$F$17</f>
        <v>3769.5715808699997</v>
      </c>
      <c r="Y25" s="37">
        <f>SUMIFS(СВЦЭМ!$C$34:$C$777,СВЦЭМ!$A$34:$A$777,$A25,СВЦЭМ!$B$34:$B$777,Y$11)+'СЕТ СН'!$F$9+СВЦЭМ!$D$10+'СЕТ СН'!$F$5-'СЕТ СН'!$F$17</f>
        <v>3854.3103118099998</v>
      </c>
    </row>
    <row r="26" spans="1:25" ht="15.75" x14ac:dyDescent="0.2">
      <c r="A26" s="36">
        <f t="shared" si="0"/>
        <v>43296</v>
      </c>
      <c r="B26" s="37">
        <f>SUMIFS(СВЦЭМ!$C$34:$C$777,СВЦЭМ!$A$34:$A$777,$A26,СВЦЭМ!$B$34:$B$777,B$11)+'СЕТ СН'!$F$9+СВЦЭМ!$D$10+'СЕТ СН'!$F$5-'СЕТ СН'!$F$17</f>
        <v>3925.3974779099999</v>
      </c>
      <c r="C26" s="37">
        <f>SUMIFS(СВЦЭМ!$C$34:$C$777,СВЦЭМ!$A$34:$A$777,$A26,СВЦЭМ!$B$34:$B$777,C$11)+'СЕТ СН'!$F$9+СВЦЭМ!$D$10+'СЕТ СН'!$F$5-'СЕТ СН'!$F$17</f>
        <v>3976.8703539799999</v>
      </c>
      <c r="D26" s="37">
        <f>SUMIFS(СВЦЭМ!$C$34:$C$777,СВЦЭМ!$A$34:$A$777,$A26,СВЦЭМ!$B$34:$B$777,D$11)+'СЕТ СН'!$F$9+СВЦЭМ!$D$10+'СЕТ СН'!$F$5-'СЕТ СН'!$F$17</f>
        <v>4013.94382339</v>
      </c>
      <c r="E26" s="37">
        <f>SUMIFS(СВЦЭМ!$C$34:$C$777,СВЦЭМ!$A$34:$A$777,$A26,СВЦЭМ!$B$34:$B$777,E$11)+'СЕТ СН'!$F$9+СВЦЭМ!$D$10+'СЕТ СН'!$F$5-'СЕТ СН'!$F$17</f>
        <v>4044.6699525200002</v>
      </c>
      <c r="F26" s="37">
        <f>SUMIFS(СВЦЭМ!$C$34:$C$777,СВЦЭМ!$A$34:$A$777,$A26,СВЦЭМ!$B$34:$B$777,F$11)+'СЕТ СН'!$F$9+СВЦЭМ!$D$10+'СЕТ СН'!$F$5-'СЕТ СН'!$F$17</f>
        <v>4052.6127552099997</v>
      </c>
      <c r="G26" s="37">
        <f>SUMIFS(СВЦЭМ!$C$34:$C$777,СВЦЭМ!$A$34:$A$777,$A26,СВЦЭМ!$B$34:$B$777,G$11)+'СЕТ СН'!$F$9+СВЦЭМ!$D$10+'СЕТ СН'!$F$5-'СЕТ СН'!$F$17</f>
        <v>4053.6938279899996</v>
      </c>
      <c r="H26" s="37">
        <f>SUMIFS(СВЦЭМ!$C$34:$C$777,СВЦЭМ!$A$34:$A$777,$A26,СВЦЭМ!$B$34:$B$777,H$11)+'СЕТ СН'!$F$9+СВЦЭМ!$D$10+'СЕТ СН'!$F$5-'СЕТ СН'!$F$17</f>
        <v>3967.7940329499997</v>
      </c>
      <c r="I26" s="37">
        <f>SUMIFS(СВЦЭМ!$C$34:$C$777,СВЦЭМ!$A$34:$A$777,$A26,СВЦЭМ!$B$34:$B$777,I$11)+'СЕТ СН'!$F$9+СВЦЭМ!$D$10+'СЕТ СН'!$F$5-'СЕТ СН'!$F$17</f>
        <v>3823.7515079200002</v>
      </c>
      <c r="J26" s="37">
        <f>SUMIFS(СВЦЭМ!$C$34:$C$777,СВЦЭМ!$A$34:$A$777,$A26,СВЦЭМ!$B$34:$B$777,J$11)+'СЕТ СН'!$F$9+СВЦЭМ!$D$10+'СЕТ СН'!$F$5-'СЕТ СН'!$F$17</f>
        <v>3696.2660655400005</v>
      </c>
      <c r="K26" s="37">
        <f>SUMIFS(СВЦЭМ!$C$34:$C$777,СВЦЭМ!$A$34:$A$777,$A26,СВЦЭМ!$B$34:$B$777,K$11)+'СЕТ СН'!$F$9+СВЦЭМ!$D$10+'СЕТ СН'!$F$5-'СЕТ СН'!$F$17</f>
        <v>3645.7757623500002</v>
      </c>
      <c r="L26" s="37">
        <f>SUMIFS(СВЦЭМ!$C$34:$C$777,СВЦЭМ!$A$34:$A$777,$A26,СВЦЭМ!$B$34:$B$777,L$11)+'СЕТ СН'!$F$9+СВЦЭМ!$D$10+'СЕТ СН'!$F$5-'СЕТ СН'!$F$17</f>
        <v>3627.8291197600001</v>
      </c>
      <c r="M26" s="37">
        <f>SUMIFS(СВЦЭМ!$C$34:$C$777,СВЦЭМ!$A$34:$A$777,$A26,СВЦЭМ!$B$34:$B$777,M$11)+'СЕТ СН'!$F$9+СВЦЭМ!$D$10+'СЕТ СН'!$F$5-'СЕТ СН'!$F$17</f>
        <v>3615.5898191800002</v>
      </c>
      <c r="N26" s="37">
        <f>SUMIFS(СВЦЭМ!$C$34:$C$777,СВЦЭМ!$A$34:$A$777,$A26,СВЦЭМ!$B$34:$B$777,N$11)+'СЕТ СН'!$F$9+СВЦЭМ!$D$10+'СЕТ СН'!$F$5-'СЕТ СН'!$F$17</f>
        <v>3620.4526443700001</v>
      </c>
      <c r="O26" s="37">
        <f>SUMIFS(СВЦЭМ!$C$34:$C$777,СВЦЭМ!$A$34:$A$777,$A26,СВЦЭМ!$B$34:$B$777,O$11)+'СЕТ СН'!$F$9+СВЦЭМ!$D$10+'СЕТ СН'!$F$5-'СЕТ СН'!$F$17</f>
        <v>3613.19032591</v>
      </c>
      <c r="P26" s="37">
        <f>SUMIFS(СВЦЭМ!$C$34:$C$777,СВЦЭМ!$A$34:$A$777,$A26,СВЦЭМ!$B$34:$B$777,P$11)+'СЕТ СН'!$F$9+СВЦЭМ!$D$10+'СЕТ СН'!$F$5-'СЕТ СН'!$F$17</f>
        <v>3629.3952933999999</v>
      </c>
      <c r="Q26" s="37">
        <f>SUMIFS(СВЦЭМ!$C$34:$C$777,СВЦЭМ!$A$34:$A$777,$A26,СВЦЭМ!$B$34:$B$777,Q$11)+'СЕТ СН'!$F$9+СВЦЭМ!$D$10+'СЕТ СН'!$F$5-'СЕТ СН'!$F$17</f>
        <v>3628.0294584499998</v>
      </c>
      <c r="R26" s="37">
        <f>SUMIFS(СВЦЭМ!$C$34:$C$777,СВЦЭМ!$A$34:$A$777,$A26,СВЦЭМ!$B$34:$B$777,R$11)+'СЕТ СН'!$F$9+СВЦЭМ!$D$10+'СЕТ СН'!$F$5-'СЕТ СН'!$F$17</f>
        <v>3632.2110453100004</v>
      </c>
      <c r="S26" s="37">
        <f>SUMIFS(СВЦЭМ!$C$34:$C$777,СВЦЭМ!$A$34:$A$777,$A26,СВЦЭМ!$B$34:$B$777,S$11)+'СЕТ СН'!$F$9+СВЦЭМ!$D$10+'СЕТ СН'!$F$5-'СЕТ СН'!$F$17</f>
        <v>3638.9603107000003</v>
      </c>
      <c r="T26" s="37">
        <f>SUMIFS(СВЦЭМ!$C$34:$C$777,СВЦЭМ!$A$34:$A$777,$A26,СВЦЭМ!$B$34:$B$777,T$11)+'СЕТ СН'!$F$9+СВЦЭМ!$D$10+'СЕТ СН'!$F$5-'СЕТ СН'!$F$17</f>
        <v>3647.2839341999997</v>
      </c>
      <c r="U26" s="37">
        <f>SUMIFS(СВЦЭМ!$C$34:$C$777,СВЦЭМ!$A$34:$A$777,$A26,СВЦЭМ!$B$34:$B$777,U$11)+'СЕТ СН'!$F$9+СВЦЭМ!$D$10+'СЕТ СН'!$F$5-'СЕТ СН'!$F$17</f>
        <v>3655.6098712699995</v>
      </c>
      <c r="V26" s="37">
        <f>SUMIFS(СВЦЭМ!$C$34:$C$777,СВЦЭМ!$A$34:$A$777,$A26,СВЦЭМ!$B$34:$B$777,V$11)+'СЕТ СН'!$F$9+СВЦЭМ!$D$10+'СЕТ СН'!$F$5-'СЕТ СН'!$F$17</f>
        <v>3662.8286740399999</v>
      </c>
      <c r="W26" s="37">
        <f>SUMIFS(СВЦЭМ!$C$34:$C$777,СВЦЭМ!$A$34:$A$777,$A26,СВЦЭМ!$B$34:$B$777,W$11)+'СЕТ СН'!$F$9+СВЦЭМ!$D$10+'СЕТ СН'!$F$5-'СЕТ СН'!$F$17</f>
        <v>3727.1704699100001</v>
      </c>
      <c r="X26" s="37">
        <f>SUMIFS(СВЦЭМ!$C$34:$C$777,СВЦЭМ!$A$34:$A$777,$A26,СВЦЭМ!$B$34:$B$777,X$11)+'СЕТ СН'!$F$9+СВЦЭМ!$D$10+'СЕТ СН'!$F$5-'СЕТ СН'!$F$17</f>
        <v>3771.2947415299996</v>
      </c>
      <c r="Y26" s="37">
        <f>SUMIFS(СВЦЭМ!$C$34:$C$777,СВЦЭМ!$A$34:$A$777,$A26,СВЦЭМ!$B$34:$B$777,Y$11)+'СЕТ СН'!$F$9+СВЦЭМ!$D$10+'СЕТ СН'!$F$5-'СЕТ СН'!$F$17</f>
        <v>3855.3057742299998</v>
      </c>
    </row>
    <row r="27" spans="1:25" ht="15.75" x14ac:dyDescent="0.2">
      <c r="A27" s="36">
        <f t="shared" si="0"/>
        <v>43297</v>
      </c>
      <c r="B27" s="37">
        <f>SUMIFS(СВЦЭМ!$C$34:$C$777,СВЦЭМ!$A$34:$A$777,$A27,СВЦЭМ!$B$34:$B$777,B$11)+'СЕТ СН'!$F$9+СВЦЭМ!$D$10+'СЕТ СН'!$F$5-'СЕТ СН'!$F$17</f>
        <v>3983.3840957900002</v>
      </c>
      <c r="C27" s="37">
        <f>SUMIFS(СВЦЭМ!$C$34:$C$777,СВЦЭМ!$A$34:$A$777,$A27,СВЦЭМ!$B$34:$B$777,C$11)+'СЕТ СН'!$F$9+СВЦЭМ!$D$10+'СЕТ СН'!$F$5-'СЕТ СН'!$F$17</f>
        <v>4031.4037436600001</v>
      </c>
      <c r="D27" s="37">
        <f>SUMIFS(СВЦЭМ!$C$34:$C$777,СВЦЭМ!$A$34:$A$777,$A27,СВЦЭМ!$B$34:$B$777,D$11)+'СЕТ СН'!$F$9+СВЦЭМ!$D$10+'СЕТ СН'!$F$5-'СЕТ СН'!$F$17</f>
        <v>4054.1016500300002</v>
      </c>
      <c r="E27" s="37">
        <f>SUMIFS(СВЦЭМ!$C$34:$C$777,СВЦЭМ!$A$34:$A$777,$A27,СВЦЭМ!$B$34:$B$777,E$11)+'СЕТ СН'!$F$9+СВЦЭМ!$D$10+'СЕТ СН'!$F$5-'СЕТ СН'!$F$17</f>
        <v>4049.7997698700001</v>
      </c>
      <c r="F27" s="37">
        <f>SUMIFS(СВЦЭМ!$C$34:$C$777,СВЦЭМ!$A$34:$A$777,$A27,СВЦЭМ!$B$34:$B$777,F$11)+'СЕТ СН'!$F$9+СВЦЭМ!$D$10+'СЕТ СН'!$F$5-'СЕТ СН'!$F$17</f>
        <v>4047.4173364400003</v>
      </c>
      <c r="G27" s="37">
        <f>SUMIFS(СВЦЭМ!$C$34:$C$777,СВЦЭМ!$A$34:$A$777,$A27,СВЦЭМ!$B$34:$B$777,G$11)+'СЕТ СН'!$F$9+СВЦЭМ!$D$10+'СЕТ СН'!$F$5-'СЕТ СН'!$F$17</f>
        <v>4056.4133941800001</v>
      </c>
      <c r="H27" s="37">
        <f>SUMIFS(СВЦЭМ!$C$34:$C$777,СВЦЭМ!$A$34:$A$777,$A27,СВЦЭМ!$B$34:$B$777,H$11)+'СЕТ СН'!$F$9+СВЦЭМ!$D$10+'СЕТ СН'!$F$5-'СЕТ СН'!$F$17</f>
        <v>3984.9398510800002</v>
      </c>
      <c r="I27" s="37">
        <f>SUMIFS(СВЦЭМ!$C$34:$C$777,СВЦЭМ!$A$34:$A$777,$A27,СВЦЭМ!$B$34:$B$777,I$11)+'СЕТ СН'!$F$9+СВЦЭМ!$D$10+'СЕТ СН'!$F$5-'СЕТ СН'!$F$17</f>
        <v>3825.7634788000005</v>
      </c>
      <c r="J27" s="37">
        <f>SUMIFS(СВЦЭМ!$C$34:$C$777,СВЦЭМ!$A$34:$A$777,$A27,СВЦЭМ!$B$34:$B$777,J$11)+'СЕТ СН'!$F$9+СВЦЭМ!$D$10+'СЕТ СН'!$F$5-'СЕТ СН'!$F$17</f>
        <v>3703.7416472200002</v>
      </c>
      <c r="K27" s="37">
        <f>SUMIFS(СВЦЭМ!$C$34:$C$777,СВЦЭМ!$A$34:$A$777,$A27,СВЦЭМ!$B$34:$B$777,K$11)+'СЕТ СН'!$F$9+СВЦЭМ!$D$10+'СЕТ СН'!$F$5-'СЕТ СН'!$F$17</f>
        <v>3655.7658342300001</v>
      </c>
      <c r="L27" s="37">
        <f>SUMIFS(СВЦЭМ!$C$34:$C$777,СВЦЭМ!$A$34:$A$777,$A27,СВЦЭМ!$B$34:$B$777,L$11)+'СЕТ СН'!$F$9+СВЦЭМ!$D$10+'СЕТ СН'!$F$5-'СЕТ СН'!$F$17</f>
        <v>3648.7292209100001</v>
      </c>
      <c r="M27" s="37">
        <f>SUMIFS(СВЦЭМ!$C$34:$C$777,СВЦЭМ!$A$34:$A$777,$A27,СВЦЭМ!$B$34:$B$777,M$11)+'СЕТ СН'!$F$9+СВЦЭМ!$D$10+'СЕТ СН'!$F$5-'СЕТ СН'!$F$17</f>
        <v>3640.5352123399998</v>
      </c>
      <c r="N27" s="37">
        <f>SUMIFS(СВЦЭМ!$C$34:$C$777,СВЦЭМ!$A$34:$A$777,$A27,СВЦЭМ!$B$34:$B$777,N$11)+'СЕТ СН'!$F$9+СВЦЭМ!$D$10+'СЕТ СН'!$F$5-'СЕТ СН'!$F$17</f>
        <v>3645.95210817</v>
      </c>
      <c r="O27" s="37">
        <f>SUMIFS(СВЦЭМ!$C$34:$C$777,СВЦЭМ!$A$34:$A$777,$A27,СВЦЭМ!$B$34:$B$777,O$11)+'СЕТ СН'!$F$9+СВЦЭМ!$D$10+'СЕТ СН'!$F$5-'СЕТ СН'!$F$17</f>
        <v>3644.8586442800001</v>
      </c>
      <c r="P27" s="37">
        <f>SUMIFS(СВЦЭМ!$C$34:$C$777,СВЦЭМ!$A$34:$A$777,$A27,СВЦЭМ!$B$34:$B$777,P$11)+'СЕТ СН'!$F$9+СВЦЭМ!$D$10+'СЕТ СН'!$F$5-'СЕТ СН'!$F$17</f>
        <v>3644.4421144600001</v>
      </c>
      <c r="Q27" s="37">
        <f>SUMIFS(СВЦЭМ!$C$34:$C$777,СВЦЭМ!$A$34:$A$777,$A27,СВЦЭМ!$B$34:$B$777,Q$11)+'СЕТ СН'!$F$9+СВЦЭМ!$D$10+'СЕТ СН'!$F$5-'СЕТ СН'!$F$17</f>
        <v>3641.5754465</v>
      </c>
      <c r="R27" s="37">
        <f>SUMIFS(СВЦЭМ!$C$34:$C$777,СВЦЭМ!$A$34:$A$777,$A27,СВЦЭМ!$B$34:$B$777,R$11)+'СЕТ СН'!$F$9+СВЦЭМ!$D$10+'СЕТ СН'!$F$5-'СЕТ СН'!$F$17</f>
        <v>3641.4141831300003</v>
      </c>
      <c r="S27" s="37">
        <f>SUMIFS(СВЦЭМ!$C$34:$C$777,СВЦЭМ!$A$34:$A$777,$A27,СВЦЭМ!$B$34:$B$777,S$11)+'СЕТ СН'!$F$9+СВЦЭМ!$D$10+'СЕТ СН'!$F$5-'СЕТ СН'!$F$17</f>
        <v>3641.2104278000002</v>
      </c>
      <c r="T27" s="37">
        <f>SUMIFS(СВЦЭМ!$C$34:$C$777,СВЦЭМ!$A$34:$A$777,$A27,СВЦЭМ!$B$34:$B$777,T$11)+'СЕТ СН'!$F$9+СВЦЭМ!$D$10+'СЕТ СН'!$F$5-'СЕТ СН'!$F$17</f>
        <v>3645.2294633400002</v>
      </c>
      <c r="U27" s="37">
        <f>SUMIFS(СВЦЭМ!$C$34:$C$777,СВЦЭМ!$A$34:$A$777,$A27,СВЦЭМ!$B$34:$B$777,U$11)+'СЕТ СН'!$F$9+СВЦЭМ!$D$10+'СЕТ СН'!$F$5-'СЕТ СН'!$F$17</f>
        <v>3647.8077747300003</v>
      </c>
      <c r="V27" s="37">
        <f>SUMIFS(СВЦЭМ!$C$34:$C$777,СВЦЭМ!$A$34:$A$777,$A27,СВЦЭМ!$B$34:$B$777,V$11)+'СЕТ СН'!$F$9+СВЦЭМ!$D$10+'СЕТ СН'!$F$5-'СЕТ СН'!$F$17</f>
        <v>3656.0263292600002</v>
      </c>
      <c r="W27" s="37">
        <f>SUMIFS(СВЦЭМ!$C$34:$C$777,СВЦЭМ!$A$34:$A$777,$A27,СВЦЭМ!$B$34:$B$777,W$11)+'СЕТ СН'!$F$9+СВЦЭМ!$D$10+'СЕТ СН'!$F$5-'СЕТ СН'!$F$17</f>
        <v>3708.6739160000006</v>
      </c>
      <c r="X27" s="37">
        <f>SUMIFS(СВЦЭМ!$C$34:$C$777,СВЦЭМ!$A$34:$A$777,$A27,СВЦЭМ!$B$34:$B$777,X$11)+'СЕТ СН'!$F$9+СВЦЭМ!$D$10+'СЕТ СН'!$F$5-'СЕТ СН'!$F$17</f>
        <v>3783.53994728</v>
      </c>
      <c r="Y27" s="37">
        <f>SUMIFS(СВЦЭМ!$C$34:$C$777,СВЦЭМ!$A$34:$A$777,$A27,СВЦЭМ!$B$34:$B$777,Y$11)+'СЕТ СН'!$F$9+СВЦЭМ!$D$10+'СЕТ СН'!$F$5-'СЕТ СН'!$F$17</f>
        <v>3868.5876624599996</v>
      </c>
    </row>
    <row r="28" spans="1:25" ht="15.75" x14ac:dyDescent="0.2">
      <c r="A28" s="36">
        <f t="shared" si="0"/>
        <v>43298</v>
      </c>
      <c r="B28" s="37">
        <f>SUMIFS(СВЦЭМ!$C$34:$C$777,СВЦЭМ!$A$34:$A$777,$A28,СВЦЭМ!$B$34:$B$777,B$11)+'СЕТ СН'!$F$9+СВЦЭМ!$D$10+'СЕТ СН'!$F$5-'СЕТ СН'!$F$17</f>
        <v>3939.9650930400003</v>
      </c>
      <c r="C28" s="37">
        <f>SUMIFS(СВЦЭМ!$C$34:$C$777,СВЦЭМ!$A$34:$A$777,$A28,СВЦЭМ!$B$34:$B$777,C$11)+'СЕТ СН'!$F$9+СВЦЭМ!$D$10+'СЕТ СН'!$F$5-'СЕТ СН'!$F$17</f>
        <v>4064.9941306600003</v>
      </c>
      <c r="D28" s="37">
        <f>SUMIFS(СВЦЭМ!$C$34:$C$777,СВЦЭМ!$A$34:$A$777,$A28,СВЦЭМ!$B$34:$B$777,D$11)+'СЕТ СН'!$F$9+СВЦЭМ!$D$10+'СЕТ СН'!$F$5-'СЕТ СН'!$F$17</f>
        <v>4099.3637638600003</v>
      </c>
      <c r="E28" s="37">
        <f>SUMIFS(СВЦЭМ!$C$34:$C$777,СВЦЭМ!$A$34:$A$777,$A28,СВЦЭМ!$B$34:$B$777,E$11)+'СЕТ СН'!$F$9+СВЦЭМ!$D$10+'СЕТ СН'!$F$5-'СЕТ СН'!$F$17</f>
        <v>4091.54699833</v>
      </c>
      <c r="F28" s="37">
        <f>SUMIFS(СВЦЭМ!$C$34:$C$777,СВЦЭМ!$A$34:$A$777,$A28,СВЦЭМ!$B$34:$B$777,F$11)+'СЕТ СН'!$F$9+СВЦЭМ!$D$10+'СЕТ СН'!$F$5-'СЕТ СН'!$F$17</f>
        <v>4088.5895416900003</v>
      </c>
      <c r="G28" s="37">
        <f>SUMIFS(СВЦЭМ!$C$34:$C$777,СВЦЭМ!$A$34:$A$777,$A28,СВЦЭМ!$B$34:$B$777,G$11)+'СЕТ СН'!$F$9+СВЦЭМ!$D$10+'СЕТ СН'!$F$5-'СЕТ СН'!$F$17</f>
        <v>4094.4730658199996</v>
      </c>
      <c r="H28" s="37">
        <f>SUMIFS(СВЦЭМ!$C$34:$C$777,СВЦЭМ!$A$34:$A$777,$A28,СВЦЭМ!$B$34:$B$777,H$11)+'СЕТ СН'!$F$9+СВЦЭМ!$D$10+'СЕТ СН'!$F$5-'СЕТ СН'!$F$17</f>
        <v>4032.3425300899999</v>
      </c>
      <c r="I28" s="37">
        <f>SUMIFS(СВЦЭМ!$C$34:$C$777,СВЦЭМ!$A$34:$A$777,$A28,СВЦЭМ!$B$34:$B$777,I$11)+'СЕТ СН'!$F$9+СВЦЭМ!$D$10+'СЕТ СН'!$F$5-'СЕТ СН'!$F$17</f>
        <v>3898.6840771699999</v>
      </c>
      <c r="J28" s="37">
        <f>SUMIFS(СВЦЭМ!$C$34:$C$777,СВЦЭМ!$A$34:$A$777,$A28,СВЦЭМ!$B$34:$B$777,J$11)+'СЕТ СН'!$F$9+СВЦЭМ!$D$10+'СЕТ СН'!$F$5-'СЕТ СН'!$F$17</f>
        <v>3778.7962222699998</v>
      </c>
      <c r="K28" s="37">
        <f>SUMIFS(СВЦЭМ!$C$34:$C$777,СВЦЭМ!$A$34:$A$777,$A28,СВЦЭМ!$B$34:$B$777,K$11)+'СЕТ СН'!$F$9+СВЦЭМ!$D$10+'СЕТ СН'!$F$5-'СЕТ СН'!$F$17</f>
        <v>3708.3986623700002</v>
      </c>
      <c r="L28" s="37">
        <f>SUMIFS(СВЦЭМ!$C$34:$C$777,СВЦЭМ!$A$34:$A$777,$A28,СВЦЭМ!$B$34:$B$777,L$11)+'СЕТ СН'!$F$9+СВЦЭМ!$D$10+'СЕТ СН'!$F$5-'СЕТ СН'!$F$17</f>
        <v>3693.9745946000003</v>
      </c>
      <c r="M28" s="37">
        <f>SUMIFS(СВЦЭМ!$C$34:$C$777,СВЦЭМ!$A$34:$A$777,$A28,СВЦЭМ!$B$34:$B$777,M$11)+'СЕТ СН'!$F$9+СВЦЭМ!$D$10+'СЕТ СН'!$F$5-'СЕТ СН'!$F$17</f>
        <v>3688.9184921799997</v>
      </c>
      <c r="N28" s="37">
        <f>SUMIFS(СВЦЭМ!$C$34:$C$777,СВЦЭМ!$A$34:$A$777,$A28,СВЦЭМ!$B$34:$B$777,N$11)+'СЕТ СН'!$F$9+СВЦЭМ!$D$10+'СЕТ СН'!$F$5-'СЕТ СН'!$F$17</f>
        <v>3700.2719215699999</v>
      </c>
      <c r="O28" s="37">
        <f>SUMIFS(СВЦЭМ!$C$34:$C$777,СВЦЭМ!$A$34:$A$777,$A28,СВЦЭМ!$B$34:$B$777,O$11)+'СЕТ СН'!$F$9+СВЦЭМ!$D$10+'СЕТ СН'!$F$5-'СЕТ СН'!$F$17</f>
        <v>3708.6630431900003</v>
      </c>
      <c r="P28" s="37">
        <f>SUMIFS(СВЦЭМ!$C$34:$C$777,СВЦЭМ!$A$34:$A$777,$A28,СВЦЭМ!$B$34:$B$777,P$11)+'СЕТ СН'!$F$9+СВЦЭМ!$D$10+'СЕТ СН'!$F$5-'СЕТ СН'!$F$17</f>
        <v>3700.5892254199998</v>
      </c>
      <c r="Q28" s="37">
        <f>SUMIFS(СВЦЭМ!$C$34:$C$777,СВЦЭМ!$A$34:$A$777,$A28,СВЦЭМ!$B$34:$B$777,Q$11)+'СЕТ СН'!$F$9+СВЦЭМ!$D$10+'СЕТ СН'!$F$5-'СЕТ СН'!$F$17</f>
        <v>3707.1784995200005</v>
      </c>
      <c r="R28" s="37">
        <f>SUMIFS(СВЦЭМ!$C$34:$C$777,СВЦЭМ!$A$34:$A$777,$A28,СВЦЭМ!$B$34:$B$777,R$11)+'СЕТ СН'!$F$9+СВЦЭМ!$D$10+'СЕТ СН'!$F$5-'СЕТ СН'!$F$17</f>
        <v>3700.19738891</v>
      </c>
      <c r="S28" s="37">
        <f>SUMIFS(СВЦЭМ!$C$34:$C$777,СВЦЭМ!$A$34:$A$777,$A28,СВЦЭМ!$B$34:$B$777,S$11)+'СЕТ СН'!$F$9+СВЦЭМ!$D$10+'СЕТ СН'!$F$5-'СЕТ СН'!$F$17</f>
        <v>3704.5266425099999</v>
      </c>
      <c r="T28" s="37">
        <f>SUMIFS(СВЦЭМ!$C$34:$C$777,СВЦЭМ!$A$34:$A$777,$A28,СВЦЭМ!$B$34:$B$777,T$11)+'СЕТ СН'!$F$9+СВЦЭМ!$D$10+'СЕТ СН'!$F$5-'СЕТ СН'!$F$17</f>
        <v>3704.2645980400002</v>
      </c>
      <c r="U28" s="37">
        <f>SUMIFS(СВЦЭМ!$C$34:$C$777,СВЦЭМ!$A$34:$A$777,$A28,СВЦЭМ!$B$34:$B$777,U$11)+'СЕТ СН'!$F$9+СВЦЭМ!$D$10+'СЕТ СН'!$F$5-'СЕТ СН'!$F$17</f>
        <v>3697.9125700599998</v>
      </c>
      <c r="V28" s="37">
        <f>SUMIFS(СВЦЭМ!$C$34:$C$777,СВЦЭМ!$A$34:$A$777,$A28,СВЦЭМ!$B$34:$B$777,V$11)+'СЕТ СН'!$F$9+СВЦЭМ!$D$10+'СЕТ СН'!$F$5-'СЕТ СН'!$F$17</f>
        <v>3698.9940363599999</v>
      </c>
      <c r="W28" s="37">
        <f>SUMIFS(СВЦЭМ!$C$34:$C$777,СВЦЭМ!$A$34:$A$777,$A28,СВЦЭМ!$B$34:$B$777,W$11)+'СЕТ СН'!$F$9+СВЦЭМ!$D$10+'СЕТ СН'!$F$5-'СЕТ СН'!$F$17</f>
        <v>3760.6626571099996</v>
      </c>
      <c r="X28" s="37">
        <f>SUMIFS(СВЦЭМ!$C$34:$C$777,СВЦЭМ!$A$34:$A$777,$A28,СВЦЭМ!$B$34:$B$777,X$11)+'СЕТ СН'!$F$9+СВЦЭМ!$D$10+'СЕТ СН'!$F$5-'СЕТ СН'!$F$17</f>
        <v>3861.13646264</v>
      </c>
      <c r="Y28" s="37">
        <f>SUMIFS(СВЦЭМ!$C$34:$C$777,СВЦЭМ!$A$34:$A$777,$A28,СВЦЭМ!$B$34:$B$777,Y$11)+'СЕТ СН'!$F$9+СВЦЭМ!$D$10+'СЕТ СН'!$F$5-'СЕТ СН'!$F$17</f>
        <v>3964.8861743799998</v>
      </c>
    </row>
    <row r="29" spans="1:25" ht="15.75" x14ac:dyDescent="0.2">
      <c r="A29" s="36">
        <f t="shared" si="0"/>
        <v>43299</v>
      </c>
      <c r="B29" s="37">
        <f>SUMIFS(СВЦЭМ!$C$34:$C$777,СВЦЭМ!$A$34:$A$777,$A29,СВЦЭМ!$B$34:$B$777,B$11)+'СЕТ СН'!$F$9+СВЦЭМ!$D$10+'СЕТ СН'!$F$5-'СЕТ СН'!$F$17</f>
        <v>4001.0754627300003</v>
      </c>
      <c r="C29" s="37">
        <f>SUMIFS(СВЦЭМ!$C$34:$C$777,СВЦЭМ!$A$34:$A$777,$A29,СВЦЭМ!$B$34:$B$777,C$11)+'СЕТ СН'!$F$9+СВЦЭМ!$D$10+'СЕТ СН'!$F$5-'СЕТ СН'!$F$17</f>
        <v>4060.1180434400003</v>
      </c>
      <c r="D29" s="37">
        <f>SUMIFS(СВЦЭМ!$C$34:$C$777,СВЦЭМ!$A$34:$A$777,$A29,СВЦЭМ!$B$34:$B$777,D$11)+'СЕТ СН'!$F$9+СВЦЭМ!$D$10+'СЕТ СН'!$F$5-'СЕТ СН'!$F$17</f>
        <v>4095.0061782800003</v>
      </c>
      <c r="E29" s="37">
        <f>SUMIFS(СВЦЭМ!$C$34:$C$777,СВЦЭМ!$A$34:$A$777,$A29,СВЦЭМ!$B$34:$B$777,E$11)+'СЕТ СН'!$F$9+СВЦЭМ!$D$10+'СЕТ СН'!$F$5-'СЕТ СН'!$F$17</f>
        <v>4085.9240419000007</v>
      </c>
      <c r="F29" s="37">
        <f>SUMIFS(СВЦЭМ!$C$34:$C$777,СВЦЭМ!$A$34:$A$777,$A29,СВЦЭМ!$B$34:$B$777,F$11)+'СЕТ СН'!$F$9+СВЦЭМ!$D$10+'СЕТ СН'!$F$5-'СЕТ СН'!$F$17</f>
        <v>4079.5664691000002</v>
      </c>
      <c r="G29" s="37">
        <f>SUMIFS(СВЦЭМ!$C$34:$C$777,СВЦЭМ!$A$34:$A$777,$A29,СВЦЭМ!$B$34:$B$777,G$11)+'СЕТ СН'!$F$9+СВЦЭМ!$D$10+'СЕТ СН'!$F$5-'СЕТ СН'!$F$17</f>
        <v>4079.2060261500001</v>
      </c>
      <c r="H29" s="37">
        <f>SUMIFS(СВЦЭМ!$C$34:$C$777,СВЦЭМ!$A$34:$A$777,$A29,СВЦЭМ!$B$34:$B$777,H$11)+'СЕТ СН'!$F$9+СВЦЭМ!$D$10+'СЕТ СН'!$F$5-'СЕТ СН'!$F$17</f>
        <v>4035.2439626400001</v>
      </c>
      <c r="I29" s="37">
        <f>SUMIFS(СВЦЭМ!$C$34:$C$777,СВЦЭМ!$A$34:$A$777,$A29,СВЦЭМ!$B$34:$B$777,I$11)+'СЕТ СН'!$F$9+СВЦЭМ!$D$10+'СЕТ СН'!$F$5-'СЕТ СН'!$F$17</f>
        <v>3891.4265379099998</v>
      </c>
      <c r="J29" s="37">
        <f>SUMIFS(СВЦЭМ!$C$34:$C$777,СВЦЭМ!$A$34:$A$777,$A29,СВЦЭМ!$B$34:$B$777,J$11)+'СЕТ СН'!$F$9+СВЦЭМ!$D$10+'СЕТ СН'!$F$5-'СЕТ СН'!$F$17</f>
        <v>3759.5326134699999</v>
      </c>
      <c r="K29" s="37">
        <f>SUMIFS(СВЦЭМ!$C$34:$C$777,СВЦЭМ!$A$34:$A$777,$A29,СВЦЭМ!$B$34:$B$777,K$11)+'СЕТ СН'!$F$9+СВЦЭМ!$D$10+'СЕТ СН'!$F$5-'СЕТ СН'!$F$17</f>
        <v>3698.2090536900005</v>
      </c>
      <c r="L29" s="37">
        <f>SUMIFS(СВЦЭМ!$C$34:$C$777,СВЦЭМ!$A$34:$A$777,$A29,СВЦЭМ!$B$34:$B$777,L$11)+'СЕТ СН'!$F$9+СВЦЭМ!$D$10+'СЕТ СН'!$F$5-'СЕТ СН'!$F$17</f>
        <v>3686.7692464000002</v>
      </c>
      <c r="M29" s="37">
        <f>SUMIFS(СВЦЭМ!$C$34:$C$777,СВЦЭМ!$A$34:$A$777,$A29,СВЦЭМ!$B$34:$B$777,M$11)+'СЕТ СН'!$F$9+СВЦЭМ!$D$10+'СЕТ СН'!$F$5-'СЕТ СН'!$F$17</f>
        <v>3686.3608224899999</v>
      </c>
      <c r="N29" s="37">
        <f>SUMIFS(СВЦЭМ!$C$34:$C$777,СВЦЭМ!$A$34:$A$777,$A29,СВЦЭМ!$B$34:$B$777,N$11)+'СЕТ СН'!$F$9+СВЦЭМ!$D$10+'СЕТ СН'!$F$5-'СЕТ СН'!$F$17</f>
        <v>3693.6726667000003</v>
      </c>
      <c r="O29" s="37">
        <f>SUMIFS(СВЦЭМ!$C$34:$C$777,СВЦЭМ!$A$34:$A$777,$A29,СВЦЭМ!$B$34:$B$777,O$11)+'СЕТ СН'!$F$9+СВЦЭМ!$D$10+'СЕТ СН'!$F$5-'СЕТ СН'!$F$17</f>
        <v>3688.0810505600002</v>
      </c>
      <c r="P29" s="37">
        <f>SUMIFS(СВЦЭМ!$C$34:$C$777,СВЦЭМ!$A$34:$A$777,$A29,СВЦЭМ!$B$34:$B$777,P$11)+'СЕТ СН'!$F$9+СВЦЭМ!$D$10+'СЕТ СН'!$F$5-'СЕТ СН'!$F$17</f>
        <v>3694.10589291</v>
      </c>
      <c r="Q29" s="37">
        <f>SUMIFS(СВЦЭМ!$C$34:$C$777,СВЦЭМ!$A$34:$A$777,$A29,СВЦЭМ!$B$34:$B$777,Q$11)+'СЕТ СН'!$F$9+СВЦЭМ!$D$10+'СЕТ СН'!$F$5-'СЕТ СН'!$F$17</f>
        <v>3698.5175596899999</v>
      </c>
      <c r="R29" s="37">
        <f>SUMIFS(СВЦЭМ!$C$34:$C$777,СВЦЭМ!$A$34:$A$777,$A29,СВЦЭМ!$B$34:$B$777,R$11)+'СЕТ СН'!$F$9+СВЦЭМ!$D$10+'СЕТ СН'!$F$5-'СЕТ СН'!$F$17</f>
        <v>3701.5372606999999</v>
      </c>
      <c r="S29" s="37">
        <f>SUMIFS(СВЦЭМ!$C$34:$C$777,СВЦЭМ!$A$34:$A$777,$A29,СВЦЭМ!$B$34:$B$777,S$11)+'СЕТ СН'!$F$9+СВЦЭМ!$D$10+'СЕТ СН'!$F$5-'СЕТ СН'!$F$17</f>
        <v>3703.96731499</v>
      </c>
      <c r="T29" s="37">
        <f>SUMIFS(СВЦЭМ!$C$34:$C$777,СВЦЭМ!$A$34:$A$777,$A29,СВЦЭМ!$B$34:$B$777,T$11)+'СЕТ СН'!$F$9+СВЦЭМ!$D$10+'СЕТ СН'!$F$5-'СЕТ СН'!$F$17</f>
        <v>3701.2403076999999</v>
      </c>
      <c r="U29" s="37">
        <f>SUMIFS(СВЦЭМ!$C$34:$C$777,СВЦЭМ!$A$34:$A$777,$A29,СВЦЭМ!$B$34:$B$777,U$11)+'СЕТ СН'!$F$9+СВЦЭМ!$D$10+'СЕТ СН'!$F$5-'СЕТ СН'!$F$17</f>
        <v>3698.0265139600006</v>
      </c>
      <c r="V29" s="37">
        <f>SUMIFS(СВЦЭМ!$C$34:$C$777,СВЦЭМ!$A$34:$A$777,$A29,СВЦЭМ!$B$34:$B$777,V$11)+'СЕТ СН'!$F$9+СВЦЭМ!$D$10+'СЕТ СН'!$F$5-'СЕТ СН'!$F$17</f>
        <v>3707.1724913500002</v>
      </c>
      <c r="W29" s="37">
        <f>SUMIFS(СВЦЭМ!$C$34:$C$777,СВЦЭМ!$A$34:$A$777,$A29,СВЦЭМ!$B$34:$B$777,W$11)+'СЕТ СН'!$F$9+СВЦЭМ!$D$10+'СЕТ СН'!$F$5-'СЕТ СН'!$F$17</f>
        <v>3731.0578118100002</v>
      </c>
      <c r="X29" s="37">
        <f>SUMIFS(СВЦЭМ!$C$34:$C$777,СВЦЭМ!$A$34:$A$777,$A29,СВЦЭМ!$B$34:$B$777,X$11)+'СЕТ СН'!$F$9+СВЦЭМ!$D$10+'СЕТ СН'!$F$5-'СЕТ СН'!$F$17</f>
        <v>3833.4029259299996</v>
      </c>
      <c r="Y29" s="37">
        <f>SUMIFS(СВЦЭМ!$C$34:$C$777,СВЦЭМ!$A$34:$A$777,$A29,СВЦЭМ!$B$34:$B$777,Y$11)+'СЕТ СН'!$F$9+СВЦЭМ!$D$10+'СЕТ СН'!$F$5-'СЕТ СН'!$F$17</f>
        <v>3966.5508650199999</v>
      </c>
    </row>
    <row r="30" spans="1:25" ht="15.75" x14ac:dyDescent="0.2">
      <c r="A30" s="36">
        <f t="shared" si="0"/>
        <v>43300</v>
      </c>
      <c r="B30" s="37">
        <f>SUMIFS(СВЦЭМ!$C$34:$C$777,СВЦЭМ!$A$34:$A$777,$A30,СВЦЭМ!$B$34:$B$777,B$11)+'СЕТ СН'!$F$9+СВЦЭМ!$D$10+'СЕТ СН'!$F$5-'СЕТ СН'!$F$17</f>
        <v>3994.1208970100006</v>
      </c>
      <c r="C30" s="37">
        <f>SUMIFS(СВЦЭМ!$C$34:$C$777,СВЦЭМ!$A$34:$A$777,$A30,СВЦЭМ!$B$34:$B$777,C$11)+'СЕТ СН'!$F$9+СВЦЭМ!$D$10+'СЕТ СН'!$F$5-'СЕТ СН'!$F$17</f>
        <v>4052.2420063700001</v>
      </c>
      <c r="D30" s="37">
        <f>SUMIFS(СВЦЭМ!$C$34:$C$777,СВЦЭМ!$A$34:$A$777,$A30,СВЦЭМ!$B$34:$B$777,D$11)+'СЕТ СН'!$F$9+СВЦЭМ!$D$10+'СЕТ СН'!$F$5-'СЕТ СН'!$F$17</f>
        <v>4087.02571412</v>
      </c>
      <c r="E30" s="37">
        <f>SUMIFS(СВЦЭМ!$C$34:$C$777,СВЦЭМ!$A$34:$A$777,$A30,СВЦЭМ!$B$34:$B$777,E$11)+'СЕТ СН'!$F$9+СВЦЭМ!$D$10+'СЕТ СН'!$F$5-'СЕТ СН'!$F$17</f>
        <v>4080.0040992499999</v>
      </c>
      <c r="F30" s="37">
        <f>SUMIFS(СВЦЭМ!$C$34:$C$777,СВЦЭМ!$A$34:$A$777,$A30,СВЦЭМ!$B$34:$B$777,F$11)+'СЕТ СН'!$F$9+СВЦЭМ!$D$10+'СЕТ СН'!$F$5-'СЕТ СН'!$F$17</f>
        <v>4076.2174071999998</v>
      </c>
      <c r="G30" s="37">
        <f>SUMIFS(СВЦЭМ!$C$34:$C$777,СВЦЭМ!$A$34:$A$777,$A30,СВЦЭМ!$B$34:$B$777,G$11)+'СЕТ СН'!$F$9+СВЦЭМ!$D$10+'СЕТ СН'!$F$5-'СЕТ СН'!$F$17</f>
        <v>4081.5135248800007</v>
      </c>
      <c r="H30" s="37">
        <f>SUMIFS(СВЦЭМ!$C$34:$C$777,СВЦЭМ!$A$34:$A$777,$A30,СВЦЭМ!$B$34:$B$777,H$11)+'СЕТ СН'!$F$9+СВЦЭМ!$D$10+'СЕТ СН'!$F$5-'СЕТ СН'!$F$17</f>
        <v>4026.0398386500001</v>
      </c>
      <c r="I30" s="37">
        <f>SUMIFS(СВЦЭМ!$C$34:$C$777,СВЦЭМ!$A$34:$A$777,$A30,СВЦЭМ!$B$34:$B$777,I$11)+'СЕТ СН'!$F$9+СВЦЭМ!$D$10+'СЕТ СН'!$F$5-'СЕТ СН'!$F$17</f>
        <v>3861.5093181599996</v>
      </c>
      <c r="J30" s="37">
        <f>SUMIFS(СВЦЭМ!$C$34:$C$777,СВЦЭМ!$A$34:$A$777,$A30,СВЦЭМ!$B$34:$B$777,J$11)+'СЕТ СН'!$F$9+СВЦЭМ!$D$10+'СЕТ СН'!$F$5-'СЕТ СН'!$F$17</f>
        <v>3746.3236597300001</v>
      </c>
      <c r="K30" s="37">
        <f>SUMIFS(СВЦЭМ!$C$34:$C$777,СВЦЭМ!$A$34:$A$777,$A30,СВЦЭМ!$B$34:$B$777,K$11)+'СЕТ СН'!$F$9+СВЦЭМ!$D$10+'СЕТ СН'!$F$5-'СЕТ СН'!$F$17</f>
        <v>3679.6897350500003</v>
      </c>
      <c r="L30" s="37">
        <f>SUMIFS(СВЦЭМ!$C$34:$C$777,СВЦЭМ!$A$34:$A$777,$A30,СВЦЭМ!$B$34:$B$777,L$11)+'СЕТ СН'!$F$9+СВЦЭМ!$D$10+'СЕТ СН'!$F$5-'СЕТ СН'!$F$17</f>
        <v>3674.8320649500001</v>
      </c>
      <c r="M30" s="37">
        <f>SUMIFS(СВЦЭМ!$C$34:$C$777,СВЦЭМ!$A$34:$A$777,$A30,СВЦЭМ!$B$34:$B$777,M$11)+'СЕТ СН'!$F$9+СВЦЭМ!$D$10+'СЕТ СН'!$F$5-'СЕТ СН'!$F$17</f>
        <v>3672.1805209599997</v>
      </c>
      <c r="N30" s="37">
        <f>SUMIFS(СВЦЭМ!$C$34:$C$777,СВЦЭМ!$A$34:$A$777,$A30,СВЦЭМ!$B$34:$B$777,N$11)+'СЕТ СН'!$F$9+СВЦЭМ!$D$10+'СЕТ СН'!$F$5-'СЕТ СН'!$F$17</f>
        <v>3680.0088622399999</v>
      </c>
      <c r="O30" s="37">
        <f>SUMIFS(СВЦЭМ!$C$34:$C$777,СВЦЭМ!$A$34:$A$777,$A30,СВЦЭМ!$B$34:$B$777,O$11)+'СЕТ СН'!$F$9+СВЦЭМ!$D$10+'СЕТ СН'!$F$5-'СЕТ СН'!$F$17</f>
        <v>3675.8134357200006</v>
      </c>
      <c r="P30" s="37">
        <f>SUMIFS(СВЦЭМ!$C$34:$C$777,СВЦЭМ!$A$34:$A$777,$A30,СВЦЭМ!$B$34:$B$777,P$11)+'СЕТ СН'!$F$9+СВЦЭМ!$D$10+'СЕТ СН'!$F$5-'СЕТ СН'!$F$17</f>
        <v>3677.1323542</v>
      </c>
      <c r="Q30" s="37">
        <f>SUMIFS(СВЦЭМ!$C$34:$C$777,СВЦЭМ!$A$34:$A$777,$A30,СВЦЭМ!$B$34:$B$777,Q$11)+'СЕТ СН'!$F$9+СВЦЭМ!$D$10+'СЕТ СН'!$F$5-'СЕТ СН'!$F$17</f>
        <v>3681.8831641999996</v>
      </c>
      <c r="R30" s="37">
        <f>SUMIFS(СВЦЭМ!$C$34:$C$777,СВЦЭМ!$A$34:$A$777,$A30,СВЦЭМ!$B$34:$B$777,R$11)+'СЕТ СН'!$F$9+СВЦЭМ!$D$10+'СЕТ СН'!$F$5-'СЕТ СН'!$F$17</f>
        <v>3683.1586983900006</v>
      </c>
      <c r="S30" s="37">
        <f>SUMIFS(СВЦЭМ!$C$34:$C$777,СВЦЭМ!$A$34:$A$777,$A30,СВЦЭМ!$B$34:$B$777,S$11)+'СЕТ СН'!$F$9+СВЦЭМ!$D$10+'СЕТ СН'!$F$5-'СЕТ СН'!$F$17</f>
        <v>3684.5146717799998</v>
      </c>
      <c r="T30" s="37">
        <f>SUMIFS(СВЦЭМ!$C$34:$C$777,СВЦЭМ!$A$34:$A$777,$A30,СВЦЭМ!$B$34:$B$777,T$11)+'СЕТ СН'!$F$9+СВЦЭМ!$D$10+'СЕТ СН'!$F$5-'СЕТ СН'!$F$17</f>
        <v>3679.0271129800003</v>
      </c>
      <c r="U30" s="37">
        <f>SUMIFS(СВЦЭМ!$C$34:$C$777,СВЦЭМ!$A$34:$A$777,$A30,СВЦЭМ!$B$34:$B$777,U$11)+'СЕТ СН'!$F$9+СВЦЭМ!$D$10+'СЕТ СН'!$F$5-'СЕТ СН'!$F$17</f>
        <v>3671.93433327</v>
      </c>
      <c r="V30" s="37">
        <f>SUMIFS(СВЦЭМ!$C$34:$C$777,СВЦЭМ!$A$34:$A$777,$A30,СВЦЭМ!$B$34:$B$777,V$11)+'СЕТ СН'!$F$9+СВЦЭМ!$D$10+'СЕТ СН'!$F$5-'СЕТ СН'!$F$17</f>
        <v>3672.3646955000004</v>
      </c>
      <c r="W30" s="37">
        <f>SUMIFS(СВЦЭМ!$C$34:$C$777,СВЦЭМ!$A$34:$A$777,$A30,СВЦЭМ!$B$34:$B$777,W$11)+'СЕТ СН'!$F$9+СВЦЭМ!$D$10+'СЕТ СН'!$F$5-'СЕТ СН'!$F$17</f>
        <v>3728.88518071</v>
      </c>
      <c r="X30" s="37">
        <f>SUMIFS(СВЦЭМ!$C$34:$C$777,СВЦЭМ!$A$34:$A$777,$A30,СВЦЭМ!$B$34:$B$777,X$11)+'СЕТ СН'!$F$9+СВЦЭМ!$D$10+'СЕТ СН'!$F$5-'СЕТ СН'!$F$17</f>
        <v>3803.5479490200005</v>
      </c>
      <c r="Y30" s="37">
        <f>SUMIFS(СВЦЭМ!$C$34:$C$777,СВЦЭМ!$A$34:$A$777,$A30,СВЦЭМ!$B$34:$B$777,Y$11)+'СЕТ СН'!$F$9+СВЦЭМ!$D$10+'СЕТ СН'!$F$5-'СЕТ СН'!$F$17</f>
        <v>3935.3183351500002</v>
      </c>
    </row>
    <row r="31" spans="1:25" ht="15.75" x14ac:dyDescent="0.2">
      <c r="A31" s="36">
        <f t="shared" si="0"/>
        <v>43301</v>
      </c>
      <c r="B31" s="37">
        <f>SUMIFS(СВЦЭМ!$C$34:$C$777,СВЦЭМ!$A$34:$A$777,$A31,СВЦЭМ!$B$34:$B$777,B$11)+'СЕТ СН'!$F$9+СВЦЭМ!$D$10+'СЕТ СН'!$F$5-'СЕТ СН'!$F$17</f>
        <v>4004.8182731200004</v>
      </c>
      <c r="C31" s="37">
        <f>SUMIFS(СВЦЭМ!$C$34:$C$777,СВЦЭМ!$A$34:$A$777,$A31,СВЦЭМ!$B$34:$B$777,C$11)+'СЕТ СН'!$F$9+СВЦЭМ!$D$10+'СЕТ СН'!$F$5-'СЕТ СН'!$F$17</f>
        <v>4069.6270510700006</v>
      </c>
      <c r="D31" s="37">
        <f>SUMIFS(СВЦЭМ!$C$34:$C$777,СВЦЭМ!$A$34:$A$777,$A31,СВЦЭМ!$B$34:$B$777,D$11)+'СЕТ СН'!$F$9+СВЦЭМ!$D$10+'СЕТ СН'!$F$5-'СЕТ СН'!$F$17</f>
        <v>4103.4912565000004</v>
      </c>
      <c r="E31" s="37">
        <f>SUMIFS(СВЦЭМ!$C$34:$C$777,СВЦЭМ!$A$34:$A$777,$A31,СВЦЭМ!$B$34:$B$777,E$11)+'СЕТ СН'!$F$9+СВЦЭМ!$D$10+'СЕТ СН'!$F$5-'СЕТ СН'!$F$17</f>
        <v>4099.36663107</v>
      </c>
      <c r="F31" s="37">
        <f>SUMIFS(СВЦЭМ!$C$34:$C$777,СВЦЭМ!$A$34:$A$777,$A31,СВЦЭМ!$B$34:$B$777,F$11)+'СЕТ СН'!$F$9+СВЦЭМ!$D$10+'СЕТ СН'!$F$5-'СЕТ СН'!$F$17</f>
        <v>4096.2676715300004</v>
      </c>
      <c r="G31" s="37">
        <f>SUMIFS(СВЦЭМ!$C$34:$C$777,СВЦЭМ!$A$34:$A$777,$A31,СВЦЭМ!$B$34:$B$777,G$11)+'СЕТ СН'!$F$9+СВЦЭМ!$D$10+'СЕТ СН'!$F$5-'СЕТ СН'!$F$17</f>
        <v>4094.6552443800001</v>
      </c>
      <c r="H31" s="37">
        <f>SUMIFS(СВЦЭМ!$C$34:$C$777,СВЦЭМ!$A$34:$A$777,$A31,СВЦЭМ!$B$34:$B$777,H$11)+'СЕТ СН'!$F$9+СВЦЭМ!$D$10+'СЕТ СН'!$F$5-'СЕТ СН'!$F$17</f>
        <v>4030.9330987000003</v>
      </c>
      <c r="I31" s="37">
        <f>SUMIFS(СВЦЭМ!$C$34:$C$777,СВЦЭМ!$A$34:$A$777,$A31,СВЦЭМ!$B$34:$B$777,I$11)+'СЕТ СН'!$F$9+СВЦЭМ!$D$10+'СЕТ СН'!$F$5-'СЕТ СН'!$F$17</f>
        <v>3860.1914008499998</v>
      </c>
      <c r="J31" s="37">
        <f>SUMIFS(СВЦЭМ!$C$34:$C$777,СВЦЭМ!$A$34:$A$777,$A31,СВЦЭМ!$B$34:$B$777,J$11)+'СЕТ СН'!$F$9+СВЦЭМ!$D$10+'СЕТ СН'!$F$5-'СЕТ СН'!$F$17</f>
        <v>3747.6942577099999</v>
      </c>
      <c r="K31" s="37">
        <f>SUMIFS(СВЦЭМ!$C$34:$C$777,СВЦЭМ!$A$34:$A$777,$A31,СВЦЭМ!$B$34:$B$777,K$11)+'СЕТ СН'!$F$9+СВЦЭМ!$D$10+'СЕТ СН'!$F$5-'СЕТ СН'!$F$17</f>
        <v>3677.97761653</v>
      </c>
      <c r="L31" s="37">
        <f>SUMIFS(СВЦЭМ!$C$34:$C$777,СВЦЭМ!$A$34:$A$777,$A31,СВЦЭМ!$B$34:$B$777,L$11)+'СЕТ СН'!$F$9+СВЦЭМ!$D$10+'СЕТ СН'!$F$5-'СЕТ СН'!$F$17</f>
        <v>3670.48531344</v>
      </c>
      <c r="M31" s="37">
        <f>SUMIFS(СВЦЭМ!$C$34:$C$777,СВЦЭМ!$A$34:$A$777,$A31,СВЦЭМ!$B$34:$B$777,M$11)+'СЕТ СН'!$F$9+СВЦЭМ!$D$10+'СЕТ СН'!$F$5-'СЕТ СН'!$F$17</f>
        <v>3671.6886974999998</v>
      </c>
      <c r="N31" s="37">
        <f>SUMIFS(СВЦЭМ!$C$34:$C$777,СВЦЭМ!$A$34:$A$777,$A31,СВЦЭМ!$B$34:$B$777,N$11)+'СЕТ СН'!$F$9+СВЦЭМ!$D$10+'СЕТ СН'!$F$5-'СЕТ СН'!$F$17</f>
        <v>3675.8638399199999</v>
      </c>
      <c r="O31" s="37">
        <f>SUMIFS(СВЦЭМ!$C$34:$C$777,СВЦЭМ!$A$34:$A$777,$A31,СВЦЭМ!$B$34:$B$777,O$11)+'СЕТ СН'!$F$9+СВЦЭМ!$D$10+'СЕТ СН'!$F$5-'СЕТ СН'!$F$17</f>
        <v>3682.8068198700003</v>
      </c>
      <c r="P31" s="37">
        <f>SUMIFS(СВЦЭМ!$C$34:$C$777,СВЦЭМ!$A$34:$A$777,$A31,СВЦЭМ!$B$34:$B$777,P$11)+'СЕТ СН'!$F$9+СВЦЭМ!$D$10+'СЕТ СН'!$F$5-'СЕТ СН'!$F$17</f>
        <v>3684.6604661600004</v>
      </c>
      <c r="Q31" s="37">
        <f>SUMIFS(СВЦЭМ!$C$34:$C$777,СВЦЭМ!$A$34:$A$777,$A31,СВЦЭМ!$B$34:$B$777,Q$11)+'СЕТ СН'!$F$9+СВЦЭМ!$D$10+'СЕТ СН'!$F$5-'СЕТ СН'!$F$17</f>
        <v>3678.42732024</v>
      </c>
      <c r="R31" s="37">
        <f>SUMIFS(СВЦЭМ!$C$34:$C$777,СВЦЭМ!$A$34:$A$777,$A31,СВЦЭМ!$B$34:$B$777,R$11)+'СЕТ СН'!$F$9+СВЦЭМ!$D$10+'СЕТ СН'!$F$5-'СЕТ СН'!$F$17</f>
        <v>3677.65590471</v>
      </c>
      <c r="S31" s="37">
        <f>SUMIFS(СВЦЭМ!$C$34:$C$777,СВЦЭМ!$A$34:$A$777,$A31,СВЦЭМ!$B$34:$B$777,S$11)+'СЕТ СН'!$F$9+СВЦЭМ!$D$10+'СЕТ СН'!$F$5-'СЕТ СН'!$F$17</f>
        <v>3681.4666310000002</v>
      </c>
      <c r="T31" s="37">
        <f>SUMIFS(СВЦЭМ!$C$34:$C$777,СВЦЭМ!$A$34:$A$777,$A31,СВЦЭМ!$B$34:$B$777,T$11)+'СЕТ СН'!$F$9+СВЦЭМ!$D$10+'СЕТ СН'!$F$5-'СЕТ СН'!$F$17</f>
        <v>3690.4945654699995</v>
      </c>
      <c r="U31" s="37">
        <f>SUMIFS(СВЦЭМ!$C$34:$C$777,СВЦЭМ!$A$34:$A$777,$A31,СВЦЭМ!$B$34:$B$777,U$11)+'СЕТ СН'!$F$9+СВЦЭМ!$D$10+'СЕТ СН'!$F$5-'СЕТ СН'!$F$17</f>
        <v>3682.6883953300003</v>
      </c>
      <c r="V31" s="37">
        <f>SUMIFS(СВЦЭМ!$C$34:$C$777,СВЦЭМ!$A$34:$A$777,$A31,СВЦЭМ!$B$34:$B$777,V$11)+'СЕТ СН'!$F$9+СВЦЭМ!$D$10+'СЕТ СН'!$F$5-'СЕТ СН'!$F$17</f>
        <v>3685.1880534000002</v>
      </c>
      <c r="W31" s="37">
        <f>SUMIFS(СВЦЭМ!$C$34:$C$777,СВЦЭМ!$A$34:$A$777,$A31,СВЦЭМ!$B$34:$B$777,W$11)+'СЕТ СН'!$F$9+СВЦЭМ!$D$10+'СЕТ СН'!$F$5-'СЕТ СН'!$F$17</f>
        <v>3735.6677698200001</v>
      </c>
      <c r="X31" s="37">
        <f>SUMIFS(СВЦЭМ!$C$34:$C$777,СВЦЭМ!$A$34:$A$777,$A31,СВЦЭМ!$B$34:$B$777,X$11)+'СЕТ СН'!$F$9+СВЦЭМ!$D$10+'СЕТ СН'!$F$5-'СЕТ СН'!$F$17</f>
        <v>3829.3978324299997</v>
      </c>
      <c r="Y31" s="37">
        <f>SUMIFS(СВЦЭМ!$C$34:$C$777,СВЦЭМ!$A$34:$A$777,$A31,СВЦЭМ!$B$34:$B$777,Y$11)+'СЕТ СН'!$F$9+СВЦЭМ!$D$10+'СЕТ СН'!$F$5-'СЕТ СН'!$F$17</f>
        <v>3952.06393888</v>
      </c>
    </row>
    <row r="32" spans="1:25" ht="15.75" x14ac:dyDescent="0.2">
      <c r="A32" s="36">
        <f t="shared" si="0"/>
        <v>43302</v>
      </c>
      <c r="B32" s="37">
        <f>SUMIFS(СВЦЭМ!$C$34:$C$777,СВЦЭМ!$A$34:$A$777,$A32,СВЦЭМ!$B$34:$B$777,B$11)+'СЕТ СН'!$F$9+СВЦЭМ!$D$10+'СЕТ СН'!$F$5-'СЕТ СН'!$F$17</f>
        <v>3993.51570627</v>
      </c>
      <c r="C32" s="37">
        <f>SUMIFS(СВЦЭМ!$C$34:$C$777,СВЦЭМ!$A$34:$A$777,$A32,СВЦЭМ!$B$34:$B$777,C$11)+'СЕТ СН'!$F$9+СВЦЭМ!$D$10+'СЕТ СН'!$F$5-'СЕТ СН'!$F$17</f>
        <v>4015.2851489300001</v>
      </c>
      <c r="D32" s="37">
        <f>SUMIFS(СВЦЭМ!$C$34:$C$777,СВЦЭМ!$A$34:$A$777,$A32,СВЦЭМ!$B$34:$B$777,D$11)+'СЕТ СН'!$F$9+СВЦЭМ!$D$10+'СЕТ СН'!$F$5-'СЕТ СН'!$F$17</f>
        <v>4060.7752290400003</v>
      </c>
      <c r="E32" s="37">
        <f>SUMIFS(СВЦЭМ!$C$34:$C$777,СВЦЭМ!$A$34:$A$777,$A32,СВЦЭМ!$B$34:$B$777,E$11)+'СЕТ СН'!$F$9+СВЦЭМ!$D$10+'СЕТ СН'!$F$5-'СЕТ СН'!$F$17</f>
        <v>4056.2913481900005</v>
      </c>
      <c r="F32" s="37">
        <f>SUMIFS(СВЦЭМ!$C$34:$C$777,СВЦЭМ!$A$34:$A$777,$A32,СВЦЭМ!$B$34:$B$777,F$11)+'СЕТ СН'!$F$9+СВЦЭМ!$D$10+'СЕТ СН'!$F$5-'СЕТ СН'!$F$17</f>
        <v>4061.2049961599996</v>
      </c>
      <c r="G32" s="37">
        <f>SUMIFS(СВЦЭМ!$C$34:$C$777,СВЦЭМ!$A$34:$A$777,$A32,СВЦЭМ!$B$34:$B$777,G$11)+'СЕТ СН'!$F$9+СВЦЭМ!$D$10+'СЕТ СН'!$F$5-'СЕТ СН'!$F$17</f>
        <v>4050.3097552299996</v>
      </c>
      <c r="H32" s="37">
        <f>SUMIFS(СВЦЭМ!$C$34:$C$777,СВЦЭМ!$A$34:$A$777,$A32,СВЦЭМ!$B$34:$B$777,H$11)+'СЕТ СН'!$F$9+СВЦЭМ!$D$10+'СЕТ СН'!$F$5-'СЕТ СН'!$F$17</f>
        <v>3971.6230838000001</v>
      </c>
      <c r="I32" s="37">
        <f>SUMIFS(СВЦЭМ!$C$34:$C$777,СВЦЭМ!$A$34:$A$777,$A32,СВЦЭМ!$B$34:$B$777,I$11)+'СЕТ СН'!$F$9+СВЦЭМ!$D$10+'СЕТ СН'!$F$5-'СЕТ СН'!$F$17</f>
        <v>3821.2455338999998</v>
      </c>
      <c r="J32" s="37">
        <f>SUMIFS(СВЦЭМ!$C$34:$C$777,СВЦЭМ!$A$34:$A$777,$A32,СВЦЭМ!$B$34:$B$777,J$11)+'СЕТ СН'!$F$9+СВЦЭМ!$D$10+'СЕТ СН'!$F$5-'СЕТ СН'!$F$17</f>
        <v>3715.88612053</v>
      </c>
      <c r="K32" s="37">
        <f>SUMIFS(СВЦЭМ!$C$34:$C$777,СВЦЭМ!$A$34:$A$777,$A32,СВЦЭМ!$B$34:$B$777,K$11)+'СЕТ СН'!$F$9+СВЦЭМ!$D$10+'СЕТ СН'!$F$5-'СЕТ СН'!$F$17</f>
        <v>3648.34448965</v>
      </c>
      <c r="L32" s="37">
        <f>SUMIFS(СВЦЭМ!$C$34:$C$777,СВЦЭМ!$A$34:$A$777,$A32,СВЦЭМ!$B$34:$B$777,L$11)+'СЕТ СН'!$F$9+СВЦЭМ!$D$10+'СЕТ СН'!$F$5-'СЕТ СН'!$F$17</f>
        <v>3627.2200155300002</v>
      </c>
      <c r="M32" s="37">
        <f>SUMIFS(СВЦЭМ!$C$34:$C$777,СВЦЭМ!$A$34:$A$777,$A32,СВЦЭМ!$B$34:$B$777,M$11)+'СЕТ СН'!$F$9+СВЦЭМ!$D$10+'СЕТ СН'!$F$5-'СЕТ СН'!$F$17</f>
        <v>3624.8716554399998</v>
      </c>
      <c r="N32" s="37">
        <f>SUMIFS(СВЦЭМ!$C$34:$C$777,СВЦЭМ!$A$34:$A$777,$A32,СВЦЭМ!$B$34:$B$777,N$11)+'СЕТ СН'!$F$9+СВЦЭМ!$D$10+'СЕТ СН'!$F$5-'СЕТ СН'!$F$17</f>
        <v>3630.7965253800003</v>
      </c>
      <c r="O32" s="37">
        <f>SUMIFS(СВЦЭМ!$C$34:$C$777,СВЦЭМ!$A$34:$A$777,$A32,СВЦЭМ!$B$34:$B$777,O$11)+'СЕТ СН'!$F$9+СВЦЭМ!$D$10+'СЕТ СН'!$F$5-'СЕТ СН'!$F$17</f>
        <v>3638.5371023600001</v>
      </c>
      <c r="P32" s="37">
        <f>SUMIFS(СВЦЭМ!$C$34:$C$777,СВЦЭМ!$A$34:$A$777,$A32,СВЦЭМ!$B$34:$B$777,P$11)+'СЕТ СН'!$F$9+СВЦЭМ!$D$10+'СЕТ СН'!$F$5-'СЕТ СН'!$F$17</f>
        <v>3643.7037867899999</v>
      </c>
      <c r="Q32" s="37">
        <f>SUMIFS(СВЦЭМ!$C$34:$C$777,СВЦЭМ!$A$34:$A$777,$A32,СВЦЭМ!$B$34:$B$777,Q$11)+'СЕТ СН'!$F$9+СВЦЭМ!$D$10+'СЕТ СН'!$F$5-'СЕТ СН'!$F$17</f>
        <v>3645.9854006800001</v>
      </c>
      <c r="R32" s="37">
        <f>SUMIFS(СВЦЭМ!$C$34:$C$777,СВЦЭМ!$A$34:$A$777,$A32,СВЦЭМ!$B$34:$B$777,R$11)+'СЕТ СН'!$F$9+СВЦЭМ!$D$10+'СЕТ СН'!$F$5-'СЕТ СН'!$F$17</f>
        <v>3643.2575422800001</v>
      </c>
      <c r="S32" s="37">
        <f>SUMIFS(СВЦЭМ!$C$34:$C$777,СВЦЭМ!$A$34:$A$777,$A32,СВЦЭМ!$B$34:$B$777,S$11)+'СЕТ СН'!$F$9+СВЦЭМ!$D$10+'СЕТ СН'!$F$5-'СЕТ СН'!$F$17</f>
        <v>3644.4152453000002</v>
      </c>
      <c r="T32" s="37">
        <f>SUMIFS(СВЦЭМ!$C$34:$C$777,СВЦЭМ!$A$34:$A$777,$A32,СВЦЭМ!$B$34:$B$777,T$11)+'СЕТ СН'!$F$9+СВЦЭМ!$D$10+'СЕТ СН'!$F$5-'СЕТ СН'!$F$17</f>
        <v>3642.2345607699999</v>
      </c>
      <c r="U32" s="37">
        <f>SUMIFS(СВЦЭМ!$C$34:$C$777,СВЦЭМ!$A$34:$A$777,$A32,СВЦЭМ!$B$34:$B$777,U$11)+'СЕТ СН'!$F$9+СВЦЭМ!$D$10+'СЕТ СН'!$F$5-'СЕТ СН'!$F$17</f>
        <v>3639.18924044</v>
      </c>
      <c r="V32" s="37">
        <f>SUMIFS(СВЦЭМ!$C$34:$C$777,СВЦЭМ!$A$34:$A$777,$A32,СВЦЭМ!$B$34:$B$777,V$11)+'СЕТ СН'!$F$9+СВЦЭМ!$D$10+'СЕТ СН'!$F$5-'СЕТ СН'!$F$17</f>
        <v>3638.2913921899999</v>
      </c>
      <c r="W32" s="37">
        <f>SUMIFS(СВЦЭМ!$C$34:$C$777,СВЦЭМ!$A$34:$A$777,$A32,СВЦЭМ!$B$34:$B$777,W$11)+'СЕТ СН'!$F$9+СВЦЭМ!$D$10+'СЕТ СН'!$F$5-'СЕТ СН'!$F$17</f>
        <v>3689.8396273899998</v>
      </c>
      <c r="X32" s="37">
        <f>SUMIFS(СВЦЭМ!$C$34:$C$777,СВЦЭМ!$A$34:$A$777,$A32,СВЦЭМ!$B$34:$B$777,X$11)+'СЕТ СН'!$F$9+СВЦЭМ!$D$10+'СЕТ СН'!$F$5-'СЕТ СН'!$F$17</f>
        <v>3771.6989025000003</v>
      </c>
      <c r="Y32" s="37">
        <f>SUMIFS(СВЦЭМ!$C$34:$C$777,СВЦЭМ!$A$34:$A$777,$A32,СВЦЭМ!$B$34:$B$777,Y$11)+'СЕТ СН'!$F$9+СВЦЭМ!$D$10+'СЕТ СН'!$F$5-'СЕТ СН'!$F$17</f>
        <v>3913.5906156000001</v>
      </c>
    </row>
    <row r="33" spans="1:25" ht="15.75" x14ac:dyDescent="0.2">
      <c r="A33" s="36">
        <f t="shared" si="0"/>
        <v>43303</v>
      </c>
      <c r="B33" s="37">
        <f>SUMIFS(СВЦЭМ!$C$34:$C$777,СВЦЭМ!$A$34:$A$777,$A33,СВЦЭМ!$B$34:$B$777,B$11)+'СЕТ СН'!$F$9+СВЦЭМ!$D$10+'СЕТ СН'!$F$5-'СЕТ СН'!$F$17</f>
        <v>3993.7464936300003</v>
      </c>
      <c r="C33" s="37">
        <f>SUMIFS(СВЦЭМ!$C$34:$C$777,СВЦЭМ!$A$34:$A$777,$A33,СВЦЭМ!$B$34:$B$777,C$11)+'СЕТ СН'!$F$9+СВЦЭМ!$D$10+'СЕТ СН'!$F$5-'СЕТ СН'!$F$17</f>
        <v>4047.6700846600006</v>
      </c>
      <c r="D33" s="37">
        <f>SUMIFS(СВЦЭМ!$C$34:$C$777,СВЦЭМ!$A$34:$A$777,$A33,СВЦЭМ!$B$34:$B$777,D$11)+'СЕТ СН'!$F$9+СВЦЭМ!$D$10+'СЕТ СН'!$F$5-'СЕТ СН'!$F$17</f>
        <v>4065.77914779</v>
      </c>
      <c r="E33" s="37">
        <f>SUMIFS(СВЦЭМ!$C$34:$C$777,СВЦЭМ!$A$34:$A$777,$A33,СВЦЭМ!$B$34:$B$777,E$11)+'СЕТ СН'!$F$9+СВЦЭМ!$D$10+'СЕТ СН'!$F$5-'СЕТ СН'!$F$17</f>
        <v>4075.0561986100001</v>
      </c>
      <c r="F33" s="37">
        <f>SUMIFS(СВЦЭМ!$C$34:$C$777,СВЦЭМ!$A$34:$A$777,$A33,СВЦЭМ!$B$34:$B$777,F$11)+'СЕТ СН'!$F$9+СВЦЭМ!$D$10+'СЕТ СН'!$F$5-'СЕТ СН'!$F$17</f>
        <v>4060.1696282800003</v>
      </c>
      <c r="G33" s="37">
        <f>SUMIFS(СВЦЭМ!$C$34:$C$777,СВЦЭМ!$A$34:$A$777,$A33,СВЦЭМ!$B$34:$B$777,G$11)+'СЕТ СН'!$F$9+СВЦЭМ!$D$10+'СЕТ СН'!$F$5-'СЕТ СН'!$F$17</f>
        <v>4074.7225733000005</v>
      </c>
      <c r="H33" s="37">
        <f>SUMIFS(СВЦЭМ!$C$34:$C$777,СВЦЭМ!$A$34:$A$777,$A33,СВЦЭМ!$B$34:$B$777,H$11)+'СЕТ СН'!$F$9+СВЦЭМ!$D$10+'СЕТ СН'!$F$5-'СЕТ СН'!$F$17</f>
        <v>4003.0508619299999</v>
      </c>
      <c r="I33" s="37">
        <f>SUMIFS(СВЦЭМ!$C$34:$C$777,СВЦЭМ!$A$34:$A$777,$A33,СВЦЭМ!$B$34:$B$777,I$11)+'СЕТ СН'!$F$9+СВЦЭМ!$D$10+'СЕТ СН'!$F$5-'СЕТ СН'!$F$17</f>
        <v>3881.45941855</v>
      </c>
      <c r="J33" s="37">
        <f>SUMIFS(СВЦЭМ!$C$34:$C$777,СВЦЭМ!$A$34:$A$777,$A33,СВЦЭМ!$B$34:$B$777,J$11)+'СЕТ СН'!$F$9+СВЦЭМ!$D$10+'СЕТ СН'!$F$5-'СЕТ СН'!$F$17</f>
        <v>3753.6895947399998</v>
      </c>
      <c r="K33" s="37">
        <f>SUMIFS(СВЦЭМ!$C$34:$C$777,СВЦЭМ!$A$34:$A$777,$A33,СВЦЭМ!$B$34:$B$777,K$11)+'СЕТ СН'!$F$9+СВЦЭМ!$D$10+'СЕТ СН'!$F$5-'СЕТ СН'!$F$17</f>
        <v>3680.4534601699997</v>
      </c>
      <c r="L33" s="37">
        <f>SUMIFS(СВЦЭМ!$C$34:$C$777,СВЦЭМ!$A$34:$A$777,$A33,СВЦЭМ!$B$34:$B$777,L$11)+'СЕТ СН'!$F$9+СВЦЭМ!$D$10+'СЕТ СН'!$F$5-'СЕТ СН'!$F$17</f>
        <v>3640.26566985</v>
      </c>
      <c r="M33" s="37">
        <f>SUMIFS(СВЦЭМ!$C$34:$C$777,СВЦЭМ!$A$34:$A$777,$A33,СВЦЭМ!$B$34:$B$777,M$11)+'СЕТ СН'!$F$9+СВЦЭМ!$D$10+'СЕТ СН'!$F$5-'СЕТ СН'!$F$17</f>
        <v>3620.9530516100003</v>
      </c>
      <c r="N33" s="37">
        <f>SUMIFS(СВЦЭМ!$C$34:$C$777,СВЦЭМ!$A$34:$A$777,$A33,СВЦЭМ!$B$34:$B$777,N$11)+'СЕТ СН'!$F$9+СВЦЭМ!$D$10+'СЕТ СН'!$F$5-'СЕТ СН'!$F$17</f>
        <v>3628.7633225600002</v>
      </c>
      <c r="O33" s="37">
        <f>SUMIFS(СВЦЭМ!$C$34:$C$777,СВЦЭМ!$A$34:$A$777,$A33,СВЦЭМ!$B$34:$B$777,O$11)+'СЕТ СН'!$F$9+СВЦЭМ!$D$10+'СЕТ СН'!$F$5-'СЕТ СН'!$F$17</f>
        <v>3627.74737035</v>
      </c>
      <c r="P33" s="37">
        <f>SUMIFS(СВЦЭМ!$C$34:$C$777,СВЦЭМ!$A$34:$A$777,$A33,СВЦЭМ!$B$34:$B$777,P$11)+'СЕТ СН'!$F$9+СВЦЭМ!$D$10+'СЕТ СН'!$F$5-'СЕТ СН'!$F$17</f>
        <v>3643.5788149</v>
      </c>
      <c r="Q33" s="37">
        <f>SUMIFS(СВЦЭМ!$C$34:$C$777,СВЦЭМ!$A$34:$A$777,$A33,СВЦЭМ!$B$34:$B$777,Q$11)+'СЕТ СН'!$F$9+СВЦЭМ!$D$10+'СЕТ СН'!$F$5-'СЕТ СН'!$F$17</f>
        <v>3650.2413583999996</v>
      </c>
      <c r="R33" s="37">
        <f>SUMIFS(СВЦЭМ!$C$34:$C$777,СВЦЭМ!$A$34:$A$777,$A33,СВЦЭМ!$B$34:$B$777,R$11)+'СЕТ СН'!$F$9+СВЦЭМ!$D$10+'СЕТ СН'!$F$5-'СЕТ СН'!$F$17</f>
        <v>3651.4247299999997</v>
      </c>
      <c r="S33" s="37">
        <f>SUMIFS(СВЦЭМ!$C$34:$C$777,СВЦЭМ!$A$34:$A$777,$A33,СВЦЭМ!$B$34:$B$777,S$11)+'СЕТ СН'!$F$9+СВЦЭМ!$D$10+'СЕТ СН'!$F$5-'СЕТ СН'!$F$17</f>
        <v>3647.4043688900001</v>
      </c>
      <c r="T33" s="37">
        <f>SUMIFS(СВЦЭМ!$C$34:$C$777,СВЦЭМ!$A$34:$A$777,$A33,СВЦЭМ!$B$34:$B$777,T$11)+'СЕТ СН'!$F$9+СВЦЭМ!$D$10+'СЕТ СН'!$F$5-'СЕТ СН'!$F$17</f>
        <v>3653.3699090600003</v>
      </c>
      <c r="U33" s="37">
        <f>SUMIFS(СВЦЭМ!$C$34:$C$777,СВЦЭМ!$A$34:$A$777,$A33,СВЦЭМ!$B$34:$B$777,U$11)+'СЕТ СН'!$F$9+СВЦЭМ!$D$10+'СЕТ СН'!$F$5-'СЕТ СН'!$F$17</f>
        <v>3649.6304764900005</v>
      </c>
      <c r="V33" s="37">
        <f>SUMIFS(СВЦЭМ!$C$34:$C$777,СВЦЭМ!$A$34:$A$777,$A33,СВЦЭМ!$B$34:$B$777,V$11)+'СЕТ СН'!$F$9+СВЦЭМ!$D$10+'СЕТ СН'!$F$5-'СЕТ СН'!$F$17</f>
        <v>3649.9535028199998</v>
      </c>
      <c r="W33" s="37">
        <f>SUMIFS(СВЦЭМ!$C$34:$C$777,СВЦЭМ!$A$34:$A$777,$A33,СВЦЭМ!$B$34:$B$777,W$11)+'СЕТ СН'!$F$9+СВЦЭМ!$D$10+'СЕТ СН'!$F$5-'СЕТ СН'!$F$17</f>
        <v>3650.7071042199996</v>
      </c>
      <c r="X33" s="37">
        <f>SUMIFS(СВЦЭМ!$C$34:$C$777,СВЦЭМ!$A$34:$A$777,$A33,СВЦЭМ!$B$34:$B$777,X$11)+'СЕТ СН'!$F$9+СВЦЭМ!$D$10+'СЕТ СН'!$F$5-'СЕТ СН'!$F$17</f>
        <v>3736.3237827100002</v>
      </c>
      <c r="Y33" s="37">
        <f>SUMIFS(СВЦЭМ!$C$34:$C$777,СВЦЭМ!$A$34:$A$777,$A33,СВЦЭМ!$B$34:$B$777,Y$11)+'СЕТ СН'!$F$9+СВЦЭМ!$D$10+'СЕТ СН'!$F$5-'СЕТ СН'!$F$17</f>
        <v>3876.63616619</v>
      </c>
    </row>
    <row r="34" spans="1:25" ht="15.75" x14ac:dyDescent="0.2">
      <c r="A34" s="36">
        <f t="shared" si="0"/>
        <v>43304</v>
      </c>
      <c r="B34" s="37">
        <f>SUMIFS(СВЦЭМ!$C$34:$C$777,СВЦЭМ!$A$34:$A$777,$A34,СВЦЭМ!$B$34:$B$777,B$11)+'СЕТ СН'!$F$9+СВЦЭМ!$D$10+'СЕТ СН'!$F$5-'СЕТ СН'!$F$17</f>
        <v>4017.9913816300004</v>
      </c>
      <c r="C34" s="37">
        <f>SUMIFS(СВЦЭМ!$C$34:$C$777,СВЦЭМ!$A$34:$A$777,$A34,СВЦЭМ!$B$34:$B$777,C$11)+'СЕТ СН'!$F$9+СВЦЭМ!$D$10+'СЕТ СН'!$F$5-'СЕТ СН'!$F$17</f>
        <v>4084.9656108299996</v>
      </c>
      <c r="D34" s="37">
        <f>SUMIFS(СВЦЭМ!$C$34:$C$777,СВЦЭМ!$A$34:$A$777,$A34,СВЦЭМ!$B$34:$B$777,D$11)+'СЕТ СН'!$F$9+СВЦЭМ!$D$10+'СЕТ СН'!$F$5-'СЕТ СН'!$F$17</f>
        <v>4118.1291492400005</v>
      </c>
      <c r="E34" s="37">
        <f>SUMIFS(СВЦЭМ!$C$34:$C$777,СВЦЭМ!$A$34:$A$777,$A34,СВЦЭМ!$B$34:$B$777,E$11)+'СЕТ СН'!$F$9+СВЦЭМ!$D$10+'СЕТ СН'!$F$5-'СЕТ СН'!$F$17</f>
        <v>4115.2660832000001</v>
      </c>
      <c r="F34" s="37">
        <f>SUMIFS(СВЦЭМ!$C$34:$C$777,СВЦЭМ!$A$34:$A$777,$A34,СВЦЭМ!$B$34:$B$777,F$11)+'СЕТ СН'!$F$9+СВЦЭМ!$D$10+'СЕТ СН'!$F$5-'СЕТ СН'!$F$17</f>
        <v>4112.42520203</v>
      </c>
      <c r="G34" s="37">
        <f>SUMIFS(СВЦЭМ!$C$34:$C$777,СВЦЭМ!$A$34:$A$777,$A34,СВЦЭМ!$B$34:$B$777,G$11)+'СЕТ СН'!$F$9+СВЦЭМ!$D$10+'СЕТ СН'!$F$5-'СЕТ СН'!$F$17</f>
        <v>4116.1288376399998</v>
      </c>
      <c r="H34" s="37">
        <f>SUMIFS(СВЦЭМ!$C$34:$C$777,СВЦЭМ!$A$34:$A$777,$A34,СВЦЭМ!$B$34:$B$777,H$11)+'СЕТ СН'!$F$9+СВЦЭМ!$D$10+'СЕТ СН'!$F$5-'СЕТ СН'!$F$17</f>
        <v>4020.7551892600004</v>
      </c>
      <c r="I34" s="37">
        <f>SUMIFS(СВЦЭМ!$C$34:$C$777,СВЦЭМ!$A$34:$A$777,$A34,СВЦЭМ!$B$34:$B$777,I$11)+'СЕТ СН'!$F$9+СВЦЭМ!$D$10+'СЕТ СН'!$F$5-'СЕТ СН'!$F$17</f>
        <v>3858.3525253600001</v>
      </c>
      <c r="J34" s="37">
        <f>SUMIFS(СВЦЭМ!$C$34:$C$777,СВЦЭМ!$A$34:$A$777,$A34,СВЦЭМ!$B$34:$B$777,J$11)+'СЕТ СН'!$F$9+СВЦЭМ!$D$10+'СЕТ СН'!$F$5-'СЕТ СН'!$F$17</f>
        <v>3731.42584713</v>
      </c>
      <c r="K34" s="37">
        <f>SUMIFS(СВЦЭМ!$C$34:$C$777,СВЦЭМ!$A$34:$A$777,$A34,СВЦЭМ!$B$34:$B$777,K$11)+'СЕТ СН'!$F$9+СВЦЭМ!$D$10+'СЕТ СН'!$F$5-'СЕТ СН'!$F$17</f>
        <v>3652.8788145799999</v>
      </c>
      <c r="L34" s="37">
        <f>SUMIFS(СВЦЭМ!$C$34:$C$777,СВЦЭМ!$A$34:$A$777,$A34,СВЦЭМ!$B$34:$B$777,L$11)+'СЕТ СН'!$F$9+СВЦЭМ!$D$10+'СЕТ СН'!$F$5-'СЕТ СН'!$F$17</f>
        <v>3632.8045674599998</v>
      </c>
      <c r="M34" s="37">
        <f>SUMIFS(СВЦЭМ!$C$34:$C$777,СВЦЭМ!$A$34:$A$777,$A34,СВЦЭМ!$B$34:$B$777,M$11)+'СЕТ СН'!$F$9+СВЦЭМ!$D$10+'СЕТ СН'!$F$5-'СЕТ СН'!$F$17</f>
        <v>3632.2557722000001</v>
      </c>
      <c r="N34" s="37">
        <f>SUMIFS(СВЦЭМ!$C$34:$C$777,СВЦЭМ!$A$34:$A$777,$A34,СВЦЭМ!$B$34:$B$777,N$11)+'СЕТ СН'!$F$9+СВЦЭМ!$D$10+'СЕТ СН'!$F$5-'СЕТ СН'!$F$17</f>
        <v>3632.1959275099998</v>
      </c>
      <c r="O34" s="37">
        <f>SUMIFS(СВЦЭМ!$C$34:$C$777,СВЦЭМ!$A$34:$A$777,$A34,СВЦЭМ!$B$34:$B$777,O$11)+'СЕТ СН'!$F$9+СВЦЭМ!$D$10+'СЕТ СН'!$F$5-'СЕТ СН'!$F$17</f>
        <v>3630.5057061699999</v>
      </c>
      <c r="P34" s="37">
        <f>SUMIFS(СВЦЭМ!$C$34:$C$777,СВЦЭМ!$A$34:$A$777,$A34,СВЦЭМ!$B$34:$B$777,P$11)+'СЕТ СН'!$F$9+СВЦЭМ!$D$10+'СЕТ СН'!$F$5-'СЕТ СН'!$F$17</f>
        <v>3633.1328108600001</v>
      </c>
      <c r="Q34" s="37">
        <f>SUMIFS(СВЦЭМ!$C$34:$C$777,СВЦЭМ!$A$34:$A$777,$A34,СВЦЭМ!$B$34:$B$777,Q$11)+'СЕТ СН'!$F$9+СВЦЭМ!$D$10+'СЕТ СН'!$F$5-'СЕТ СН'!$F$17</f>
        <v>3639.58865939</v>
      </c>
      <c r="R34" s="37">
        <f>SUMIFS(СВЦЭМ!$C$34:$C$777,СВЦЭМ!$A$34:$A$777,$A34,СВЦЭМ!$B$34:$B$777,R$11)+'СЕТ СН'!$F$9+СВЦЭМ!$D$10+'СЕТ СН'!$F$5-'СЕТ СН'!$F$17</f>
        <v>3637.8018467399997</v>
      </c>
      <c r="S34" s="37">
        <f>SUMIFS(СВЦЭМ!$C$34:$C$777,СВЦЭМ!$A$34:$A$777,$A34,СВЦЭМ!$B$34:$B$777,S$11)+'СЕТ СН'!$F$9+СВЦЭМ!$D$10+'СЕТ СН'!$F$5-'СЕТ СН'!$F$17</f>
        <v>3637.4314358700003</v>
      </c>
      <c r="T34" s="37">
        <f>SUMIFS(СВЦЭМ!$C$34:$C$777,СВЦЭМ!$A$34:$A$777,$A34,СВЦЭМ!$B$34:$B$777,T$11)+'СЕТ СН'!$F$9+СВЦЭМ!$D$10+'СЕТ СН'!$F$5-'СЕТ СН'!$F$17</f>
        <v>3640.46735347</v>
      </c>
      <c r="U34" s="37">
        <f>SUMIFS(СВЦЭМ!$C$34:$C$777,СВЦЭМ!$A$34:$A$777,$A34,СВЦЭМ!$B$34:$B$777,U$11)+'СЕТ СН'!$F$9+СВЦЭМ!$D$10+'СЕТ СН'!$F$5-'СЕТ СН'!$F$17</f>
        <v>3636.15152932</v>
      </c>
      <c r="V34" s="37">
        <f>SUMIFS(СВЦЭМ!$C$34:$C$777,СВЦЭМ!$A$34:$A$777,$A34,СВЦЭМ!$B$34:$B$777,V$11)+'СЕТ СН'!$F$9+СВЦЭМ!$D$10+'СЕТ СН'!$F$5-'СЕТ СН'!$F$17</f>
        <v>3635.6246897000001</v>
      </c>
      <c r="W34" s="37">
        <f>SUMIFS(СВЦЭМ!$C$34:$C$777,СВЦЭМ!$A$34:$A$777,$A34,СВЦЭМ!$B$34:$B$777,W$11)+'СЕТ СН'!$F$9+СВЦЭМ!$D$10+'СЕТ СН'!$F$5-'СЕТ СН'!$F$17</f>
        <v>3676.2984213299997</v>
      </c>
      <c r="X34" s="37">
        <f>SUMIFS(СВЦЭМ!$C$34:$C$777,СВЦЭМ!$A$34:$A$777,$A34,СВЦЭМ!$B$34:$B$777,X$11)+'СЕТ СН'!$F$9+СВЦЭМ!$D$10+'СЕТ СН'!$F$5-'СЕТ СН'!$F$17</f>
        <v>3765.0892174199998</v>
      </c>
      <c r="Y34" s="37">
        <f>SUMIFS(СВЦЭМ!$C$34:$C$777,СВЦЭМ!$A$34:$A$777,$A34,СВЦЭМ!$B$34:$B$777,Y$11)+'СЕТ СН'!$F$9+СВЦЭМ!$D$10+'СЕТ СН'!$F$5-'СЕТ СН'!$F$17</f>
        <v>3884.97330117</v>
      </c>
    </row>
    <row r="35" spans="1:25" ht="15.75" x14ac:dyDescent="0.2">
      <c r="A35" s="36">
        <f t="shared" si="0"/>
        <v>43305</v>
      </c>
      <c r="B35" s="37">
        <f>SUMIFS(СВЦЭМ!$C$34:$C$777,СВЦЭМ!$A$34:$A$777,$A35,СВЦЭМ!$B$34:$B$777,B$11)+'СЕТ СН'!$F$9+СВЦЭМ!$D$10+'СЕТ СН'!$F$5-'СЕТ СН'!$F$17</f>
        <v>4020.7902001700004</v>
      </c>
      <c r="C35" s="37">
        <f>SUMIFS(СВЦЭМ!$C$34:$C$777,СВЦЭМ!$A$34:$A$777,$A35,СВЦЭМ!$B$34:$B$777,C$11)+'СЕТ СН'!$F$9+СВЦЭМ!$D$10+'СЕТ СН'!$F$5-'СЕТ СН'!$F$17</f>
        <v>4053.9774704399997</v>
      </c>
      <c r="D35" s="37">
        <f>SUMIFS(СВЦЭМ!$C$34:$C$777,СВЦЭМ!$A$34:$A$777,$A35,СВЦЭМ!$B$34:$B$777,D$11)+'СЕТ СН'!$F$9+СВЦЭМ!$D$10+'СЕТ СН'!$F$5-'СЕТ СН'!$F$17</f>
        <v>4107.2445659200002</v>
      </c>
      <c r="E35" s="37">
        <f>SUMIFS(СВЦЭМ!$C$34:$C$777,СВЦЭМ!$A$34:$A$777,$A35,СВЦЭМ!$B$34:$B$777,E$11)+'СЕТ СН'!$F$9+СВЦЭМ!$D$10+'СЕТ СН'!$F$5-'СЕТ СН'!$F$17</f>
        <v>4126.3757254700004</v>
      </c>
      <c r="F35" s="37">
        <f>SUMIFS(СВЦЭМ!$C$34:$C$777,СВЦЭМ!$A$34:$A$777,$A35,СВЦЭМ!$B$34:$B$777,F$11)+'СЕТ СН'!$F$9+СВЦЭМ!$D$10+'СЕТ СН'!$F$5-'СЕТ СН'!$F$17</f>
        <v>4115.3004868100006</v>
      </c>
      <c r="G35" s="37">
        <f>SUMIFS(СВЦЭМ!$C$34:$C$777,СВЦЭМ!$A$34:$A$777,$A35,СВЦЭМ!$B$34:$B$777,G$11)+'СЕТ СН'!$F$9+СВЦЭМ!$D$10+'СЕТ СН'!$F$5-'СЕТ СН'!$F$17</f>
        <v>4096.6656592500003</v>
      </c>
      <c r="H35" s="37">
        <f>SUMIFS(СВЦЭМ!$C$34:$C$777,СВЦЭМ!$A$34:$A$777,$A35,СВЦЭМ!$B$34:$B$777,H$11)+'СЕТ СН'!$F$9+СВЦЭМ!$D$10+'СЕТ СН'!$F$5-'СЕТ СН'!$F$17</f>
        <v>4008.5004141700001</v>
      </c>
      <c r="I35" s="37">
        <f>SUMIFS(СВЦЭМ!$C$34:$C$777,СВЦЭМ!$A$34:$A$777,$A35,СВЦЭМ!$B$34:$B$777,I$11)+'СЕТ СН'!$F$9+СВЦЭМ!$D$10+'СЕТ СН'!$F$5-'СЕТ СН'!$F$17</f>
        <v>3847.0407770299998</v>
      </c>
      <c r="J35" s="37">
        <f>SUMIFS(СВЦЭМ!$C$34:$C$777,СВЦЭМ!$A$34:$A$777,$A35,СВЦЭМ!$B$34:$B$777,J$11)+'СЕТ СН'!$F$9+СВЦЭМ!$D$10+'СЕТ СН'!$F$5-'СЕТ СН'!$F$17</f>
        <v>3725.5006658700004</v>
      </c>
      <c r="K35" s="37">
        <f>SUMIFS(СВЦЭМ!$C$34:$C$777,СВЦЭМ!$A$34:$A$777,$A35,СВЦЭМ!$B$34:$B$777,K$11)+'СЕТ СН'!$F$9+СВЦЭМ!$D$10+'СЕТ СН'!$F$5-'СЕТ СН'!$F$17</f>
        <v>3664.6453025000001</v>
      </c>
      <c r="L35" s="37">
        <f>SUMIFS(СВЦЭМ!$C$34:$C$777,СВЦЭМ!$A$34:$A$777,$A35,СВЦЭМ!$B$34:$B$777,L$11)+'СЕТ СН'!$F$9+СВЦЭМ!$D$10+'СЕТ СН'!$F$5-'СЕТ СН'!$F$17</f>
        <v>3654.65787499</v>
      </c>
      <c r="M35" s="37">
        <f>SUMIFS(СВЦЭМ!$C$34:$C$777,СВЦЭМ!$A$34:$A$777,$A35,СВЦЭМ!$B$34:$B$777,M$11)+'СЕТ СН'!$F$9+СВЦЭМ!$D$10+'СЕТ СН'!$F$5-'СЕТ СН'!$F$17</f>
        <v>3654.5591765300005</v>
      </c>
      <c r="N35" s="37">
        <f>SUMIFS(СВЦЭМ!$C$34:$C$777,СВЦЭМ!$A$34:$A$777,$A35,СВЦЭМ!$B$34:$B$777,N$11)+'СЕТ СН'!$F$9+СВЦЭМ!$D$10+'СЕТ СН'!$F$5-'СЕТ СН'!$F$17</f>
        <v>3674.99801759</v>
      </c>
      <c r="O35" s="37">
        <f>SUMIFS(СВЦЭМ!$C$34:$C$777,СВЦЭМ!$A$34:$A$777,$A35,СВЦЭМ!$B$34:$B$777,O$11)+'СЕТ СН'!$F$9+СВЦЭМ!$D$10+'СЕТ СН'!$F$5-'СЕТ СН'!$F$17</f>
        <v>3665.3641043899997</v>
      </c>
      <c r="P35" s="37">
        <f>SUMIFS(СВЦЭМ!$C$34:$C$777,СВЦЭМ!$A$34:$A$777,$A35,СВЦЭМ!$B$34:$B$777,P$11)+'СЕТ СН'!$F$9+СВЦЭМ!$D$10+'СЕТ СН'!$F$5-'СЕТ СН'!$F$17</f>
        <v>3666.7122765699996</v>
      </c>
      <c r="Q35" s="37">
        <f>SUMIFS(СВЦЭМ!$C$34:$C$777,СВЦЭМ!$A$34:$A$777,$A35,СВЦЭМ!$B$34:$B$777,Q$11)+'СЕТ СН'!$F$9+СВЦЭМ!$D$10+'СЕТ СН'!$F$5-'СЕТ СН'!$F$17</f>
        <v>3666.9455509200006</v>
      </c>
      <c r="R35" s="37">
        <f>SUMIFS(СВЦЭМ!$C$34:$C$777,СВЦЭМ!$A$34:$A$777,$A35,СВЦЭМ!$B$34:$B$777,R$11)+'СЕТ СН'!$F$9+СВЦЭМ!$D$10+'СЕТ СН'!$F$5-'СЕТ СН'!$F$17</f>
        <v>3664.5371819900001</v>
      </c>
      <c r="S35" s="37">
        <f>SUMIFS(СВЦЭМ!$C$34:$C$777,СВЦЭМ!$A$34:$A$777,$A35,СВЦЭМ!$B$34:$B$777,S$11)+'СЕТ СН'!$F$9+СВЦЭМ!$D$10+'СЕТ СН'!$F$5-'СЕТ СН'!$F$17</f>
        <v>3655.9274429000006</v>
      </c>
      <c r="T35" s="37">
        <f>SUMIFS(СВЦЭМ!$C$34:$C$777,СВЦЭМ!$A$34:$A$777,$A35,СВЦЭМ!$B$34:$B$777,T$11)+'СЕТ СН'!$F$9+СВЦЭМ!$D$10+'СЕТ СН'!$F$5-'СЕТ СН'!$F$17</f>
        <v>3656.8569257400004</v>
      </c>
      <c r="U35" s="37">
        <f>SUMIFS(СВЦЭМ!$C$34:$C$777,СВЦЭМ!$A$34:$A$777,$A35,СВЦЭМ!$B$34:$B$777,U$11)+'СЕТ СН'!$F$9+СВЦЭМ!$D$10+'СЕТ СН'!$F$5-'СЕТ СН'!$F$17</f>
        <v>3668.4986466199998</v>
      </c>
      <c r="V35" s="37">
        <f>SUMIFS(СВЦЭМ!$C$34:$C$777,СВЦЭМ!$A$34:$A$777,$A35,СВЦЭМ!$B$34:$B$777,V$11)+'СЕТ СН'!$F$9+СВЦЭМ!$D$10+'СЕТ СН'!$F$5-'СЕТ СН'!$F$17</f>
        <v>3668.3586815999997</v>
      </c>
      <c r="W35" s="37">
        <f>SUMIFS(СВЦЭМ!$C$34:$C$777,СВЦЭМ!$A$34:$A$777,$A35,СВЦЭМ!$B$34:$B$777,W$11)+'СЕТ СН'!$F$9+СВЦЭМ!$D$10+'СЕТ СН'!$F$5-'СЕТ СН'!$F$17</f>
        <v>3725.3300475300002</v>
      </c>
      <c r="X35" s="37">
        <f>SUMIFS(СВЦЭМ!$C$34:$C$777,СВЦЭМ!$A$34:$A$777,$A35,СВЦЭМ!$B$34:$B$777,X$11)+'СЕТ СН'!$F$9+СВЦЭМ!$D$10+'СЕТ СН'!$F$5-'СЕТ СН'!$F$17</f>
        <v>3815.2331276100003</v>
      </c>
      <c r="Y35" s="37">
        <f>SUMIFS(СВЦЭМ!$C$34:$C$777,СВЦЭМ!$A$34:$A$777,$A35,СВЦЭМ!$B$34:$B$777,Y$11)+'СЕТ СН'!$F$9+СВЦЭМ!$D$10+'СЕТ СН'!$F$5-'СЕТ СН'!$F$17</f>
        <v>3940.3203596399999</v>
      </c>
    </row>
    <row r="36" spans="1:25" ht="15.75" x14ac:dyDescent="0.2">
      <c r="A36" s="36">
        <f t="shared" si="0"/>
        <v>43306</v>
      </c>
      <c r="B36" s="37">
        <f>SUMIFS(СВЦЭМ!$C$34:$C$777,СВЦЭМ!$A$34:$A$777,$A36,СВЦЭМ!$B$34:$B$777,B$11)+'СЕТ СН'!$F$9+СВЦЭМ!$D$10+'СЕТ СН'!$F$5-'СЕТ СН'!$F$17</f>
        <v>3983.3170846399998</v>
      </c>
      <c r="C36" s="37">
        <f>SUMIFS(СВЦЭМ!$C$34:$C$777,СВЦЭМ!$A$34:$A$777,$A36,СВЦЭМ!$B$34:$B$777,C$11)+'СЕТ СН'!$F$9+СВЦЭМ!$D$10+'СЕТ СН'!$F$5-'СЕТ СН'!$F$17</f>
        <v>4045.02060936</v>
      </c>
      <c r="D36" s="37">
        <f>SUMIFS(СВЦЭМ!$C$34:$C$777,СВЦЭМ!$A$34:$A$777,$A36,СВЦЭМ!$B$34:$B$777,D$11)+'СЕТ СН'!$F$9+СВЦЭМ!$D$10+'СЕТ СН'!$F$5-'СЕТ СН'!$F$17</f>
        <v>4094.2410624699996</v>
      </c>
      <c r="E36" s="37">
        <f>SUMIFS(СВЦЭМ!$C$34:$C$777,СВЦЭМ!$A$34:$A$777,$A36,СВЦЭМ!$B$34:$B$777,E$11)+'СЕТ СН'!$F$9+СВЦЭМ!$D$10+'СЕТ СН'!$F$5-'СЕТ СН'!$F$17</f>
        <v>4106.4143352199999</v>
      </c>
      <c r="F36" s="37">
        <f>SUMIFS(СВЦЭМ!$C$34:$C$777,СВЦЭМ!$A$34:$A$777,$A36,СВЦЭМ!$B$34:$B$777,F$11)+'СЕТ СН'!$F$9+СВЦЭМ!$D$10+'СЕТ СН'!$F$5-'СЕТ СН'!$F$17</f>
        <v>4093.3665602900001</v>
      </c>
      <c r="G36" s="37">
        <f>SUMIFS(СВЦЭМ!$C$34:$C$777,СВЦЭМ!$A$34:$A$777,$A36,СВЦЭМ!$B$34:$B$777,G$11)+'СЕТ СН'!$F$9+СВЦЭМ!$D$10+'СЕТ СН'!$F$5-'СЕТ СН'!$F$17</f>
        <v>4096.20508058</v>
      </c>
      <c r="H36" s="37">
        <f>SUMIFS(СВЦЭМ!$C$34:$C$777,СВЦЭМ!$A$34:$A$777,$A36,СВЦЭМ!$B$34:$B$777,H$11)+'СЕТ СН'!$F$9+СВЦЭМ!$D$10+'СЕТ СН'!$F$5-'СЕТ СН'!$F$17</f>
        <v>3990.8382253600003</v>
      </c>
      <c r="I36" s="37">
        <f>SUMIFS(СВЦЭМ!$C$34:$C$777,СВЦЭМ!$A$34:$A$777,$A36,СВЦЭМ!$B$34:$B$777,I$11)+'СЕТ СН'!$F$9+СВЦЭМ!$D$10+'СЕТ СН'!$F$5-'СЕТ СН'!$F$17</f>
        <v>3823.9628981300002</v>
      </c>
      <c r="J36" s="37">
        <f>SUMIFS(СВЦЭМ!$C$34:$C$777,СВЦЭМ!$A$34:$A$777,$A36,СВЦЭМ!$B$34:$B$777,J$11)+'СЕТ СН'!$F$9+СВЦЭМ!$D$10+'СЕТ СН'!$F$5-'СЕТ СН'!$F$17</f>
        <v>3700.1747976500001</v>
      </c>
      <c r="K36" s="37">
        <f>SUMIFS(СВЦЭМ!$C$34:$C$777,СВЦЭМ!$A$34:$A$777,$A36,СВЦЭМ!$B$34:$B$777,K$11)+'СЕТ СН'!$F$9+СВЦЭМ!$D$10+'СЕТ СН'!$F$5-'СЕТ СН'!$F$17</f>
        <v>3641.5571310699997</v>
      </c>
      <c r="L36" s="37">
        <f>SUMIFS(СВЦЭМ!$C$34:$C$777,СВЦЭМ!$A$34:$A$777,$A36,СВЦЭМ!$B$34:$B$777,L$11)+'СЕТ СН'!$F$9+СВЦЭМ!$D$10+'СЕТ СН'!$F$5-'СЕТ СН'!$F$17</f>
        <v>3634.9485209100003</v>
      </c>
      <c r="M36" s="37">
        <f>SUMIFS(СВЦЭМ!$C$34:$C$777,СВЦЭМ!$A$34:$A$777,$A36,СВЦЭМ!$B$34:$B$777,M$11)+'СЕТ СН'!$F$9+СВЦЭМ!$D$10+'СЕТ СН'!$F$5-'СЕТ СН'!$F$17</f>
        <v>3638.08086207</v>
      </c>
      <c r="N36" s="37">
        <f>SUMIFS(СВЦЭМ!$C$34:$C$777,СВЦЭМ!$A$34:$A$777,$A36,СВЦЭМ!$B$34:$B$777,N$11)+'СЕТ СН'!$F$9+СВЦЭМ!$D$10+'СЕТ СН'!$F$5-'СЕТ СН'!$F$17</f>
        <v>3643.3052349300001</v>
      </c>
      <c r="O36" s="37">
        <f>SUMIFS(СВЦЭМ!$C$34:$C$777,СВЦЭМ!$A$34:$A$777,$A36,СВЦЭМ!$B$34:$B$777,O$11)+'СЕТ СН'!$F$9+СВЦЭМ!$D$10+'СЕТ СН'!$F$5-'СЕТ СН'!$F$17</f>
        <v>3644.5170785300002</v>
      </c>
      <c r="P36" s="37">
        <f>SUMIFS(СВЦЭМ!$C$34:$C$777,СВЦЭМ!$A$34:$A$777,$A36,СВЦЭМ!$B$34:$B$777,P$11)+'СЕТ СН'!$F$9+СВЦЭМ!$D$10+'СЕТ СН'!$F$5-'СЕТ СН'!$F$17</f>
        <v>3659.4050458199999</v>
      </c>
      <c r="Q36" s="37">
        <f>SUMIFS(СВЦЭМ!$C$34:$C$777,СВЦЭМ!$A$34:$A$777,$A36,СВЦЭМ!$B$34:$B$777,Q$11)+'СЕТ СН'!$F$9+СВЦЭМ!$D$10+'СЕТ СН'!$F$5-'СЕТ СН'!$F$17</f>
        <v>3666.1689795299999</v>
      </c>
      <c r="R36" s="37">
        <f>SUMIFS(СВЦЭМ!$C$34:$C$777,СВЦЭМ!$A$34:$A$777,$A36,СВЦЭМ!$B$34:$B$777,R$11)+'СЕТ СН'!$F$9+СВЦЭМ!$D$10+'СЕТ СН'!$F$5-'СЕТ СН'!$F$17</f>
        <v>3695.7517700300004</v>
      </c>
      <c r="S36" s="37">
        <f>SUMIFS(СВЦЭМ!$C$34:$C$777,СВЦЭМ!$A$34:$A$777,$A36,СВЦЭМ!$B$34:$B$777,S$11)+'СЕТ СН'!$F$9+СВЦЭМ!$D$10+'СЕТ СН'!$F$5-'СЕТ СН'!$F$17</f>
        <v>3684.2805018400004</v>
      </c>
      <c r="T36" s="37">
        <f>SUMIFS(СВЦЭМ!$C$34:$C$777,СВЦЭМ!$A$34:$A$777,$A36,СВЦЭМ!$B$34:$B$777,T$11)+'СЕТ СН'!$F$9+СВЦЭМ!$D$10+'СЕТ СН'!$F$5-'СЕТ СН'!$F$17</f>
        <v>3686.2741137200001</v>
      </c>
      <c r="U36" s="37">
        <f>SUMIFS(СВЦЭМ!$C$34:$C$777,СВЦЭМ!$A$34:$A$777,$A36,СВЦЭМ!$B$34:$B$777,U$11)+'СЕТ СН'!$F$9+СВЦЭМ!$D$10+'СЕТ СН'!$F$5-'СЕТ СН'!$F$17</f>
        <v>3698.6962086699996</v>
      </c>
      <c r="V36" s="37">
        <f>SUMIFS(СВЦЭМ!$C$34:$C$777,СВЦЭМ!$A$34:$A$777,$A36,СВЦЭМ!$B$34:$B$777,V$11)+'СЕТ СН'!$F$9+СВЦЭМ!$D$10+'СЕТ СН'!$F$5-'СЕТ СН'!$F$17</f>
        <v>3708.6065342499996</v>
      </c>
      <c r="W36" s="37">
        <f>SUMIFS(СВЦЭМ!$C$34:$C$777,СВЦЭМ!$A$34:$A$777,$A36,СВЦЭМ!$B$34:$B$777,W$11)+'СЕТ СН'!$F$9+СВЦЭМ!$D$10+'СЕТ СН'!$F$5-'СЕТ СН'!$F$17</f>
        <v>3740.4758906100005</v>
      </c>
      <c r="X36" s="37">
        <f>SUMIFS(СВЦЭМ!$C$34:$C$777,СВЦЭМ!$A$34:$A$777,$A36,СВЦЭМ!$B$34:$B$777,X$11)+'СЕТ СН'!$F$9+СВЦЭМ!$D$10+'СЕТ СН'!$F$5-'СЕТ СН'!$F$17</f>
        <v>3810.4626478700002</v>
      </c>
      <c r="Y36" s="37">
        <f>SUMIFS(СВЦЭМ!$C$34:$C$777,СВЦЭМ!$A$34:$A$777,$A36,СВЦЭМ!$B$34:$B$777,Y$11)+'СЕТ СН'!$F$9+СВЦЭМ!$D$10+'СЕТ СН'!$F$5-'СЕТ СН'!$F$17</f>
        <v>3867.9378664000005</v>
      </c>
    </row>
    <row r="37" spans="1:25" ht="15.75" x14ac:dyDescent="0.2">
      <c r="A37" s="36">
        <f t="shared" si="0"/>
        <v>43307</v>
      </c>
      <c r="B37" s="37">
        <f>SUMIFS(СВЦЭМ!$C$34:$C$777,СВЦЭМ!$A$34:$A$777,$A37,СВЦЭМ!$B$34:$B$777,B$11)+'СЕТ СН'!$F$9+СВЦЭМ!$D$10+'СЕТ СН'!$F$5-'СЕТ СН'!$F$17</f>
        <v>3952.9468291000003</v>
      </c>
      <c r="C37" s="37">
        <f>SUMIFS(СВЦЭМ!$C$34:$C$777,СВЦЭМ!$A$34:$A$777,$A37,СВЦЭМ!$B$34:$B$777,C$11)+'СЕТ СН'!$F$9+СВЦЭМ!$D$10+'СЕТ СН'!$F$5-'СЕТ СН'!$F$17</f>
        <v>4058.57707639</v>
      </c>
      <c r="D37" s="37">
        <f>SUMIFS(СВЦЭМ!$C$34:$C$777,СВЦЭМ!$A$34:$A$777,$A37,СВЦЭМ!$B$34:$B$777,D$11)+'СЕТ СН'!$F$9+СВЦЭМ!$D$10+'СЕТ СН'!$F$5-'СЕТ СН'!$F$17</f>
        <v>4116.1435362000002</v>
      </c>
      <c r="E37" s="37">
        <f>SUMIFS(СВЦЭМ!$C$34:$C$777,СВЦЭМ!$A$34:$A$777,$A37,СВЦЭМ!$B$34:$B$777,E$11)+'СЕТ СН'!$F$9+СВЦЭМ!$D$10+'СЕТ СН'!$F$5-'СЕТ СН'!$F$17</f>
        <v>4123.3261776899999</v>
      </c>
      <c r="F37" s="37">
        <f>SUMIFS(СВЦЭМ!$C$34:$C$777,СВЦЭМ!$A$34:$A$777,$A37,СВЦЭМ!$B$34:$B$777,F$11)+'СЕТ СН'!$F$9+СВЦЭМ!$D$10+'СЕТ СН'!$F$5-'СЕТ СН'!$F$17</f>
        <v>4104.15893521</v>
      </c>
      <c r="G37" s="37">
        <f>SUMIFS(СВЦЭМ!$C$34:$C$777,СВЦЭМ!$A$34:$A$777,$A37,СВЦЭМ!$B$34:$B$777,G$11)+'СЕТ СН'!$F$9+СВЦЭМ!$D$10+'СЕТ СН'!$F$5-'СЕТ СН'!$F$17</f>
        <v>4083.6936784199997</v>
      </c>
      <c r="H37" s="37">
        <f>SUMIFS(СВЦЭМ!$C$34:$C$777,СВЦЭМ!$A$34:$A$777,$A37,СВЦЭМ!$B$34:$B$777,H$11)+'СЕТ СН'!$F$9+СВЦЭМ!$D$10+'СЕТ СН'!$F$5-'СЕТ СН'!$F$17</f>
        <v>3990.5950838099998</v>
      </c>
      <c r="I37" s="37">
        <f>SUMIFS(СВЦЭМ!$C$34:$C$777,СВЦЭМ!$A$34:$A$777,$A37,СВЦЭМ!$B$34:$B$777,I$11)+'СЕТ СН'!$F$9+СВЦЭМ!$D$10+'СЕТ СН'!$F$5-'СЕТ СН'!$F$17</f>
        <v>3823.1139592099998</v>
      </c>
      <c r="J37" s="37">
        <f>SUMIFS(СВЦЭМ!$C$34:$C$777,СВЦЭМ!$A$34:$A$777,$A37,СВЦЭМ!$B$34:$B$777,J$11)+'СЕТ СН'!$F$9+СВЦЭМ!$D$10+'СЕТ СН'!$F$5-'СЕТ СН'!$F$17</f>
        <v>3707.7340820899999</v>
      </c>
      <c r="K37" s="37">
        <f>SUMIFS(СВЦЭМ!$C$34:$C$777,СВЦЭМ!$A$34:$A$777,$A37,СВЦЭМ!$B$34:$B$777,K$11)+'СЕТ СН'!$F$9+СВЦЭМ!$D$10+'СЕТ СН'!$F$5-'СЕТ СН'!$F$17</f>
        <v>3651.4043116800003</v>
      </c>
      <c r="L37" s="37">
        <f>SUMIFS(СВЦЭМ!$C$34:$C$777,СВЦЭМ!$A$34:$A$777,$A37,СВЦЭМ!$B$34:$B$777,L$11)+'СЕТ СН'!$F$9+СВЦЭМ!$D$10+'СЕТ СН'!$F$5-'СЕТ СН'!$F$17</f>
        <v>3656.3020189200006</v>
      </c>
      <c r="M37" s="37">
        <f>SUMIFS(СВЦЭМ!$C$34:$C$777,СВЦЭМ!$A$34:$A$777,$A37,СВЦЭМ!$B$34:$B$777,M$11)+'СЕТ СН'!$F$9+СВЦЭМ!$D$10+'СЕТ СН'!$F$5-'СЕТ СН'!$F$17</f>
        <v>3643.5489408399999</v>
      </c>
      <c r="N37" s="37">
        <f>SUMIFS(СВЦЭМ!$C$34:$C$777,СВЦЭМ!$A$34:$A$777,$A37,СВЦЭМ!$B$34:$B$777,N$11)+'СЕТ СН'!$F$9+СВЦЭМ!$D$10+'СЕТ СН'!$F$5-'СЕТ СН'!$F$17</f>
        <v>3652.7839929700003</v>
      </c>
      <c r="O37" s="37">
        <f>SUMIFS(СВЦЭМ!$C$34:$C$777,СВЦЭМ!$A$34:$A$777,$A37,СВЦЭМ!$B$34:$B$777,O$11)+'СЕТ СН'!$F$9+СВЦЭМ!$D$10+'СЕТ СН'!$F$5-'СЕТ СН'!$F$17</f>
        <v>3666.3732694800001</v>
      </c>
      <c r="P37" s="37">
        <f>SUMIFS(СВЦЭМ!$C$34:$C$777,СВЦЭМ!$A$34:$A$777,$A37,СВЦЭМ!$B$34:$B$777,P$11)+'СЕТ СН'!$F$9+СВЦЭМ!$D$10+'СЕТ СН'!$F$5-'СЕТ СН'!$F$17</f>
        <v>3670.4222765599998</v>
      </c>
      <c r="Q37" s="37">
        <f>SUMIFS(СВЦЭМ!$C$34:$C$777,СВЦЭМ!$A$34:$A$777,$A37,СВЦЭМ!$B$34:$B$777,Q$11)+'СЕТ СН'!$F$9+СВЦЭМ!$D$10+'СЕТ СН'!$F$5-'СЕТ СН'!$F$17</f>
        <v>3674.5654768900004</v>
      </c>
      <c r="R37" s="37">
        <f>SUMIFS(СВЦЭМ!$C$34:$C$777,СВЦЭМ!$A$34:$A$777,$A37,СВЦЭМ!$B$34:$B$777,R$11)+'СЕТ СН'!$F$9+СВЦЭМ!$D$10+'СЕТ СН'!$F$5-'СЕТ СН'!$F$17</f>
        <v>3671.4964830600002</v>
      </c>
      <c r="S37" s="37">
        <f>SUMIFS(СВЦЭМ!$C$34:$C$777,СВЦЭМ!$A$34:$A$777,$A37,СВЦЭМ!$B$34:$B$777,S$11)+'СЕТ СН'!$F$9+СВЦЭМ!$D$10+'СЕТ СН'!$F$5-'СЕТ СН'!$F$17</f>
        <v>3665.8291827000003</v>
      </c>
      <c r="T37" s="37">
        <f>SUMIFS(СВЦЭМ!$C$34:$C$777,СВЦЭМ!$A$34:$A$777,$A37,СВЦЭМ!$B$34:$B$777,T$11)+'СЕТ СН'!$F$9+СВЦЭМ!$D$10+'СЕТ СН'!$F$5-'СЕТ СН'!$F$17</f>
        <v>3662.7274588800001</v>
      </c>
      <c r="U37" s="37">
        <f>SUMIFS(СВЦЭМ!$C$34:$C$777,СВЦЭМ!$A$34:$A$777,$A37,СВЦЭМ!$B$34:$B$777,U$11)+'СЕТ СН'!$F$9+СВЦЭМ!$D$10+'СЕТ СН'!$F$5-'СЕТ СН'!$F$17</f>
        <v>3660.7490437900005</v>
      </c>
      <c r="V37" s="37">
        <f>SUMIFS(СВЦЭМ!$C$34:$C$777,СВЦЭМ!$A$34:$A$777,$A37,СВЦЭМ!$B$34:$B$777,V$11)+'СЕТ СН'!$F$9+СВЦЭМ!$D$10+'СЕТ СН'!$F$5-'СЕТ СН'!$F$17</f>
        <v>3655.8337221499996</v>
      </c>
      <c r="W37" s="37">
        <f>SUMIFS(СВЦЭМ!$C$34:$C$777,СВЦЭМ!$A$34:$A$777,$A37,СВЦЭМ!$B$34:$B$777,W$11)+'СЕТ СН'!$F$9+СВЦЭМ!$D$10+'СЕТ СН'!$F$5-'СЕТ СН'!$F$17</f>
        <v>3708.7249486000001</v>
      </c>
      <c r="X37" s="37">
        <f>SUMIFS(СВЦЭМ!$C$34:$C$777,СВЦЭМ!$A$34:$A$777,$A37,СВЦЭМ!$B$34:$B$777,X$11)+'СЕТ СН'!$F$9+СВЦЭМ!$D$10+'СЕТ СН'!$F$5-'СЕТ СН'!$F$17</f>
        <v>3788.5064292300003</v>
      </c>
      <c r="Y37" s="37">
        <f>SUMIFS(СВЦЭМ!$C$34:$C$777,СВЦЭМ!$A$34:$A$777,$A37,СВЦЭМ!$B$34:$B$777,Y$11)+'СЕТ СН'!$F$9+СВЦЭМ!$D$10+'СЕТ СН'!$F$5-'СЕТ СН'!$F$17</f>
        <v>3912.21044256</v>
      </c>
    </row>
    <row r="38" spans="1:25" ht="15.75" x14ac:dyDescent="0.2">
      <c r="A38" s="36">
        <f t="shared" si="0"/>
        <v>43308</v>
      </c>
      <c r="B38" s="37">
        <f>SUMIFS(СВЦЭМ!$C$34:$C$777,СВЦЭМ!$A$34:$A$777,$A38,СВЦЭМ!$B$34:$B$777,B$11)+'СЕТ СН'!$F$9+СВЦЭМ!$D$10+'СЕТ СН'!$F$5-'СЕТ СН'!$F$17</f>
        <v>4008.9630713200004</v>
      </c>
      <c r="C38" s="37">
        <f>SUMIFS(СВЦЭМ!$C$34:$C$777,СВЦЭМ!$A$34:$A$777,$A38,СВЦЭМ!$B$34:$B$777,C$11)+'СЕТ СН'!$F$9+СВЦЭМ!$D$10+'СЕТ СН'!$F$5-'СЕТ СН'!$F$17</f>
        <v>4075.5389271100003</v>
      </c>
      <c r="D38" s="37">
        <f>SUMIFS(СВЦЭМ!$C$34:$C$777,СВЦЭМ!$A$34:$A$777,$A38,СВЦЭМ!$B$34:$B$777,D$11)+'СЕТ СН'!$F$9+СВЦЭМ!$D$10+'СЕТ СН'!$F$5-'СЕТ СН'!$F$17</f>
        <v>4099.8625210099999</v>
      </c>
      <c r="E38" s="37">
        <f>SUMIFS(СВЦЭМ!$C$34:$C$777,СВЦЭМ!$A$34:$A$777,$A38,СВЦЭМ!$B$34:$B$777,E$11)+'СЕТ СН'!$F$9+СВЦЭМ!$D$10+'СЕТ СН'!$F$5-'СЕТ СН'!$F$17</f>
        <v>4089.7238112200002</v>
      </c>
      <c r="F38" s="37">
        <f>SUMIFS(СВЦЭМ!$C$34:$C$777,СВЦЭМ!$A$34:$A$777,$A38,СВЦЭМ!$B$34:$B$777,F$11)+'СЕТ СН'!$F$9+СВЦЭМ!$D$10+'СЕТ СН'!$F$5-'СЕТ СН'!$F$17</f>
        <v>4085.9616902099997</v>
      </c>
      <c r="G38" s="37">
        <f>SUMIFS(СВЦЭМ!$C$34:$C$777,СВЦЭМ!$A$34:$A$777,$A38,СВЦЭМ!$B$34:$B$777,G$11)+'СЕТ СН'!$F$9+СВЦЭМ!$D$10+'СЕТ СН'!$F$5-'СЕТ СН'!$F$17</f>
        <v>4092.0964239200002</v>
      </c>
      <c r="H38" s="37">
        <f>SUMIFS(СВЦЭМ!$C$34:$C$777,СВЦЭМ!$A$34:$A$777,$A38,СВЦЭМ!$B$34:$B$777,H$11)+'СЕТ СН'!$F$9+СВЦЭМ!$D$10+'СЕТ СН'!$F$5-'СЕТ СН'!$F$17</f>
        <v>3997.6859804200003</v>
      </c>
      <c r="I38" s="37">
        <f>SUMIFS(СВЦЭМ!$C$34:$C$777,СВЦЭМ!$A$34:$A$777,$A38,СВЦЭМ!$B$34:$B$777,I$11)+'СЕТ СН'!$F$9+СВЦЭМ!$D$10+'СЕТ СН'!$F$5-'СЕТ СН'!$F$17</f>
        <v>3836.53942783</v>
      </c>
      <c r="J38" s="37">
        <f>SUMIFS(СВЦЭМ!$C$34:$C$777,СВЦЭМ!$A$34:$A$777,$A38,СВЦЭМ!$B$34:$B$777,J$11)+'СЕТ СН'!$F$9+СВЦЭМ!$D$10+'СЕТ СН'!$F$5-'СЕТ СН'!$F$17</f>
        <v>3720.9422227200002</v>
      </c>
      <c r="K38" s="37">
        <f>SUMIFS(СВЦЭМ!$C$34:$C$777,СВЦЭМ!$A$34:$A$777,$A38,СВЦЭМ!$B$34:$B$777,K$11)+'СЕТ СН'!$F$9+СВЦЭМ!$D$10+'СЕТ СН'!$F$5-'СЕТ СН'!$F$17</f>
        <v>3663.2965854700005</v>
      </c>
      <c r="L38" s="37">
        <f>SUMIFS(СВЦЭМ!$C$34:$C$777,СВЦЭМ!$A$34:$A$777,$A38,СВЦЭМ!$B$34:$B$777,L$11)+'СЕТ СН'!$F$9+СВЦЭМ!$D$10+'СЕТ СН'!$F$5-'СЕТ СН'!$F$17</f>
        <v>3647.3242376100002</v>
      </c>
      <c r="M38" s="37">
        <f>SUMIFS(СВЦЭМ!$C$34:$C$777,СВЦЭМ!$A$34:$A$777,$A38,СВЦЭМ!$B$34:$B$777,M$11)+'СЕТ СН'!$F$9+СВЦЭМ!$D$10+'СЕТ СН'!$F$5-'СЕТ СН'!$F$17</f>
        <v>3643.9351491400002</v>
      </c>
      <c r="N38" s="37">
        <f>SUMIFS(СВЦЭМ!$C$34:$C$777,СВЦЭМ!$A$34:$A$777,$A38,СВЦЭМ!$B$34:$B$777,N$11)+'СЕТ СН'!$F$9+СВЦЭМ!$D$10+'СЕТ СН'!$F$5-'СЕТ СН'!$F$17</f>
        <v>3634.3702916700004</v>
      </c>
      <c r="O38" s="37">
        <f>SUMIFS(СВЦЭМ!$C$34:$C$777,СВЦЭМ!$A$34:$A$777,$A38,СВЦЭМ!$B$34:$B$777,O$11)+'СЕТ СН'!$F$9+СВЦЭМ!$D$10+'СЕТ СН'!$F$5-'СЕТ СН'!$F$17</f>
        <v>3640.1885724100002</v>
      </c>
      <c r="P38" s="37">
        <f>SUMIFS(СВЦЭМ!$C$34:$C$777,СВЦЭМ!$A$34:$A$777,$A38,СВЦЭМ!$B$34:$B$777,P$11)+'СЕТ СН'!$F$9+СВЦЭМ!$D$10+'СЕТ СН'!$F$5-'СЕТ СН'!$F$17</f>
        <v>3644.0196586500001</v>
      </c>
      <c r="Q38" s="37">
        <f>SUMIFS(СВЦЭМ!$C$34:$C$777,СВЦЭМ!$A$34:$A$777,$A38,СВЦЭМ!$B$34:$B$777,Q$11)+'СЕТ СН'!$F$9+СВЦЭМ!$D$10+'СЕТ СН'!$F$5-'СЕТ СН'!$F$17</f>
        <v>3644.6738110000001</v>
      </c>
      <c r="R38" s="37">
        <f>SUMIFS(СВЦЭМ!$C$34:$C$777,СВЦЭМ!$A$34:$A$777,$A38,СВЦЭМ!$B$34:$B$777,R$11)+'СЕТ СН'!$F$9+СВЦЭМ!$D$10+'СЕТ СН'!$F$5-'СЕТ СН'!$F$17</f>
        <v>3651.9339197700001</v>
      </c>
      <c r="S38" s="37">
        <f>SUMIFS(СВЦЭМ!$C$34:$C$777,СВЦЭМ!$A$34:$A$777,$A38,СВЦЭМ!$B$34:$B$777,S$11)+'СЕТ СН'!$F$9+СВЦЭМ!$D$10+'СЕТ СН'!$F$5-'СЕТ СН'!$F$17</f>
        <v>3647.9669133500001</v>
      </c>
      <c r="T38" s="37">
        <f>SUMIFS(СВЦЭМ!$C$34:$C$777,СВЦЭМ!$A$34:$A$777,$A38,СВЦЭМ!$B$34:$B$777,T$11)+'СЕТ СН'!$F$9+СВЦЭМ!$D$10+'СЕТ СН'!$F$5-'СЕТ СН'!$F$17</f>
        <v>3642.7055895600001</v>
      </c>
      <c r="U38" s="37">
        <f>SUMIFS(СВЦЭМ!$C$34:$C$777,СВЦЭМ!$A$34:$A$777,$A38,СВЦЭМ!$B$34:$B$777,U$11)+'СЕТ СН'!$F$9+СВЦЭМ!$D$10+'СЕТ СН'!$F$5-'СЕТ СН'!$F$17</f>
        <v>3648.9838157000004</v>
      </c>
      <c r="V38" s="37">
        <f>SUMIFS(СВЦЭМ!$C$34:$C$777,СВЦЭМ!$A$34:$A$777,$A38,СВЦЭМ!$B$34:$B$777,V$11)+'СЕТ СН'!$F$9+СВЦЭМ!$D$10+'СЕТ СН'!$F$5-'СЕТ СН'!$F$17</f>
        <v>3653.40128448</v>
      </c>
      <c r="W38" s="37">
        <f>SUMIFS(СВЦЭМ!$C$34:$C$777,СВЦЭМ!$A$34:$A$777,$A38,СВЦЭМ!$B$34:$B$777,W$11)+'СЕТ СН'!$F$9+СВЦЭМ!$D$10+'СЕТ СН'!$F$5-'СЕТ СН'!$F$17</f>
        <v>3693.6709185600002</v>
      </c>
      <c r="X38" s="37">
        <f>SUMIFS(СВЦЭМ!$C$34:$C$777,СВЦЭМ!$A$34:$A$777,$A38,СВЦЭМ!$B$34:$B$777,X$11)+'СЕТ СН'!$F$9+СВЦЭМ!$D$10+'СЕТ СН'!$F$5-'СЕТ СН'!$F$17</f>
        <v>3786.9284928200004</v>
      </c>
      <c r="Y38" s="37">
        <f>SUMIFS(СВЦЭМ!$C$34:$C$777,СВЦЭМ!$A$34:$A$777,$A38,СВЦЭМ!$B$34:$B$777,Y$11)+'СЕТ СН'!$F$9+СВЦЭМ!$D$10+'СЕТ СН'!$F$5-'СЕТ СН'!$F$17</f>
        <v>3903.8348974700002</v>
      </c>
    </row>
    <row r="39" spans="1:25" ht="15.75" x14ac:dyDescent="0.2">
      <c r="A39" s="36">
        <f t="shared" si="0"/>
        <v>43309</v>
      </c>
      <c r="B39" s="37">
        <f>SUMIFS(СВЦЭМ!$C$34:$C$777,СВЦЭМ!$A$34:$A$777,$A39,СВЦЭМ!$B$34:$B$777,B$11)+'СЕТ СН'!$F$9+СВЦЭМ!$D$10+'СЕТ СН'!$F$5-'СЕТ СН'!$F$17</f>
        <v>3855.4134640500006</v>
      </c>
      <c r="C39" s="37">
        <f>SUMIFS(СВЦЭМ!$C$34:$C$777,СВЦЭМ!$A$34:$A$777,$A39,СВЦЭМ!$B$34:$B$777,C$11)+'СЕТ СН'!$F$9+СВЦЭМ!$D$10+'СЕТ СН'!$F$5-'СЕТ СН'!$F$17</f>
        <v>3924.1181345499999</v>
      </c>
      <c r="D39" s="37">
        <f>SUMIFS(СВЦЭМ!$C$34:$C$777,СВЦЭМ!$A$34:$A$777,$A39,СВЦЭМ!$B$34:$B$777,D$11)+'СЕТ СН'!$F$9+СВЦЭМ!$D$10+'СЕТ СН'!$F$5-'СЕТ СН'!$F$17</f>
        <v>3951.6851125200001</v>
      </c>
      <c r="E39" s="37">
        <f>SUMIFS(СВЦЭМ!$C$34:$C$777,СВЦЭМ!$A$34:$A$777,$A39,СВЦЭМ!$B$34:$B$777,E$11)+'СЕТ СН'!$F$9+СВЦЭМ!$D$10+'СЕТ СН'!$F$5-'СЕТ СН'!$F$17</f>
        <v>3981.2026308599998</v>
      </c>
      <c r="F39" s="37">
        <f>SUMIFS(СВЦЭМ!$C$34:$C$777,СВЦЭМ!$A$34:$A$777,$A39,СВЦЭМ!$B$34:$B$777,F$11)+'СЕТ СН'!$F$9+СВЦЭМ!$D$10+'СЕТ СН'!$F$5-'СЕТ СН'!$F$17</f>
        <v>3971.6036558900005</v>
      </c>
      <c r="G39" s="37">
        <f>SUMIFS(СВЦЭМ!$C$34:$C$777,СВЦЭМ!$A$34:$A$777,$A39,СВЦЭМ!$B$34:$B$777,G$11)+'СЕТ СН'!$F$9+СВЦЭМ!$D$10+'СЕТ СН'!$F$5-'СЕТ СН'!$F$17</f>
        <v>4038.8033569700001</v>
      </c>
      <c r="H39" s="37">
        <f>SUMIFS(СВЦЭМ!$C$34:$C$777,СВЦЭМ!$A$34:$A$777,$A39,СВЦЭМ!$B$34:$B$777,H$11)+'СЕТ СН'!$F$9+СВЦЭМ!$D$10+'СЕТ СН'!$F$5-'СЕТ СН'!$F$17</f>
        <v>3896.1063143000001</v>
      </c>
      <c r="I39" s="37">
        <f>SUMIFS(СВЦЭМ!$C$34:$C$777,СВЦЭМ!$A$34:$A$777,$A39,СВЦЭМ!$B$34:$B$777,I$11)+'СЕТ СН'!$F$9+СВЦЭМ!$D$10+'СЕТ СН'!$F$5-'СЕТ СН'!$F$17</f>
        <v>3778.2880257500001</v>
      </c>
      <c r="J39" s="37">
        <f>SUMIFS(СВЦЭМ!$C$34:$C$777,СВЦЭМ!$A$34:$A$777,$A39,СВЦЭМ!$B$34:$B$777,J$11)+'СЕТ СН'!$F$9+СВЦЭМ!$D$10+'СЕТ СН'!$F$5-'СЕТ СН'!$F$17</f>
        <v>3632.5682603</v>
      </c>
      <c r="K39" s="37">
        <f>SUMIFS(СВЦЭМ!$C$34:$C$777,СВЦЭМ!$A$34:$A$777,$A39,СВЦЭМ!$B$34:$B$777,K$11)+'СЕТ СН'!$F$9+СВЦЭМ!$D$10+'СЕТ СН'!$F$5-'СЕТ СН'!$F$17</f>
        <v>3568.95858438</v>
      </c>
      <c r="L39" s="37">
        <f>SUMIFS(СВЦЭМ!$C$34:$C$777,СВЦЭМ!$A$34:$A$777,$A39,СВЦЭМ!$B$34:$B$777,L$11)+'СЕТ СН'!$F$9+СВЦЭМ!$D$10+'СЕТ СН'!$F$5-'СЕТ СН'!$F$17</f>
        <v>3548.7226608800001</v>
      </c>
      <c r="M39" s="37">
        <f>SUMIFS(СВЦЭМ!$C$34:$C$777,СВЦЭМ!$A$34:$A$777,$A39,СВЦЭМ!$B$34:$B$777,M$11)+'СЕТ СН'!$F$9+СВЦЭМ!$D$10+'СЕТ СН'!$F$5-'СЕТ СН'!$F$17</f>
        <v>3545.6038646100001</v>
      </c>
      <c r="N39" s="37">
        <f>SUMIFS(СВЦЭМ!$C$34:$C$777,СВЦЭМ!$A$34:$A$777,$A39,СВЦЭМ!$B$34:$B$777,N$11)+'СЕТ СН'!$F$9+СВЦЭМ!$D$10+'СЕТ СН'!$F$5-'СЕТ СН'!$F$17</f>
        <v>3578.44831785</v>
      </c>
      <c r="O39" s="37">
        <f>SUMIFS(СВЦЭМ!$C$34:$C$777,СВЦЭМ!$A$34:$A$777,$A39,СВЦЭМ!$B$34:$B$777,O$11)+'СЕТ СН'!$F$9+СВЦЭМ!$D$10+'СЕТ СН'!$F$5-'СЕТ СН'!$F$17</f>
        <v>3556.1626487600001</v>
      </c>
      <c r="P39" s="37">
        <f>SUMIFS(СВЦЭМ!$C$34:$C$777,СВЦЭМ!$A$34:$A$777,$A39,СВЦЭМ!$B$34:$B$777,P$11)+'СЕТ СН'!$F$9+СВЦЭМ!$D$10+'СЕТ СН'!$F$5-'СЕТ СН'!$F$17</f>
        <v>3566.4033979800001</v>
      </c>
      <c r="Q39" s="37">
        <f>SUMIFS(СВЦЭМ!$C$34:$C$777,СВЦЭМ!$A$34:$A$777,$A39,СВЦЭМ!$B$34:$B$777,Q$11)+'СЕТ СН'!$F$9+СВЦЭМ!$D$10+'СЕТ СН'!$F$5-'СЕТ СН'!$F$17</f>
        <v>3576.03895225</v>
      </c>
      <c r="R39" s="37">
        <f>SUMIFS(СВЦЭМ!$C$34:$C$777,СВЦЭМ!$A$34:$A$777,$A39,СВЦЭМ!$B$34:$B$777,R$11)+'СЕТ СН'!$F$9+СВЦЭМ!$D$10+'СЕТ СН'!$F$5-'СЕТ СН'!$F$17</f>
        <v>3574.78133785</v>
      </c>
      <c r="S39" s="37">
        <f>SUMIFS(СВЦЭМ!$C$34:$C$777,СВЦЭМ!$A$34:$A$777,$A39,СВЦЭМ!$B$34:$B$777,S$11)+'СЕТ СН'!$F$9+СВЦЭМ!$D$10+'СЕТ СН'!$F$5-'СЕТ СН'!$F$17</f>
        <v>3572.7435285900001</v>
      </c>
      <c r="T39" s="37">
        <f>SUMIFS(СВЦЭМ!$C$34:$C$777,СВЦЭМ!$A$34:$A$777,$A39,СВЦЭМ!$B$34:$B$777,T$11)+'СЕТ СН'!$F$9+СВЦЭМ!$D$10+'СЕТ СН'!$F$5-'СЕТ СН'!$F$17</f>
        <v>3563.9947467399998</v>
      </c>
      <c r="U39" s="37">
        <f>SUMIFS(СВЦЭМ!$C$34:$C$777,СВЦЭМ!$A$34:$A$777,$A39,СВЦЭМ!$B$34:$B$777,U$11)+'СЕТ СН'!$F$9+СВЦЭМ!$D$10+'СЕТ СН'!$F$5-'СЕТ СН'!$F$17</f>
        <v>3560.04509646</v>
      </c>
      <c r="V39" s="37">
        <f>SUMIFS(СВЦЭМ!$C$34:$C$777,СВЦЭМ!$A$34:$A$777,$A39,СВЦЭМ!$B$34:$B$777,V$11)+'СЕТ СН'!$F$9+СВЦЭМ!$D$10+'СЕТ СН'!$F$5-'СЕТ СН'!$F$17</f>
        <v>3574.5315652999998</v>
      </c>
      <c r="W39" s="37">
        <f>SUMIFS(СВЦЭМ!$C$34:$C$777,СВЦЭМ!$A$34:$A$777,$A39,СВЦЭМ!$B$34:$B$777,W$11)+'СЕТ СН'!$F$9+СВЦЭМ!$D$10+'СЕТ СН'!$F$5-'СЕТ СН'!$F$17</f>
        <v>3593.4392499800001</v>
      </c>
      <c r="X39" s="37">
        <f>SUMIFS(СВЦЭМ!$C$34:$C$777,СВЦЭМ!$A$34:$A$777,$A39,СВЦЭМ!$B$34:$B$777,X$11)+'СЕТ СН'!$F$9+СВЦЭМ!$D$10+'СЕТ СН'!$F$5-'СЕТ СН'!$F$17</f>
        <v>3676.9353543999996</v>
      </c>
      <c r="Y39" s="37">
        <f>SUMIFS(СВЦЭМ!$C$34:$C$777,СВЦЭМ!$A$34:$A$777,$A39,СВЦЭМ!$B$34:$B$777,Y$11)+'СЕТ СН'!$F$9+СВЦЭМ!$D$10+'СЕТ СН'!$F$5-'СЕТ СН'!$F$17</f>
        <v>3816.1689946899996</v>
      </c>
    </row>
    <row r="40" spans="1:25" ht="15.75" x14ac:dyDescent="0.2">
      <c r="A40" s="36">
        <f t="shared" si="0"/>
        <v>43310</v>
      </c>
      <c r="B40" s="37">
        <f>SUMIFS(СВЦЭМ!$C$34:$C$777,СВЦЭМ!$A$34:$A$777,$A40,СВЦЭМ!$B$34:$B$777,B$11)+'СЕТ СН'!$F$9+СВЦЭМ!$D$10+'СЕТ СН'!$F$5-'СЕТ СН'!$F$17</f>
        <v>3882.0894023700002</v>
      </c>
      <c r="C40" s="37">
        <f>SUMIFS(СВЦЭМ!$C$34:$C$777,СВЦЭМ!$A$34:$A$777,$A40,СВЦЭМ!$B$34:$B$777,C$11)+'СЕТ СН'!$F$9+СВЦЭМ!$D$10+'СЕТ СН'!$F$5-'СЕТ СН'!$F$17</f>
        <v>3940.6683272300006</v>
      </c>
      <c r="D40" s="37">
        <f>SUMIFS(СВЦЭМ!$C$34:$C$777,СВЦЭМ!$A$34:$A$777,$A40,СВЦЭМ!$B$34:$B$777,D$11)+'СЕТ СН'!$F$9+СВЦЭМ!$D$10+'СЕТ СН'!$F$5-'СЕТ СН'!$F$17</f>
        <v>4001.7498507600003</v>
      </c>
      <c r="E40" s="37">
        <f>SUMIFS(СВЦЭМ!$C$34:$C$777,СВЦЭМ!$A$34:$A$777,$A40,СВЦЭМ!$B$34:$B$777,E$11)+'СЕТ СН'!$F$9+СВЦЭМ!$D$10+'СЕТ СН'!$F$5-'СЕТ СН'!$F$17</f>
        <v>4060.2758933899995</v>
      </c>
      <c r="F40" s="37">
        <f>SUMIFS(СВЦЭМ!$C$34:$C$777,СВЦЭМ!$A$34:$A$777,$A40,СВЦЭМ!$B$34:$B$777,F$11)+'СЕТ СН'!$F$9+СВЦЭМ!$D$10+'СЕТ СН'!$F$5-'СЕТ СН'!$F$17</f>
        <v>4051.1879129300005</v>
      </c>
      <c r="G40" s="37">
        <f>SUMIFS(СВЦЭМ!$C$34:$C$777,СВЦЭМ!$A$34:$A$777,$A40,СВЦЭМ!$B$34:$B$777,G$11)+'СЕТ СН'!$F$9+СВЦЭМ!$D$10+'СЕТ СН'!$F$5-'СЕТ СН'!$F$17</f>
        <v>4044.7823833700004</v>
      </c>
      <c r="H40" s="37">
        <f>SUMIFS(СВЦЭМ!$C$34:$C$777,СВЦЭМ!$A$34:$A$777,$A40,СВЦЭМ!$B$34:$B$777,H$11)+'СЕТ СН'!$F$9+СВЦЭМ!$D$10+'СЕТ СН'!$F$5-'СЕТ СН'!$F$17</f>
        <v>3932.4007332600004</v>
      </c>
      <c r="I40" s="37">
        <f>SUMIFS(СВЦЭМ!$C$34:$C$777,СВЦЭМ!$A$34:$A$777,$A40,СВЦЭМ!$B$34:$B$777,I$11)+'СЕТ СН'!$F$9+СВЦЭМ!$D$10+'СЕТ СН'!$F$5-'СЕТ СН'!$F$17</f>
        <v>3760.8700612800003</v>
      </c>
      <c r="J40" s="37">
        <f>SUMIFS(СВЦЭМ!$C$34:$C$777,СВЦЭМ!$A$34:$A$777,$A40,СВЦЭМ!$B$34:$B$777,J$11)+'СЕТ СН'!$F$9+СВЦЭМ!$D$10+'СЕТ СН'!$F$5-'СЕТ СН'!$F$17</f>
        <v>3632.0416879000004</v>
      </c>
      <c r="K40" s="37">
        <f>SUMIFS(СВЦЭМ!$C$34:$C$777,СВЦЭМ!$A$34:$A$777,$A40,СВЦЭМ!$B$34:$B$777,K$11)+'СЕТ СН'!$F$9+СВЦЭМ!$D$10+'СЕТ СН'!$F$5-'СЕТ СН'!$F$17</f>
        <v>3564.7776121799998</v>
      </c>
      <c r="L40" s="37">
        <f>SUMIFS(СВЦЭМ!$C$34:$C$777,СВЦЭМ!$A$34:$A$777,$A40,СВЦЭМ!$B$34:$B$777,L$11)+'СЕТ СН'!$F$9+СВЦЭМ!$D$10+'СЕТ СН'!$F$5-'СЕТ СН'!$F$17</f>
        <v>3537.41151382</v>
      </c>
      <c r="M40" s="37">
        <f>SUMIFS(СВЦЭМ!$C$34:$C$777,СВЦЭМ!$A$34:$A$777,$A40,СВЦЭМ!$B$34:$B$777,M$11)+'СЕТ СН'!$F$9+СВЦЭМ!$D$10+'СЕТ СН'!$F$5-'СЕТ СН'!$F$17</f>
        <v>3536.2539935899999</v>
      </c>
      <c r="N40" s="37">
        <f>SUMIFS(СВЦЭМ!$C$34:$C$777,СВЦЭМ!$A$34:$A$777,$A40,СВЦЭМ!$B$34:$B$777,N$11)+'СЕТ СН'!$F$9+СВЦЭМ!$D$10+'СЕТ СН'!$F$5-'СЕТ СН'!$F$17</f>
        <v>3527.6272925600001</v>
      </c>
      <c r="O40" s="37">
        <f>SUMIFS(СВЦЭМ!$C$34:$C$777,СВЦЭМ!$A$34:$A$777,$A40,СВЦЭМ!$B$34:$B$777,O$11)+'СЕТ СН'!$F$9+СВЦЭМ!$D$10+'СЕТ СН'!$F$5-'СЕТ СН'!$F$17</f>
        <v>3528.9733605199999</v>
      </c>
      <c r="P40" s="37">
        <f>SUMIFS(СВЦЭМ!$C$34:$C$777,СВЦЭМ!$A$34:$A$777,$A40,СВЦЭМ!$B$34:$B$777,P$11)+'СЕТ СН'!$F$9+СВЦЭМ!$D$10+'СЕТ СН'!$F$5-'СЕТ СН'!$F$17</f>
        <v>3528.7449642199999</v>
      </c>
      <c r="Q40" s="37">
        <f>SUMIFS(СВЦЭМ!$C$34:$C$777,СВЦЭМ!$A$34:$A$777,$A40,СВЦЭМ!$B$34:$B$777,Q$11)+'СЕТ СН'!$F$9+СВЦЭМ!$D$10+'СЕТ СН'!$F$5-'СЕТ СН'!$F$17</f>
        <v>3533.0239528100001</v>
      </c>
      <c r="R40" s="37">
        <f>SUMIFS(СВЦЭМ!$C$34:$C$777,СВЦЭМ!$A$34:$A$777,$A40,СВЦЭМ!$B$34:$B$777,R$11)+'СЕТ СН'!$F$9+СВЦЭМ!$D$10+'СЕТ СН'!$F$5-'СЕТ СН'!$F$17</f>
        <v>3535.6798651099998</v>
      </c>
      <c r="S40" s="37">
        <f>SUMIFS(СВЦЭМ!$C$34:$C$777,СВЦЭМ!$A$34:$A$777,$A40,СВЦЭМ!$B$34:$B$777,S$11)+'СЕТ СН'!$F$9+СВЦЭМ!$D$10+'СЕТ СН'!$F$5-'СЕТ СН'!$F$17</f>
        <v>3539.28376028</v>
      </c>
      <c r="T40" s="37">
        <f>SUMIFS(СВЦЭМ!$C$34:$C$777,СВЦЭМ!$A$34:$A$777,$A40,СВЦЭМ!$B$34:$B$777,T$11)+'СЕТ СН'!$F$9+СВЦЭМ!$D$10+'СЕТ СН'!$F$5-'СЕТ СН'!$F$17</f>
        <v>3537.2271866999999</v>
      </c>
      <c r="U40" s="37">
        <f>SUMIFS(СВЦЭМ!$C$34:$C$777,СВЦЭМ!$A$34:$A$777,$A40,СВЦЭМ!$B$34:$B$777,U$11)+'СЕТ СН'!$F$9+СВЦЭМ!$D$10+'СЕТ СН'!$F$5-'СЕТ СН'!$F$17</f>
        <v>3536.0026325099998</v>
      </c>
      <c r="V40" s="37">
        <f>SUMIFS(СВЦЭМ!$C$34:$C$777,СВЦЭМ!$A$34:$A$777,$A40,СВЦЭМ!$B$34:$B$777,V$11)+'СЕТ СН'!$F$9+СВЦЭМ!$D$10+'СЕТ СН'!$F$5-'СЕТ СН'!$F$17</f>
        <v>3538.3107107400001</v>
      </c>
      <c r="W40" s="37">
        <f>SUMIFS(СВЦЭМ!$C$34:$C$777,СВЦЭМ!$A$34:$A$777,$A40,СВЦЭМ!$B$34:$B$777,W$11)+'СЕТ СН'!$F$9+СВЦЭМ!$D$10+'СЕТ СН'!$F$5-'СЕТ СН'!$F$17</f>
        <v>3558.51432527</v>
      </c>
      <c r="X40" s="37">
        <f>SUMIFS(СВЦЭМ!$C$34:$C$777,СВЦЭМ!$A$34:$A$777,$A40,СВЦЭМ!$B$34:$B$777,X$11)+'СЕТ СН'!$F$9+СВЦЭМ!$D$10+'СЕТ СН'!$F$5-'СЕТ СН'!$F$17</f>
        <v>3640.5243067600004</v>
      </c>
      <c r="Y40" s="37">
        <f>SUMIFS(СВЦЭМ!$C$34:$C$777,СВЦЭМ!$A$34:$A$777,$A40,СВЦЭМ!$B$34:$B$777,Y$11)+'СЕТ СН'!$F$9+СВЦЭМ!$D$10+'СЕТ СН'!$F$5-'СЕТ СН'!$F$17</f>
        <v>3763.3340226400005</v>
      </c>
    </row>
    <row r="41" spans="1:25" ht="15.75" x14ac:dyDescent="0.2">
      <c r="A41" s="36">
        <f t="shared" si="0"/>
        <v>43311</v>
      </c>
      <c r="B41" s="37">
        <f>SUMIFS(СВЦЭМ!$C$34:$C$777,СВЦЭМ!$A$34:$A$777,$A41,СВЦЭМ!$B$34:$B$777,B$11)+'СЕТ СН'!$F$9+СВЦЭМ!$D$10+'СЕТ СН'!$F$5-'СЕТ СН'!$F$17</f>
        <v>3833.0797829900002</v>
      </c>
      <c r="C41" s="37">
        <f>SUMIFS(СВЦЭМ!$C$34:$C$777,СВЦЭМ!$A$34:$A$777,$A41,СВЦЭМ!$B$34:$B$777,C$11)+'СЕТ СН'!$F$9+СВЦЭМ!$D$10+'СЕТ СН'!$F$5-'СЕТ СН'!$F$17</f>
        <v>3888.7167484600004</v>
      </c>
      <c r="D41" s="37">
        <f>SUMIFS(СВЦЭМ!$C$34:$C$777,СВЦЭМ!$A$34:$A$777,$A41,СВЦЭМ!$B$34:$B$777,D$11)+'СЕТ СН'!$F$9+СВЦЭМ!$D$10+'СЕТ СН'!$F$5-'СЕТ СН'!$F$17</f>
        <v>3944.5379413999999</v>
      </c>
      <c r="E41" s="37">
        <f>SUMIFS(СВЦЭМ!$C$34:$C$777,СВЦЭМ!$A$34:$A$777,$A41,СВЦЭМ!$B$34:$B$777,E$11)+'СЕТ СН'!$F$9+СВЦЭМ!$D$10+'СЕТ СН'!$F$5-'СЕТ СН'!$F$17</f>
        <v>3962.1886027099999</v>
      </c>
      <c r="F41" s="37">
        <f>SUMIFS(СВЦЭМ!$C$34:$C$777,СВЦЭМ!$A$34:$A$777,$A41,СВЦЭМ!$B$34:$B$777,F$11)+'СЕТ СН'!$F$9+СВЦЭМ!$D$10+'СЕТ СН'!$F$5-'СЕТ СН'!$F$17</f>
        <v>3963.0953638399997</v>
      </c>
      <c r="G41" s="37">
        <f>SUMIFS(СВЦЭМ!$C$34:$C$777,СВЦЭМ!$A$34:$A$777,$A41,СВЦЭМ!$B$34:$B$777,G$11)+'СЕТ СН'!$F$9+СВЦЭМ!$D$10+'СЕТ СН'!$F$5-'СЕТ СН'!$F$17</f>
        <v>3940.8070456899995</v>
      </c>
      <c r="H41" s="37">
        <f>SUMIFS(СВЦЭМ!$C$34:$C$777,СВЦЭМ!$A$34:$A$777,$A41,СВЦЭМ!$B$34:$B$777,H$11)+'СЕТ СН'!$F$9+СВЦЭМ!$D$10+'СЕТ СН'!$F$5-'СЕТ СН'!$F$17</f>
        <v>3842.0763836400001</v>
      </c>
      <c r="I41" s="37">
        <f>SUMIFS(СВЦЭМ!$C$34:$C$777,СВЦЭМ!$A$34:$A$777,$A41,СВЦЭМ!$B$34:$B$777,I$11)+'СЕТ СН'!$F$9+СВЦЭМ!$D$10+'СЕТ СН'!$F$5-'СЕТ СН'!$F$17</f>
        <v>3698.6613893399999</v>
      </c>
      <c r="J41" s="37">
        <f>SUMIFS(СВЦЭМ!$C$34:$C$777,СВЦЭМ!$A$34:$A$777,$A41,СВЦЭМ!$B$34:$B$777,J$11)+'СЕТ СН'!$F$9+СВЦЭМ!$D$10+'СЕТ СН'!$F$5-'СЕТ СН'!$F$17</f>
        <v>3591.7705998900001</v>
      </c>
      <c r="K41" s="37">
        <f>SUMIFS(СВЦЭМ!$C$34:$C$777,СВЦЭМ!$A$34:$A$777,$A41,СВЦЭМ!$B$34:$B$777,K$11)+'СЕТ СН'!$F$9+СВЦЭМ!$D$10+'СЕТ СН'!$F$5-'СЕТ СН'!$F$17</f>
        <v>3538.4598655500004</v>
      </c>
      <c r="L41" s="37">
        <f>SUMIFS(СВЦЭМ!$C$34:$C$777,СВЦЭМ!$A$34:$A$777,$A41,СВЦЭМ!$B$34:$B$777,L$11)+'СЕТ СН'!$F$9+СВЦЭМ!$D$10+'СЕТ СН'!$F$5-'СЕТ СН'!$F$17</f>
        <v>3527.4653425800002</v>
      </c>
      <c r="M41" s="37">
        <f>SUMIFS(СВЦЭМ!$C$34:$C$777,СВЦЭМ!$A$34:$A$777,$A41,СВЦЭМ!$B$34:$B$777,M$11)+'СЕТ СН'!$F$9+СВЦЭМ!$D$10+'СЕТ СН'!$F$5-'СЕТ СН'!$F$17</f>
        <v>3522.3118247100001</v>
      </c>
      <c r="N41" s="37">
        <f>SUMIFS(СВЦЭМ!$C$34:$C$777,СВЦЭМ!$A$34:$A$777,$A41,СВЦЭМ!$B$34:$B$777,N$11)+'СЕТ СН'!$F$9+СВЦЭМ!$D$10+'СЕТ СН'!$F$5-'СЕТ СН'!$F$17</f>
        <v>3579.5542198000003</v>
      </c>
      <c r="O41" s="37">
        <f>SUMIFS(СВЦЭМ!$C$34:$C$777,СВЦЭМ!$A$34:$A$777,$A41,СВЦЭМ!$B$34:$B$777,O$11)+'СЕТ СН'!$F$9+СВЦЭМ!$D$10+'СЕТ СН'!$F$5-'СЕТ СН'!$F$17</f>
        <v>3589.9388237499998</v>
      </c>
      <c r="P41" s="37">
        <f>SUMIFS(СВЦЭМ!$C$34:$C$777,СВЦЭМ!$A$34:$A$777,$A41,СВЦЭМ!$B$34:$B$777,P$11)+'СЕТ СН'!$F$9+СВЦЭМ!$D$10+'СЕТ СН'!$F$5-'СЕТ СН'!$F$17</f>
        <v>3584.0846656200001</v>
      </c>
      <c r="Q41" s="37">
        <f>SUMIFS(СВЦЭМ!$C$34:$C$777,СВЦЭМ!$A$34:$A$777,$A41,СВЦЭМ!$B$34:$B$777,Q$11)+'СЕТ СН'!$F$9+СВЦЭМ!$D$10+'СЕТ СН'!$F$5-'СЕТ СН'!$F$17</f>
        <v>3590.7047566700003</v>
      </c>
      <c r="R41" s="37">
        <f>SUMIFS(СВЦЭМ!$C$34:$C$777,СВЦЭМ!$A$34:$A$777,$A41,СВЦЭМ!$B$34:$B$777,R$11)+'СЕТ СН'!$F$9+СВЦЭМ!$D$10+'СЕТ СН'!$F$5-'СЕТ СН'!$F$17</f>
        <v>3586.55447172</v>
      </c>
      <c r="S41" s="37">
        <f>SUMIFS(СВЦЭМ!$C$34:$C$777,СВЦЭМ!$A$34:$A$777,$A41,СВЦЭМ!$B$34:$B$777,S$11)+'СЕТ СН'!$F$9+СВЦЭМ!$D$10+'СЕТ СН'!$F$5-'СЕТ СН'!$F$17</f>
        <v>3585.9120944900001</v>
      </c>
      <c r="T41" s="37">
        <f>SUMIFS(СВЦЭМ!$C$34:$C$777,СВЦЭМ!$A$34:$A$777,$A41,СВЦЭМ!$B$34:$B$777,T$11)+'СЕТ СН'!$F$9+СВЦЭМ!$D$10+'СЕТ СН'!$F$5-'СЕТ СН'!$F$17</f>
        <v>3584.0552488200001</v>
      </c>
      <c r="U41" s="37">
        <f>SUMIFS(СВЦЭМ!$C$34:$C$777,СВЦЭМ!$A$34:$A$777,$A41,СВЦЭМ!$B$34:$B$777,U$11)+'СЕТ СН'!$F$9+СВЦЭМ!$D$10+'СЕТ СН'!$F$5-'СЕТ СН'!$F$17</f>
        <v>3564.2774535500002</v>
      </c>
      <c r="V41" s="37">
        <f>SUMIFS(СВЦЭМ!$C$34:$C$777,СВЦЭМ!$A$34:$A$777,$A41,СВЦЭМ!$B$34:$B$777,V$11)+'СЕТ СН'!$F$9+СВЦЭМ!$D$10+'СЕТ СН'!$F$5-'СЕТ СН'!$F$17</f>
        <v>3540.42780283</v>
      </c>
      <c r="W41" s="37">
        <f>SUMIFS(СВЦЭМ!$C$34:$C$777,СВЦЭМ!$A$34:$A$777,$A41,СВЦЭМ!$B$34:$B$777,W$11)+'СЕТ СН'!$F$9+СВЦЭМ!$D$10+'СЕТ СН'!$F$5-'СЕТ СН'!$F$17</f>
        <v>3565.3386635000002</v>
      </c>
      <c r="X41" s="37">
        <f>SUMIFS(СВЦЭМ!$C$34:$C$777,СВЦЭМ!$A$34:$A$777,$A41,СВЦЭМ!$B$34:$B$777,X$11)+'СЕТ СН'!$F$9+СВЦЭМ!$D$10+'СЕТ СН'!$F$5-'СЕТ СН'!$F$17</f>
        <v>3653.4595959899998</v>
      </c>
      <c r="Y41" s="37">
        <f>SUMIFS(СВЦЭМ!$C$34:$C$777,СВЦЭМ!$A$34:$A$777,$A41,СВЦЭМ!$B$34:$B$777,Y$11)+'СЕТ СН'!$F$9+СВЦЭМ!$D$10+'СЕТ СН'!$F$5-'СЕТ СН'!$F$17</f>
        <v>3765.4422696299998</v>
      </c>
    </row>
    <row r="42" spans="1:25" ht="15.75" x14ac:dyDescent="0.2">
      <c r="A42" s="36">
        <f t="shared" si="0"/>
        <v>43312</v>
      </c>
      <c r="B42" s="37">
        <f>SUMIFS(СВЦЭМ!$C$34:$C$777,СВЦЭМ!$A$34:$A$777,$A42,СВЦЭМ!$B$34:$B$777,B$11)+'СЕТ СН'!$F$9+СВЦЭМ!$D$10+'СЕТ СН'!$F$5-'СЕТ СН'!$F$17</f>
        <v>3675.2672684300005</v>
      </c>
      <c r="C42" s="37">
        <f>SUMIFS(СВЦЭМ!$C$34:$C$777,СВЦЭМ!$A$34:$A$777,$A42,СВЦЭМ!$B$34:$B$777,C$11)+'СЕТ СН'!$F$9+СВЦЭМ!$D$10+'СЕТ СН'!$F$5-'СЕТ СН'!$F$17</f>
        <v>3794.5505170099996</v>
      </c>
      <c r="D42" s="37">
        <f>SUMIFS(СВЦЭМ!$C$34:$C$777,СВЦЭМ!$A$34:$A$777,$A42,СВЦЭМ!$B$34:$B$777,D$11)+'СЕТ СН'!$F$9+СВЦЭМ!$D$10+'СЕТ СН'!$F$5-'СЕТ СН'!$F$17</f>
        <v>3941.5575180300002</v>
      </c>
      <c r="E42" s="37">
        <f>SUMIFS(СВЦЭМ!$C$34:$C$777,СВЦЭМ!$A$34:$A$777,$A42,СВЦЭМ!$B$34:$B$777,E$11)+'СЕТ СН'!$F$9+СВЦЭМ!$D$10+'СЕТ СН'!$F$5-'СЕТ СН'!$F$17</f>
        <v>4001.2756321099996</v>
      </c>
      <c r="F42" s="37">
        <f>SUMIFS(СВЦЭМ!$C$34:$C$777,СВЦЭМ!$A$34:$A$777,$A42,СВЦЭМ!$B$34:$B$777,F$11)+'СЕТ СН'!$F$9+СВЦЭМ!$D$10+'СЕТ СН'!$F$5-'СЕТ СН'!$F$17</f>
        <v>3990.7259156400005</v>
      </c>
      <c r="G42" s="37">
        <f>SUMIFS(СВЦЭМ!$C$34:$C$777,СВЦЭМ!$A$34:$A$777,$A42,СВЦЭМ!$B$34:$B$777,G$11)+'СЕТ СН'!$F$9+СВЦЭМ!$D$10+'СЕТ СН'!$F$5-'СЕТ СН'!$F$17</f>
        <v>3995.8821613299997</v>
      </c>
      <c r="H42" s="37">
        <f>SUMIFS(СВЦЭМ!$C$34:$C$777,СВЦЭМ!$A$34:$A$777,$A42,СВЦЭМ!$B$34:$B$777,H$11)+'СЕТ СН'!$F$9+СВЦЭМ!$D$10+'СЕТ СН'!$F$5-'СЕТ СН'!$F$17</f>
        <v>3907.3752801999999</v>
      </c>
      <c r="I42" s="37">
        <f>SUMIFS(СВЦЭМ!$C$34:$C$777,СВЦЭМ!$A$34:$A$777,$A42,СВЦЭМ!$B$34:$B$777,I$11)+'СЕТ СН'!$F$9+СВЦЭМ!$D$10+'СЕТ СН'!$F$5-'СЕТ СН'!$F$17</f>
        <v>3751.7200049000003</v>
      </c>
      <c r="J42" s="37">
        <f>SUMIFS(СВЦЭМ!$C$34:$C$777,СВЦЭМ!$A$34:$A$777,$A42,СВЦЭМ!$B$34:$B$777,J$11)+'СЕТ СН'!$F$9+СВЦЭМ!$D$10+'СЕТ СН'!$F$5-'СЕТ СН'!$F$17</f>
        <v>3631.9386824800004</v>
      </c>
      <c r="K42" s="37">
        <f>SUMIFS(СВЦЭМ!$C$34:$C$777,СВЦЭМ!$A$34:$A$777,$A42,СВЦЭМ!$B$34:$B$777,K$11)+'СЕТ СН'!$F$9+СВЦЭМ!$D$10+'СЕТ СН'!$F$5-'СЕТ СН'!$F$17</f>
        <v>3560.4984734300001</v>
      </c>
      <c r="L42" s="37">
        <f>SUMIFS(СВЦЭМ!$C$34:$C$777,СВЦЭМ!$A$34:$A$777,$A42,СВЦЭМ!$B$34:$B$777,L$11)+'СЕТ СН'!$F$9+СВЦЭМ!$D$10+'СЕТ СН'!$F$5-'СЕТ СН'!$F$17</f>
        <v>3547.8414537899998</v>
      </c>
      <c r="M42" s="37">
        <f>SUMIFS(СВЦЭМ!$C$34:$C$777,СВЦЭМ!$A$34:$A$777,$A42,СВЦЭМ!$B$34:$B$777,M$11)+'СЕТ СН'!$F$9+СВЦЭМ!$D$10+'СЕТ СН'!$F$5-'СЕТ СН'!$F$17</f>
        <v>3549.82686328</v>
      </c>
      <c r="N42" s="37">
        <f>SUMIFS(СВЦЭМ!$C$34:$C$777,СВЦЭМ!$A$34:$A$777,$A42,СВЦЭМ!$B$34:$B$777,N$11)+'СЕТ СН'!$F$9+СВЦЭМ!$D$10+'СЕТ СН'!$F$5-'СЕТ СН'!$F$17</f>
        <v>3606.2684450200004</v>
      </c>
      <c r="O42" s="37">
        <f>SUMIFS(СВЦЭМ!$C$34:$C$777,СВЦЭМ!$A$34:$A$777,$A42,СВЦЭМ!$B$34:$B$777,O$11)+'СЕТ СН'!$F$9+СВЦЭМ!$D$10+'СЕТ СН'!$F$5-'СЕТ СН'!$F$17</f>
        <v>3606.1545733800003</v>
      </c>
      <c r="P42" s="37">
        <f>SUMIFS(СВЦЭМ!$C$34:$C$777,СВЦЭМ!$A$34:$A$777,$A42,СВЦЭМ!$B$34:$B$777,P$11)+'СЕТ СН'!$F$9+СВЦЭМ!$D$10+'СЕТ СН'!$F$5-'СЕТ СН'!$F$17</f>
        <v>3594.51819449</v>
      </c>
      <c r="Q42" s="37">
        <f>SUMIFS(СВЦЭМ!$C$34:$C$777,СВЦЭМ!$A$34:$A$777,$A42,СВЦЭМ!$B$34:$B$777,Q$11)+'СЕТ СН'!$F$9+СВЦЭМ!$D$10+'СЕТ СН'!$F$5-'СЕТ СН'!$F$17</f>
        <v>3608.9515809000004</v>
      </c>
      <c r="R42" s="37">
        <f>SUMIFS(СВЦЭМ!$C$34:$C$777,СВЦЭМ!$A$34:$A$777,$A42,СВЦЭМ!$B$34:$B$777,R$11)+'СЕТ СН'!$F$9+СВЦЭМ!$D$10+'СЕТ СН'!$F$5-'СЕТ СН'!$F$17</f>
        <v>3604.53961802</v>
      </c>
      <c r="S42" s="37">
        <f>SUMIFS(СВЦЭМ!$C$34:$C$777,СВЦЭМ!$A$34:$A$777,$A42,СВЦЭМ!$B$34:$B$777,S$11)+'СЕТ СН'!$F$9+СВЦЭМ!$D$10+'СЕТ СН'!$F$5-'СЕТ СН'!$F$17</f>
        <v>3599.1067196000004</v>
      </c>
      <c r="T42" s="37">
        <f>SUMIFS(СВЦЭМ!$C$34:$C$777,СВЦЭМ!$A$34:$A$777,$A42,СВЦЭМ!$B$34:$B$777,T$11)+'СЕТ СН'!$F$9+СВЦЭМ!$D$10+'СЕТ СН'!$F$5-'СЕТ СН'!$F$17</f>
        <v>3597.5830248299999</v>
      </c>
      <c r="U42" s="37">
        <f>SUMIFS(СВЦЭМ!$C$34:$C$777,СВЦЭМ!$A$34:$A$777,$A42,СВЦЭМ!$B$34:$B$777,U$11)+'СЕТ СН'!$F$9+СВЦЭМ!$D$10+'СЕТ СН'!$F$5-'СЕТ СН'!$F$17</f>
        <v>3578.18432381</v>
      </c>
      <c r="V42" s="37">
        <f>SUMIFS(СВЦЭМ!$C$34:$C$777,СВЦЭМ!$A$34:$A$777,$A42,СВЦЭМ!$B$34:$B$777,V$11)+'СЕТ СН'!$F$9+СВЦЭМ!$D$10+'СЕТ СН'!$F$5-'СЕТ СН'!$F$17</f>
        <v>3559.4824952700001</v>
      </c>
      <c r="W42" s="37">
        <f>SUMIFS(СВЦЭМ!$C$34:$C$777,СВЦЭМ!$A$34:$A$777,$A42,СВЦЭМ!$B$34:$B$777,W$11)+'СЕТ СН'!$F$9+СВЦЭМ!$D$10+'СЕТ СН'!$F$5-'СЕТ СН'!$F$17</f>
        <v>3613.9280377300001</v>
      </c>
      <c r="X42" s="37">
        <f>SUMIFS(СВЦЭМ!$C$34:$C$777,СВЦЭМ!$A$34:$A$777,$A42,СВЦЭМ!$B$34:$B$777,X$11)+'СЕТ СН'!$F$9+СВЦЭМ!$D$10+'СЕТ СН'!$F$5-'СЕТ СН'!$F$17</f>
        <v>3701.4474705399998</v>
      </c>
      <c r="Y42" s="37">
        <f>SUMIFS(СВЦЭМ!$C$34:$C$777,СВЦЭМ!$A$34:$A$777,$A42,СВЦЭМ!$B$34:$B$777,Y$11)+'СЕТ СН'!$F$9+СВЦЭМ!$D$10+'СЕТ СН'!$F$5-'СЕТ СН'!$F$17</f>
        <v>3811.1610374599995</v>
      </c>
    </row>
    <row r="43" spans="1:25"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5" ht="12.75" customHeight="1" x14ac:dyDescent="0.2">
      <c r="A45" s="127" t="s">
        <v>7</v>
      </c>
      <c r="B45" s="121" t="s">
        <v>74</v>
      </c>
      <c r="C45" s="122"/>
      <c r="D45" s="122"/>
      <c r="E45" s="122"/>
      <c r="F45" s="122"/>
      <c r="G45" s="122"/>
      <c r="H45" s="122"/>
      <c r="I45" s="122"/>
      <c r="J45" s="122"/>
      <c r="K45" s="122"/>
      <c r="L45" s="122"/>
      <c r="M45" s="122"/>
      <c r="N45" s="122"/>
      <c r="O45" s="122"/>
      <c r="P45" s="122"/>
      <c r="Q45" s="122"/>
      <c r="R45" s="122"/>
      <c r="S45" s="122"/>
      <c r="T45" s="122"/>
      <c r="U45" s="122"/>
      <c r="V45" s="122"/>
      <c r="W45" s="122"/>
      <c r="X45" s="122"/>
      <c r="Y45" s="123"/>
    </row>
    <row r="46" spans="1:25" ht="12.75" customHeight="1" x14ac:dyDescent="0.2">
      <c r="A46" s="128"/>
      <c r="B46" s="124"/>
      <c r="C46" s="125"/>
      <c r="D46" s="125"/>
      <c r="E46" s="125"/>
      <c r="F46" s="125"/>
      <c r="G46" s="125"/>
      <c r="H46" s="125"/>
      <c r="I46" s="125"/>
      <c r="J46" s="125"/>
      <c r="K46" s="125"/>
      <c r="L46" s="125"/>
      <c r="M46" s="125"/>
      <c r="N46" s="125"/>
      <c r="O46" s="125"/>
      <c r="P46" s="125"/>
      <c r="Q46" s="125"/>
      <c r="R46" s="125"/>
      <c r="S46" s="125"/>
      <c r="T46" s="125"/>
      <c r="U46" s="125"/>
      <c r="V46" s="125"/>
      <c r="W46" s="125"/>
      <c r="X46" s="125"/>
      <c r="Y46" s="126"/>
    </row>
    <row r="47" spans="1:25" ht="12.75" customHeight="1" x14ac:dyDescent="0.2">
      <c r="A47" s="129"/>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5" ht="15.75" x14ac:dyDescent="0.2">
      <c r="A48" s="36" t="str">
        <f>A12</f>
        <v>01.07.2018</v>
      </c>
      <c r="B48" s="37">
        <f>SUMIFS(СВЦЭМ!$C$34:$C$777,СВЦЭМ!$A$34:$A$777,$A48,СВЦЭМ!$B$34:$B$777,B$47)+'СЕТ СН'!$G$9+СВЦЭМ!$D$10+'СЕТ СН'!$G$5-'СЕТ СН'!$G$17</f>
        <v>4379.8347703099998</v>
      </c>
      <c r="C48" s="37">
        <f>SUMIFS(СВЦЭМ!$C$34:$C$777,СВЦЭМ!$A$34:$A$777,$A48,СВЦЭМ!$B$34:$B$777,C$47)+'СЕТ СН'!$G$9+СВЦЭМ!$D$10+'СЕТ СН'!$G$5-'СЕТ СН'!$G$17</f>
        <v>4414.6683990199999</v>
      </c>
      <c r="D48" s="37">
        <f>SUMIFS(СВЦЭМ!$C$34:$C$777,СВЦЭМ!$A$34:$A$777,$A48,СВЦЭМ!$B$34:$B$777,D$47)+'СЕТ СН'!$G$9+СВЦЭМ!$D$10+'СЕТ СН'!$G$5-'СЕТ СН'!$G$17</f>
        <v>4457.0883224199997</v>
      </c>
      <c r="E48" s="37">
        <f>SUMIFS(СВЦЭМ!$C$34:$C$777,СВЦЭМ!$A$34:$A$777,$A48,СВЦЭМ!$B$34:$B$777,E$47)+'СЕТ СН'!$G$9+СВЦЭМ!$D$10+'СЕТ СН'!$G$5-'СЕТ СН'!$G$17</f>
        <v>4481.9621899599997</v>
      </c>
      <c r="F48" s="37">
        <f>SUMIFS(СВЦЭМ!$C$34:$C$777,СВЦЭМ!$A$34:$A$777,$A48,СВЦЭМ!$B$34:$B$777,F$47)+'СЕТ СН'!$G$9+СВЦЭМ!$D$10+'СЕТ СН'!$G$5-'СЕТ СН'!$G$17</f>
        <v>4488.0928698300004</v>
      </c>
      <c r="G48" s="37">
        <f>SUMIFS(СВЦЭМ!$C$34:$C$777,СВЦЭМ!$A$34:$A$777,$A48,СВЦЭМ!$B$34:$B$777,G$47)+'СЕТ СН'!$G$9+СВЦЭМ!$D$10+'СЕТ СН'!$G$5-'СЕТ СН'!$G$17</f>
        <v>4472.3098965299996</v>
      </c>
      <c r="H48" s="37">
        <f>SUMIFS(СВЦЭМ!$C$34:$C$777,СВЦЭМ!$A$34:$A$777,$A48,СВЦЭМ!$B$34:$B$777,H$47)+'СЕТ СН'!$G$9+СВЦЭМ!$D$10+'СЕТ СН'!$G$5-'СЕТ СН'!$G$17</f>
        <v>4389.3374728999997</v>
      </c>
      <c r="I48" s="37">
        <f>SUMIFS(СВЦЭМ!$C$34:$C$777,СВЦЭМ!$A$34:$A$777,$A48,СВЦЭМ!$B$34:$B$777,I$47)+'СЕТ СН'!$G$9+СВЦЭМ!$D$10+'СЕТ СН'!$G$5-'СЕТ СН'!$G$17</f>
        <v>4306.9047161799999</v>
      </c>
      <c r="J48" s="37">
        <f>SUMIFS(СВЦЭМ!$C$34:$C$777,СВЦЭМ!$A$34:$A$777,$A48,СВЦЭМ!$B$34:$B$777,J$47)+'СЕТ СН'!$G$9+СВЦЭМ!$D$10+'СЕТ СН'!$G$5-'СЕТ СН'!$G$17</f>
        <v>4201.3275497699997</v>
      </c>
      <c r="K48" s="37">
        <f>SUMIFS(СВЦЭМ!$C$34:$C$777,СВЦЭМ!$A$34:$A$777,$A48,СВЦЭМ!$B$34:$B$777,K$47)+'СЕТ СН'!$G$9+СВЦЭМ!$D$10+'СЕТ СН'!$G$5-'СЕТ СН'!$G$17</f>
        <v>4147.0939548199995</v>
      </c>
      <c r="L48" s="37">
        <f>SUMIFS(СВЦЭМ!$C$34:$C$777,СВЦЭМ!$A$34:$A$777,$A48,СВЦЭМ!$B$34:$B$777,L$47)+'СЕТ СН'!$G$9+СВЦЭМ!$D$10+'СЕТ СН'!$G$5-'СЕТ СН'!$G$17</f>
        <v>4153.09795846</v>
      </c>
      <c r="M48" s="37">
        <f>SUMIFS(СВЦЭМ!$C$34:$C$777,СВЦЭМ!$A$34:$A$777,$A48,СВЦЭМ!$B$34:$B$777,M$47)+'СЕТ СН'!$G$9+СВЦЭМ!$D$10+'СЕТ СН'!$G$5-'СЕТ СН'!$G$17</f>
        <v>4101.7437938599996</v>
      </c>
      <c r="N48" s="37">
        <f>SUMIFS(СВЦЭМ!$C$34:$C$777,СВЦЭМ!$A$34:$A$777,$A48,СВЦЭМ!$B$34:$B$777,N$47)+'СЕТ СН'!$G$9+СВЦЭМ!$D$10+'СЕТ СН'!$G$5-'СЕТ СН'!$G$17</f>
        <v>4111.0292346199994</v>
      </c>
      <c r="O48" s="37">
        <f>SUMIFS(СВЦЭМ!$C$34:$C$777,СВЦЭМ!$A$34:$A$777,$A48,СВЦЭМ!$B$34:$B$777,O$47)+'СЕТ СН'!$G$9+СВЦЭМ!$D$10+'СЕТ СН'!$G$5-'СЕТ СН'!$G$17</f>
        <v>4114.9207710499995</v>
      </c>
      <c r="P48" s="37">
        <f>SUMIFS(СВЦЭМ!$C$34:$C$777,СВЦЭМ!$A$34:$A$777,$A48,СВЦЭМ!$B$34:$B$777,P$47)+'СЕТ СН'!$G$9+СВЦЭМ!$D$10+'СЕТ СН'!$G$5-'СЕТ СН'!$G$17</f>
        <v>4116.9928137899997</v>
      </c>
      <c r="Q48" s="37">
        <f>SUMIFS(СВЦЭМ!$C$34:$C$777,СВЦЭМ!$A$34:$A$777,$A48,СВЦЭМ!$B$34:$B$777,Q$47)+'СЕТ СН'!$G$9+СВЦЭМ!$D$10+'СЕТ СН'!$G$5-'СЕТ СН'!$G$17</f>
        <v>4111.4479881999996</v>
      </c>
      <c r="R48" s="37">
        <f>SUMIFS(СВЦЭМ!$C$34:$C$777,СВЦЭМ!$A$34:$A$777,$A48,СВЦЭМ!$B$34:$B$777,R$47)+'СЕТ СН'!$G$9+СВЦЭМ!$D$10+'СЕТ СН'!$G$5-'СЕТ СН'!$G$17</f>
        <v>4102.1343843699997</v>
      </c>
      <c r="S48" s="37">
        <f>SUMIFS(СВЦЭМ!$C$34:$C$777,СВЦЭМ!$A$34:$A$777,$A48,СВЦЭМ!$B$34:$B$777,S$47)+'СЕТ СН'!$G$9+СВЦЭМ!$D$10+'СЕТ СН'!$G$5-'СЕТ СН'!$G$17</f>
        <v>4091.7408428199997</v>
      </c>
      <c r="T48" s="37">
        <f>SUMIFS(СВЦЭМ!$C$34:$C$777,СВЦЭМ!$A$34:$A$777,$A48,СВЦЭМ!$B$34:$B$777,T$47)+'СЕТ СН'!$G$9+СВЦЭМ!$D$10+'СЕТ СН'!$G$5-'СЕТ СН'!$G$17</f>
        <v>4105.7184753599995</v>
      </c>
      <c r="U48" s="37">
        <f>SUMIFS(СВЦЭМ!$C$34:$C$777,СВЦЭМ!$A$34:$A$777,$A48,СВЦЭМ!$B$34:$B$777,U$47)+'СЕТ СН'!$G$9+СВЦЭМ!$D$10+'СЕТ СН'!$G$5-'СЕТ СН'!$G$17</f>
        <v>4086.8092922200003</v>
      </c>
      <c r="V48" s="37">
        <f>SUMIFS(СВЦЭМ!$C$34:$C$777,СВЦЭМ!$A$34:$A$777,$A48,СВЦЭМ!$B$34:$B$777,V$47)+'СЕТ СН'!$G$9+СВЦЭМ!$D$10+'СЕТ СН'!$G$5-'СЕТ СН'!$G$17</f>
        <v>4081.8115494200001</v>
      </c>
      <c r="W48" s="37">
        <f>SUMIFS(СВЦЭМ!$C$34:$C$777,СВЦЭМ!$A$34:$A$777,$A48,СВЦЭМ!$B$34:$B$777,W$47)+'СЕТ СН'!$G$9+СВЦЭМ!$D$10+'СЕТ СН'!$G$5-'СЕТ СН'!$G$17</f>
        <v>4156.0279559700002</v>
      </c>
      <c r="X48" s="37">
        <f>SUMIFS(СВЦЭМ!$C$34:$C$777,СВЦЭМ!$A$34:$A$777,$A48,СВЦЭМ!$B$34:$B$777,X$47)+'СЕТ СН'!$G$9+СВЦЭМ!$D$10+'СЕТ СН'!$G$5-'СЕТ СН'!$G$17</f>
        <v>4262.2620412799997</v>
      </c>
      <c r="Y48" s="37">
        <f>SUMIFS(СВЦЭМ!$C$34:$C$777,СВЦЭМ!$A$34:$A$777,$A48,СВЦЭМ!$B$34:$B$777,Y$47)+'СЕТ СН'!$G$9+СВЦЭМ!$D$10+'СЕТ СН'!$G$5-'СЕТ СН'!$G$17</f>
        <v>4302.4509796100001</v>
      </c>
    </row>
    <row r="49" spans="1:25" ht="15.75" x14ac:dyDescent="0.2">
      <c r="A49" s="36">
        <f>A48+1</f>
        <v>43283</v>
      </c>
      <c r="B49" s="37">
        <f>SUMIFS(СВЦЭМ!$C$34:$C$777,СВЦЭМ!$A$34:$A$777,$A49,СВЦЭМ!$B$34:$B$777,B$47)+'СЕТ СН'!$G$9+СВЦЭМ!$D$10+'СЕТ СН'!$G$5-'СЕТ СН'!$G$17</f>
        <v>4455.6110724399996</v>
      </c>
      <c r="C49" s="37">
        <f>SUMIFS(СВЦЭМ!$C$34:$C$777,СВЦЭМ!$A$34:$A$777,$A49,СВЦЭМ!$B$34:$B$777,C$47)+'СЕТ СН'!$G$9+СВЦЭМ!$D$10+'СЕТ СН'!$G$5-'СЕТ СН'!$G$17</f>
        <v>4489.8751977599995</v>
      </c>
      <c r="D49" s="37">
        <f>SUMIFS(СВЦЭМ!$C$34:$C$777,СВЦЭМ!$A$34:$A$777,$A49,СВЦЭМ!$B$34:$B$777,D$47)+'СЕТ СН'!$G$9+СВЦЭМ!$D$10+'СЕТ СН'!$G$5-'СЕТ СН'!$G$17</f>
        <v>4483.0008563700003</v>
      </c>
      <c r="E49" s="37">
        <f>SUMIFS(СВЦЭМ!$C$34:$C$777,СВЦЭМ!$A$34:$A$777,$A49,СВЦЭМ!$B$34:$B$777,E$47)+'СЕТ СН'!$G$9+СВЦЭМ!$D$10+'СЕТ СН'!$G$5-'СЕТ СН'!$G$17</f>
        <v>4475.8187181799995</v>
      </c>
      <c r="F49" s="37">
        <f>SUMIFS(СВЦЭМ!$C$34:$C$777,СВЦЭМ!$A$34:$A$777,$A49,СВЦЭМ!$B$34:$B$777,F$47)+'СЕТ СН'!$G$9+СВЦЭМ!$D$10+'СЕТ СН'!$G$5-'СЕТ СН'!$G$17</f>
        <v>4471.8158619599999</v>
      </c>
      <c r="G49" s="37">
        <f>SUMIFS(СВЦЭМ!$C$34:$C$777,СВЦЭМ!$A$34:$A$777,$A49,СВЦЭМ!$B$34:$B$777,G$47)+'СЕТ СН'!$G$9+СВЦЭМ!$D$10+'СЕТ СН'!$G$5-'СЕТ СН'!$G$17</f>
        <v>4479.5408800699997</v>
      </c>
      <c r="H49" s="37">
        <f>SUMIFS(СВЦЭМ!$C$34:$C$777,СВЦЭМ!$A$34:$A$777,$A49,СВЦЭМ!$B$34:$B$777,H$47)+'СЕТ СН'!$G$9+СВЦЭМ!$D$10+'СЕТ СН'!$G$5-'СЕТ СН'!$G$17</f>
        <v>4421.1658165099998</v>
      </c>
      <c r="I49" s="37">
        <f>SUMIFS(СВЦЭМ!$C$34:$C$777,СВЦЭМ!$A$34:$A$777,$A49,СВЦЭМ!$B$34:$B$777,I$47)+'СЕТ СН'!$G$9+СВЦЭМ!$D$10+'СЕТ СН'!$G$5-'СЕТ СН'!$G$17</f>
        <v>4312.3579303199995</v>
      </c>
      <c r="J49" s="37">
        <f>SUMIFS(СВЦЭМ!$C$34:$C$777,СВЦЭМ!$A$34:$A$777,$A49,СВЦЭМ!$B$34:$B$777,J$47)+'СЕТ СН'!$G$9+СВЦЭМ!$D$10+'СЕТ СН'!$G$5-'СЕТ СН'!$G$17</f>
        <v>4201.6230483299996</v>
      </c>
      <c r="K49" s="37">
        <f>SUMIFS(СВЦЭМ!$C$34:$C$777,СВЦЭМ!$A$34:$A$777,$A49,СВЦЭМ!$B$34:$B$777,K$47)+'СЕТ СН'!$G$9+СВЦЭМ!$D$10+'СЕТ СН'!$G$5-'СЕТ СН'!$G$17</f>
        <v>4137.1153201699999</v>
      </c>
      <c r="L49" s="37">
        <f>SUMIFS(СВЦЭМ!$C$34:$C$777,СВЦЭМ!$A$34:$A$777,$A49,СВЦЭМ!$B$34:$B$777,L$47)+'СЕТ СН'!$G$9+СВЦЭМ!$D$10+'СЕТ СН'!$G$5-'СЕТ СН'!$G$17</f>
        <v>4123.3040328799998</v>
      </c>
      <c r="M49" s="37">
        <f>SUMIFS(СВЦЭМ!$C$34:$C$777,СВЦЭМ!$A$34:$A$777,$A49,СВЦЭМ!$B$34:$B$777,M$47)+'СЕТ СН'!$G$9+СВЦЭМ!$D$10+'СЕТ СН'!$G$5-'СЕТ СН'!$G$17</f>
        <v>4109.56232722</v>
      </c>
      <c r="N49" s="37">
        <f>SUMIFS(СВЦЭМ!$C$34:$C$777,СВЦЭМ!$A$34:$A$777,$A49,СВЦЭМ!$B$34:$B$777,N$47)+'СЕТ СН'!$G$9+СВЦЭМ!$D$10+'СЕТ СН'!$G$5-'СЕТ СН'!$G$17</f>
        <v>4124.8419990100001</v>
      </c>
      <c r="O49" s="37">
        <f>SUMIFS(СВЦЭМ!$C$34:$C$777,СВЦЭМ!$A$34:$A$777,$A49,СВЦЭМ!$B$34:$B$777,O$47)+'СЕТ СН'!$G$9+СВЦЭМ!$D$10+'СЕТ СН'!$G$5-'СЕТ СН'!$G$17</f>
        <v>4129.2337187100002</v>
      </c>
      <c r="P49" s="37">
        <f>SUMIFS(СВЦЭМ!$C$34:$C$777,СВЦЭМ!$A$34:$A$777,$A49,СВЦЭМ!$B$34:$B$777,P$47)+'СЕТ СН'!$G$9+СВЦЭМ!$D$10+'СЕТ СН'!$G$5-'СЕТ СН'!$G$17</f>
        <v>4119.3151459999999</v>
      </c>
      <c r="Q49" s="37">
        <f>SUMIFS(СВЦЭМ!$C$34:$C$777,СВЦЭМ!$A$34:$A$777,$A49,СВЦЭМ!$B$34:$B$777,Q$47)+'СЕТ СН'!$G$9+СВЦЭМ!$D$10+'СЕТ СН'!$G$5-'СЕТ СН'!$G$17</f>
        <v>4123.6302338300002</v>
      </c>
      <c r="R49" s="37">
        <f>SUMIFS(СВЦЭМ!$C$34:$C$777,СВЦЭМ!$A$34:$A$777,$A49,СВЦЭМ!$B$34:$B$777,R$47)+'СЕТ СН'!$G$9+СВЦЭМ!$D$10+'СЕТ СН'!$G$5-'СЕТ СН'!$G$17</f>
        <v>4120.5452657199994</v>
      </c>
      <c r="S49" s="37">
        <f>SUMIFS(СВЦЭМ!$C$34:$C$777,СВЦЭМ!$A$34:$A$777,$A49,СВЦЭМ!$B$34:$B$777,S$47)+'СЕТ СН'!$G$9+СВЦЭМ!$D$10+'СЕТ СН'!$G$5-'СЕТ СН'!$G$17</f>
        <v>4125.7527007500003</v>
      </c>
      <c r="T49" s="37">
        <f>SUMIFS(СВЦЭМ!$C$34:$C$777,СВЦЭМ!$A$34:$A$777,$A49,СВЦЭМ!$B$34:$B$777,T$47)+'СЕТ СН'!$G$9+СВЦЭМ!$D$10+'СЕТ СН'!$G$5-'СЕТ СН'!$G$17</f>
        <v>4124.7348908200001</v>
      </c>
      <c r="U49" s="37">
        <f>SUMIFS(СВЦЭМ!$C$34:$C$777,СВЦЭМ!$A$34:$A$777,$A49,СВЦЭМ!$B$34:$B$777,U$47)+'СЕТ СН'!$G$9+СВЦЭМ!$D$10+'СЕТ СН'!$G$5-'СЕТ СН'!$G$17</f>
        <v>4114.0717966499997</v>
      </c>
      <c r="V49" s="37">
        <f>SUMIFS(СВЦЭМ!$C$34:$C$777,СВЦЭМ!$A$34:$A$777,$A49,СВЦЭМ!$B$34:$B$777,V$47)+'СЕТ СН'!$G$9+СВЦЭМ!$D$10+'СЕТ СН'!$G$5-'СЕТ СН'!$G$17</f>
        <v>4122.6275701699997</v>
      </c>
      <c r="W49" s="37">
        <f>SUMIFS(СВЦЭМ!$C$34:$C$777,СВЦЭМ!$A$34:$A$777,$A49,СВЦЭМ!$B$34:$B$777,W$47)+'СЕТ СН'!$G$9+СВЦЭМ!$D$10+'СЕТ СН'!$G$5-'СЕТ СН'!$G$17</f>
        <v>4161.03383605</v>
      </c>
      <c r="X49" s="37">
        <f>SUMIFS(СВЦЭМ!$C$34:$C$777,СВЦЭМ!$A$34:$A$777,$A49,СВЦЭМ!$B$34:$B$777,X$47)+'СЕТ СН'!$G$9+СВЦЭМ!$D$10+'СЕТ СН'!$G$5-'СЕТ СН'!$G$17</f>
        <v>4263.1623982999999</v>
      </c>
      <c r="Y49" s="37">
        <f>SUMIFS(СВЦЭМ!$C$34:$C$777,СВЦЭМ!$A$34:$A$777,$A49,СВЦЭМ!$B$34:$B$777,Y$47)+'СЕТ СН'!$G$9+СВЦЭМ!$D$10+'СЕТ СН'!$G$5-'СЕТ СН'!$G$17</f>
        <v>4330.8473405100003</v>
      </c>
    </row>
    <row r="50" spans="1:25" ht="15.75" x14ac:dyDescent="0.2">
      <c r="A50" s="36">
        <f t="shared" ref="A50:A78" si="1">A49+1</f>
        <v>43284</v>
      </c>
      <c r="B50" s="37">
        <f>SUMIFS(СВЦЭМ!$C$34:$C$777,СВЦЭМ!$A$34:$A$777,$A50,СВЦЭМ!$B$34:$B$777,B$47)+'СЕТ СН'!$G$9+СВЦЭМ!$D$10+'СЕТ СН'!$G$5-'СЕТ СН'!$G$17</f>
        <v>4430.9152718899995</v>
      </c>
      <c r="C50" s="37">
        <f>SUMIFS(СВЦЭМ!$C$34:$C$777,СВЦЭМ!$A$34:$A$777,$A50,СВЦЭМ!$B$34:$B$777,C$47)+'СЕТ СН'!$G$9+СВЦЭМ!$D$10+'СЕТ СН'!$G$5-'СЕТ СН'!$G$17</f>
        <v>4482.27102027</v>
      </c>
      <c r="D50" s="37">
        <f>SUMIFS(СВЦЭМ!$C$34:$C$777,СВЦЭМ!$A$34:$A$777,$A50,СВЦЭМ!$B$34:$B$777,D$47)+'СЕТ СН'!$G$9+СВЦЭМ!$D$10+'СЕТ СН'!$G$5-'СЕТ СН'!$G$17</f>
        <v>4506.0786836899997</v>
      </c>
      <c r="E50" s="37">
        <f>SUMIFS(СВЦЭМ!$C$34:$C$777,СВЦЭМ!$A$34:$A$777,$A50,СВЦЭМ!$B$34:$B$777,E$47)+'СЕТ СН'!$G$9+СВЦЭМ!$D$10+'СЕТ СН'!$G$5-'СЕТ СН'!$G$17</f>
        <v>4496.4331188999995</v>
      </c>
      <c r="F50" s="37">
        <f>SUMIFS(СВЦЭМ!$C$34:$C$777,СВЦЭМ!$A$34:$A$777,$A50,СВЦЭМ!$B$34:$B$777,F$47)+'СЕТ СН'!$G$9+СВЦЭМ!$D$10+'СЕТ СН'!$G$5-'СЕТ СН'!$G$17</f>
        <v>4495.3413156500001</v>
      </c>
      <c r="G50" s="37">
        <f>SUMIFS(СВЦЭМ!$C$34:$C$777,СВЦЭМ!$A$34:$A$777,$A50,СВЦЭМ!$B$34:$B$777,G$47)+'СЕТ СН'!$G$9+СВЦЭМ!$D$10+'СЕТ СН'!$G$5-'СЕТ СН'!$G$17</f>
        <v>4499.8628926000001</v>
      </c>
      <c r="H50" s="37">
        <f>SUMIFS(СВЦЭМ!$C$34:$C$777,СВЦЭМ!$A$34:$A$777,$A50,СВЦЭМ!$B$34:$B$777,H$47)+'СЕТ СН'!$G$9+СВЦЭМ!$D$10+'СЕТ СН'!$G$5-'СЕТ СН'!$G$17</f>
        <v>4463.4814724199996</v>
      </c>
      <c r="I50" s="37">
        <f>SUMIFS(СВЦЭМ!$C$34:$C$777,СВЦЭМ!$A$34:$A$777,$A50,СВЦЭМ!$B$34:$B$777,I$47)+'СЕТ СН'!$G$9+СВЦЭМ!$D$10+'СЕТ СН'!$G$5-'СЕТ СН'!$G$17</f>
        <v>4313.3935075399995</v>
      </c>
      <c r="J50" s="37">
        <f>SUMIFS(СВЦЭМ!$C$34:$C$777,СВЦЭМ!$A$34:$A$777,$A50,СВЦЭМ!$B$34:$B$777,J$47)+'СЕТ СН'!$G$9+СВЦЭМ!$D$10+'СЕТ СН'!$G$5-'СЕТ СН'!$G$17</f>
        <v>4223.12309663</v>
      </c>
      <c r="K50" s="37">
        <f>SUMIFS(СВЦЭМ!$C$34:$C$777,СВЦЭМ!$A$34:$A$777,$A50,СВЦЭМ!$B$34:$B$777,K$47)+'СЕТ СН'!$G$9+СВЦЭМ!$D$10+'СЕТ СН'!$G$5-'СЕТ СН'!$G$17</f>
        <v>4163.1652150199998</v>
      </c>
      <c r="L50" s="37">
        <f>SUMIFS(СВЦЭМ!$C$34:$C$777,СВЦЭМ!$A$34:$A$777,$A50,СВЦЭМ!$B$34:$B$777,L$47)+'СЕТ СН'!$G$9+СВЦЭМ!$D$10+'СЕТ СН'!$G$5-'СЕТ СН'!$G$17</f>
        <v>4146.6660302399996</v>
      </c>
      <c r="M50" s="37">
        <f>SUMIFS(СВЦЭМ!$C$34:$C$777,СВЦЭМ!$A$34:$A$777,$A50,СВЦЭМ!$B$34:$B$777,M$47)+'СЕТ СН'!$G$9+СВЦЭМ!$D$10+'СЕТ СН'!$G$5-'СЕТ СН'!$G$17</f>
        <v>4134.4558460999997</v>
      </c>
      <c r="N50" s="37">
        <f>SUMIFS(СВЦЭМ!$C$34:$C$777,СВЦЭМ!$A$34:$A$777,$A50,СВЦЭМ!$B$34:$B$777,N$47)+'СЕТ СН'!$G$9+СВЦЭМ!$D$10+'СЕТ СН'!$G$5-'СЕТ СН'!$G$17</f>
        <v>4138.1978124199995</v>
      </c>
      <c r="O50" s="37">
        <f>SUMIFS(СВЦЭМ!$C$34:$C$777,СВЦЭМ!$A$34:$A$777,$A50,СВЦЭМ!$B$34:$B$777,O$47)+'СЕТ СН'!$G$9+СВЦЭМ!$D$10+'СЕТ СН'!$G$5-'СЕТ СН'!$G$17</f>
        <v>4135.6924302500001</v>
      </c>
      <c r="P50" s="37">
        <f>SUMIFS(СВЦЭМ!$C$34:$C$777,СВЦЭМ!$A$34:$A$777,$A50,СВЦЭМ!$B$34:$B$777,P$47)+'СЕТ СН'!$G$9+СВЦЭМ!$D$10+'СЕТ СН'!$G$5-'СЕТ СН'!$G$17</f>
        <v>4143.3812110700001</v>
      </c>
      <c r="Q50" s="37">
        <f>SUMIFS(СВЦЭМ!$C$34:$C$777,СВЦЭМ!$A$34:$A$777,$A50,СВЦЭМ!$B$34:$B$777,Q$47)+'СЕТ СН'!$G$9+СВЦЭМ!$D$10+'СЕТ СН'!$G$5-'СЕТ СН'!$G$17</f>
        <v>4145.8798665300001</v>
      </c>
      <c r="R50" s="37">
        <f>SUMIFS(СВЦЭМ!$C$34:$C$777,СВЦЭМ!$A$34:$A$777,$A50,СВЦЭМ!$B$34:$B$777,R$47)+'СЕТ СН'!$G$9+СВЦЭМ!$D$10+'СЕТ СН'!$G$5-'СЕТ СН'!$G$17</f>
        <v>4144.11313324</v>
      </c>
      <c r="S50" s="37">
        <f>SUMIFS(СВЦЭМ!$C$34:$C$777,СВЦЭМ!$A$34:$A$777,$A50,СВЦЭМ!$B$34:$B$777,S$47)+'СЕТ СН'!$G$9+СВЦЭМ!$D$10+'СЕТ СН'!$G$5-'СЕТ СН'!$G$17</f>
        <v>4142.1026580799999</v>
      </c>
      <c r="T50" s="37">
        <f>SUMIFS(СВЦЭМ!$C$34:$C$777,СВЦЭМ!$A$34:$A$777,$A50,СВЦЭМ!$B$34:$B$777,T$47)+'СЕТ СН'!$G$9+СВЦЭМ!$D$10+'СЕТ СН'!$G$5-'СЕТ СН'!$G$17</f>
        <v>4136.5119332699996</v>
      </c>
      <c r="U50" s="37">
        <f>SUMIFS(СВЦЭМ!$C$34:$C$777,СВЦЭМ!$A$34:$A$777,$A50,СВЦЭМ!$B$34:$B$777,U$47)+'СЕТ СН'!$G$9+СВЦЭМ!$D$10+'СЕТ СН'!$G$5-'СЕТ СН'!$G$17</f>
        <v>4132.3184927299999</v>
      </c>
      <c r="V50" s="37">
        <f>SUMIFS(СВЦЭМ!$C$34:$C$777,СВЦЭМ!$A$34:$A$777,$A50,СВЦЭМ!$B$34:$B$777,V$47)+'СЕТ СН'!$G$9+СВЦЭМ!$D$10+'СЕТ СН'!$G$5-'СЕТ СН'!$G$17</f>
        <v>4142.8591687299995</v>
      </c>
      <c r="W50" s="37">
        <f>SUMIFS(СВЦЭМ!$C$34:$C$777,СВЦЭМ!$A$34:$A$777,$A50,СВЦЭМ!$B$34:$B$777,W$47)+'СЕТ СН'!$G$9+СВЦЭМ!$D$10+'СЕТ СН'!$G$5-'СЕТ СН'!$G$17</f>
        <v>4210.3549670100001</v>
      </c>
      <c r="X50" s="37">
        <f>SUMIFS(СВЦЭМ!$C$34:$C$777,СВЦЭМ!$A$34:$A$777,$A50,СВЦЭМ!$B$34:$B$777,X$47)+'СЕТ СН'!$G$9+СВЦЭМ!$D$10+'СЕТ СН'!$G$5-'СЕТ СН'!$G$17</f>
        <v>4289.01384573</v>
      </c>
      <c r="Y50" s="37">
        <f>SUMIFS(СВЦЭМ!$C$34:$C$777,СВЦЭМ!$A$34:$A$777,$A50,СВЦЭМ!$B$34:$B$777,Y$47)+'СЕТ СН'!$G$9+СВЦЭМ!$D$10+'СЕТ СН'!$G$5-'СЕТ СН'!$G$17</f>
        <v>4397.5499667100003</v>
      </c>
    </row>
    <row r="51" spans="1:25" ht="15.75" x14ac:dyDescent="0.2">
      <c r="A51" s="36">
        <f t="shared" si="1"/>
        <v>43285</v>
      </c>
      <c r="B51" s="37">
        <f>SUMIFS(СВЦЭМ!$C$34:$C$777,СВЦЭМ!$A$34:$A$777,$A51,СВЦЭМ!$B$34:$B$777,B$47)+'СЕТ СН'!$G$9+СВЦЭМ!$D$10+'СЕТ СН'!$G$5-'СЕТ СН'!$G$17</f>
        <v>4403.3562378699999</v>
      </c>
      <c r="C51" s="37">
        <f>SUMIFS(СВЦЭМ!$C$34:$C$777,СВЦЭМ!$A$34:$A$777,$A51,СВЦЭМ!$B$34:$B$777,C$47)+'СЕТ СН'!$G$9+СВЦЭМ!$D$10+'СЕТ СН'!$G$5-'СЕТ СН'!$G$17</f>
        <v>4487.7858883999997</v>
      </c>
      <c r="D51" s="37">
        <f>SUMIFS(СВЦЭМ!$C$34:$C$777,СВЦЭМ!$A$34:$A$777,$A51,СВЦЭМ!$B$34:$B$777,D$47)+'СЕТ СН'!$G$9+СВЦЭМ!$D$10+'СЕТ СН'!$G$5-'СЕТ СН'!$G$17</f>
        <v>4502.0090250799994</v>
      </c>
      <c r="E51" s="37">
        <f>SUMIFS(СВЦЭМ!$C$34:$C$777,СВЦЭМ!$A$34:$A$777,$A51,СВЦЭМ!$B$34:$B$777,E$47)+'СЕТ СН'!$G$9+СВЦЭМ!$D$10+'СЕТ СН'!$G$5-'СЕТ СН'!$G$17</f>
        <v>4492.9959878299996</v>
      </c>
      <c r="F51" s="37">
        <f>SUMIFS(СВЦЭМ!$C$34:$C$777,СВЦЭМ!$A$34:$A$777,$A51,СВЦЭМ!$B$34:$B$777,F$47)+'СЕТ СН'!$G$9+СВЦЭМ!$D$10+'СЕТ СН'!$G$5-'СЕТ СН'!$G$17</f>
        <v>4489.7762864899996</v>
      </c>
      <c r="G51" s="37">
        <f>SUMIFS(СВЦЭМ!$C$34:$C$777,СВЦЭМ!$A$34:$A$777,$A51,СВЦЭМ!$B$34:$B$777,G$47)+'СЕТ СН'!$G$9+СВЦЭМ!$D$10+'СЕТ СН'!$G$5-'СЕТ СН'!$G$17</f>
        <v>4494.5952650400004</v>
      </c>
      <c r="H51" s="37">
        <f>SUMIFS(СВЦЭМ!$C$34:$C$777,СВЦЭМ!$A$34:$A$777,$A51,СВЦЭМ!$B$34:$B$777,H$47)+'СЕТ СН'!$G$9+СВЦЭМ!$D$10+'СЕТ СН'!$G$5-'СЕТ СН'!$G$17</f>
        <v>4455.8984183900002</v>
      </c>
      <c r="I51" s="37">
        <f>SUMIFS(СВЦЭМ!$C$34:$C$777,СВЦЭМ!$A$34:$A$777,$A51,СВЦЭМ!$B$34:$B$777,I$47)+'СЕТ СН'!$G$9+СВЦЭМ!$D$10+'СЕТ СН'!$G$5-'СЕТ СН'!$G$17</f>
        <v>4328.6493012000001</v>
      </c>
      <c r="J51" s="37">
        <f>SUMIFS(СВЦЭМ!$C$34:$C$777,СВЦЭМ!$A$34:$A$777,$A51,СВЦЭМ!$B$34:$B$777,J$47)+'СЕТ СН'!$G$9+СВЦЭМ!$D$10+'СЕТ СН'!$G$5-'СЕТ СН'!$G$17</f>
        <v>4237.7294160800002</v>
      </c>
      <c r="K51" s="37">
        <f>SUMIFS(СВЦЭМ!$C$34:$C$777,СВЦЭМ!$A$34:$A$777,$A51,СВЦЭМ!$B$34:$B$777,K$47)+'СЕТ СН'!$G$9+СВЦЭМ!$D$10+'СЕТ СН'!$G$5-'СЕТ СН'!$G$17</f>
        <v>4174.47754575</v>
      </c>
      <c r="L51" s="37">
        <f>SUMIFS(СВЦЭМ!$C$34:$C$777,СВЦЭМ!$A$34:$A$777,$A51,СВЦЭМ!$B$34:$B$777,L$47)+'СЕТ СН'!$G$9+СВЦЭМ!$D$10+'СЕТ СН'!$G$5-'СЕТ СН'!$G$17</f>
        <v>4150.9330870000003</v>
      </c>
      <c r="M51" s="37">
        <f>SUMIFS(СВЦЭМ!$C$34:$C$777,СВЦЭМ!$A$34:$A$777,$A51,СВЦЭМ!$B$34:$B$777,M$47)+'СЕТ СН'!$G$9+СВЦЭМ!$D$10+'СЕТ СН'!$G$5-'СЕТ СН'!$G$17</f>
        <v>4150.8733545899995</v>
      </c>
      <c r="N51" s="37">
        <f>SUMIFS(СВЦЭМ!$C$34:$C$777,СВЦЭМ!$A$34:$A$777,$A51,СВЦЭМ!$B$34:$B$777,N$47)+'СЕТ СН'!$G$9+СВЦЭМ!$D$10+'СЕТ СН'!$G$5-'СЕТ СН'!$G$17</f>
        <v>4148.1743031599999</v>
      </c>
      <c r="O51" s="37">
        <f>SUMIFS(СВЦЭМ!$C$34:$C$777,СВЦЭМ!$A$34:$A$777,$A51,СВЦЭМ!$B$34:$B$777,O$47)+'СЕТ СН'!$G$9+СВЦЭМ!$D$10+'СЕТ СН'!$G$5-'СЕТ СН'!$G$17</f>
        <v>4154.1480073399998</v>
      </c>
      <c r="P51" s="37">
        <f>SUMIFS(СВЦЭМ!$C$34:$C$777,СВЦЭМ!$A$34:$A$777,$A51,СВЦЭМ!$B$34:$B$777,P$47)+'СЕТ СН'!$G$9+СВЦЭМ!$D$10+'СЕТ СН'!$G$5-'СЕТ СН'!$G$17</f>
        <v>4144.6914413599998</v>
      </c>
      <c r="Q51" s="37">
        <f>SUMIFS(СВЦЭМ!$C$34:$C$777,СВЦЭМ!$A$34:$A$777,$A51,СВЦЭМ!$B$34:$B$777,Q$47)+'СЕТ СН'!$G$9+СВЦЭМ!$D$10+'СЕТ СН'!$G$5-'СЕТ СН'!$G$17</f>
        <v>4138.8319908799995</v>
      </c>
      <c r="R51" s="37">
        <f>SUMIFS(СВЦЭМ!$C$34:$C$777,СВЦЭМ!$A$34:$A$777,$A51,СВЦЭМ!$B$34:$B$777,R$47)+'СЕТ СН'!$G$9+СВЦЭМ!$D$10+'СЕТ СН'!$G$5-'СЕТ СН'!$G$17</f>
        <v>4142.5810156899997</v>
      </c>
      <c r="S51" s="37">
        <f>SUMIFS(СВЦЭМ!$C$34:$C$777,СВЦЭМ!$A$34:$A$777,$A51,СВЦЭМ!$B$34:$B$777,S$47)+'СЕТ СН'!$G$9+СВЦЭМ!$D$10+'СЕТ СН'!$G$5-'СЕТ СН'!$G$17</f>
        <v>4143.8682718700002</v>
      </c>
      <c r="T51" s="37">
        <f>SUMIFS(СВЦЭМ!$C$34:$C$777,СВЦЭМ!$A$34:$A$777,$A51,СВЦЭМ!$B$34:$B$777,T$47)+'СЕТ СН'!$G$9+СВЦЭМ!$D$10+'СЕТ СН'!$G$5-'СЕТ СН'!$G$17</f>
        <v>4146.3436180199997</v>
      </c>
      <c r="U51" s="37">
        <f>SUMIFS(СВЦЭМ!$C$34:$C$777,СВЦЭМ!$A$34:$A$777,$A51,СВЦЭМ!$B$34:$B$777,U$47)+'СЕТ СН'!$G$9+СВЦЭМ!$D$10+'СЕТ СН'!$G$5-'СЕТ СН'!$G$17</f>
        <v>4146.5912926399997</v>
      </c>
      <c r="V51" s="37">
        <f>SUMIFS(СВЦЭМ!$C$34:$C$777,СВЦЭМ!$A$34:$A$777,$A51,СВЦЭМ!$B$34:$B$777,V$47)+'СЕТ СН'!$G$9+СВЦЭМ!$D$10+'СЕТ СН'!$G$5-'СЕТ СН'!$G$17</f>
        <v>4143.9229223399998</v>
      </c>
      <c r="W51" s="37">
        <f>SUMIFS(СВЦЭМ!$C$34:$C$777,СВЦЭМ!$A$34:$A$777,$A51,СВЦЭМ!$B$34:$B$777,W$47)+'СЕТ СН'!$G$9+СВЦЭМ!$D$10+'СЕТ СН'!$G$5-'СЕТ СН'!$G$17</f>
        <v>4228.7327374899996</v>
      </c>
      <c r="X51" s="37">
        <f>SUMIFS(СВЦЭМ!$C$34:$C$777,СВЦЭМ!$A$34:$A$777,$A51,СВЦЭМ!$B$34:$B$777,X$47)+'СЕТ СН'!$G$9+СВЦЭМ!$D$10+'СЕТ СН'!$G$5-'СЕТ СН'!$G$17</f>
        <v>4297.3875233799999</v>
      </c>
      <c r="Y51" s="37">
        <f>SUMIFS(СВЦЭМ!$C$34:$C$777,СВЦЭМ!$A$34:$A$777,$A51,СВЦЭМ!$B$34:$B$777,Y$47)+'СЕТ СН'!$G$9+СВЦЭМ!$D$10+'СЕТ СН'!$G$5-'СЕТ СН'!$G$17</f>
        <v>4398.0028218099997</v>
      </c>
    </row>
    <row r="52" spans="1:25" ht="15.75" x14ac:dyDescent="0.2">
      <c r="A52" s="36">
        <f t="shared" si="1"/>
        <v>43286</v>
      </c>
      <c r="B52" s="37">
        <f>SUMIFS(СВЦЭМ!$C$34:$C$777,СВЦЭМ!$A$34:$A$777,$A52,СВЦЭМ!$B$34:$B$777,B$47)+'СЕТ СН'!$G$9+СВЦЭМ!$D$10+'СЕТ СН'!$G$5-'СЕТ СН'!$G$17</f>
        <v>4410.58675279</v>
      </c>
      <c r="C52" s="37">
        <f>SUMIFS(СВЦЭМ!$C$34:$C$777,СВЦЭМ!$A$34:$A$777,$A52,СВЦЭМ!$B$34:$B$777,C$47)+'СЕТ СН'!$G$9+СВЦЭМ!$D$10+'СЕТ СН'!$G$5-'СЕТ СН'!$G$17</f>
        <v>4463.2898099699996</v>
      </c>
      <c r="D52" s="37">
        <f>SUMIFS(СВЦЭМ!$C$34:$C$777,СВЦЭМ!$A$34:$A$777,$A52,СВЦЭМ!$B$34:$B$777,D$47)+'СЕТ СН'!$G$9+СВЦЭМ!$D$10+'СЕТ СН'!$G$5-'СЕТ СН'!$G$17</f>
        <v>4498.8586030500001</v>
      </c>
      <c r="E52" s="37">
        <f>SUMIFS(СВЦЭМ!$C$34:$C$777,СВЦЭМ!$A$34:$A$777,$A52,СВЦЭМ!$B$34:$B$777,E$47)+'СЕТ СН'!$G$9+СВЦЭМ!$D$10+'СЕТ СН'!$G$5-'СЕТ СН'!$G$17</f>
        <v>4496.6153737599998</v>
      </c>
      <c r="F52" s="37">
        <f>SUMIFS(СВЦЭМ!$C$34:$C$777,СВЦЭМ!$A$34:$A$777,$A52,СВЦЭМ!$B$34:$B$777,F$47)+'СЕТ СН'!$G$9+СВЦЭМ!$D$10+'СЕТ СН'!$G$5-'СЕТ СН'!$G$17</f>
        <v>4492.1204408399999</v>
      </c>
      <c r="G52" s="37">
        <f>SUMIFS(СВЦЭМ!$C$34:$C$777,СВЦЭМ!$A$34:$A$777,$A52,СВЦЭМ!$B$34:$B$777,G$47)+'СЕТ СН'!$G$9+СВЦЭМ!$D$10+'СЕТ СН'!$G$5-'СЕТ СН'!$G$17</f>
        <v>4484.3026789099995</v>
      </c>
      <c r="H52" s="37">
        <f>SUMIFS(СВЦЭМ!$C$34:$C$777,СВЦЭМ!$A$34:$A$777,$A52,СВЦЭМ!$B$34:$B$777,H$47)+'СЕТ СН'!$G$9+СВЦЭМ!$D$10+'СЕТ СН'!$G$5-'СЕТ СН'!$G$17</f>
        <v>4413.92734759</v>
      </c>
      <c r="I52" s="37">
        <f>SUMIFS(СВЦЭМ!$C$34:$C$777,СВЦЭМ!$A$34:$A$777,$A52,СВЦЭМ!$B$34:$B$777,I$47)+'СЕТ СН'!$G$9+СВЦЭМ!$D$10+'СЕТ СН'!$G$5-'СЕТ СН'!$G$17</f>
        <v>4343.0942575599993</v>
      </c>
      <c r="J52" s="37">
        <f>SUMIFS(СВЦЭМ!$C$34:$C$777,СВЦЭМ!$A$34:$A$777,$A52,СВЦЭМ!$B$34:$B$777,J$47)+'СЕТ СН'!$G$9+СВЦЭМ!$D$10+'СЕТ СН'!$G$5-'СЕТ СН'!$G$17</f>
        <v>4234.2360081399993</v>
      </c>
      <c r="K52" s="37">
        <f>SUMIFS(СВЦЭМ!$C$34:$C$777,СВЦЭМ!$A$34:$A$777,$A52,СВЦЭМ!$B$34:$B$777,K$47)+'СЕТ СН'!$G$9+СВЦЭМ!$D$10+'СЕТ СН'!$G$5-'СЕТ СН'!$G$17</f>
        <v>4169.5336867099995</v>
      </c>
      <c r="L52" s="37">
        <f>SUMIFS(СВЦЭМ!$C$34:$C$777,СВЦЭМ!$A$34:$A$777,$A52,СВЦЭМ!$B$34:$B$777,L$47)+'СЕТ СН'!$G$9+СВЦЭМ!$D$10+'СЕТ СН'!$G$5-'СЕТ СН'!$G$17</f>
        <v>4148.9389880199997</v>
      </c>
      <c r="M52" s="37">
        <f>SUMIFS(СВЦЭМ!$C$34:$C$777,СВЦЭМ!$A$34:$A$777,$A52,СВЦЭМ!$B$34:$B$777,M$47)+'СЕТ СН'!$G$9+СВЦЭМ!$D$10+'СЕТ СН'!$G$5-'СЕТ СН'!$G$17</f>
        <v>4120.5153330699995</v>
      </c>
      <c r="N52" s="37">
        <f>SUMIFS(СВЦЭМ!$C$34:$C$777,СВЦЭМ!$A$34:$A$777,$A52,СВЦЭМ!$B$34:$B$777,N$47)+'СЕТ СН'!$G$9+СВЦЭМ!$D$10+'СЕТ СН'!$G$5-'СЕТ СН'!$G$17</f>
        <v>4147.71818687</v>
      </c>
      <c r="O52" s="37">
        <f>SUMIFS(СВЦЭМ!$C$34:$C$777,СВЦЭМ!$A$34:$A$777,$A52,СВЦЭМ!$B$34:$B$777,O$47)+'СЕТ СН'!$G$9+СВЦЭМ!$D$10+'СЕТ СН'!$G$5-'СЕТ СН'!$G$17</f>
        <v>4150.8278777599999</v>
      </c>
      <c r="P52" s="37">
        <f>SUMIFS(СВЦЭМ!$C$34:$C$777,СВЦЭМ!$A$34:$A$777,$A52,СВЦЭМ!$B$34:$B$777,P$47)+'СЕТ СН'!$G$9+СВЦЭМ!$D$10+'СЕТ СН'!$G$5-'СЕТ СН'!$G$17</f>
        <v>4137.2556162800001</v>
      </c>
      <c r="Q52" s="37">
        <f>SUMIFS(СВЦЭМ!$C$34:$C$777,СВЦЭМ!$A$34:$A$777,$A52,СВЦЭМ!$B$34:$B$777,Q$47)+'СЕТ СН'!$G$9+СВЦЭМ!$D$10+'СЕТ СН'!$G$5-'СЕТ СН'!$G$17</f>
        <v>4136.0425302200001</v>
      </c>
      <c r="R52" s="37">
        <f>SUMIFS(СВЦЭМ!$C$34:$C$777,СВЦЭМ!$A$34:$A$777,$A52,СВЦЭМ!$B$34:$B$777,R$47)+'СЕТ СН'!$G$9+СВЦЭМ!$D$10+'СЕТ СН'!$G$5-'СЕТ СН'!$G$17</f>
        <v>4139.3527941399998</v>
      </c>
      <c r="S52" s="37">
        <f>SUMIFS(СВЦЭМ!$C$34:$C$777,СВЦЭМ!$A$34:$A$777,$A52,СВЦЭМ!$B$34:$B$777,S$47)+'СЕТ СН'!$G$9+СВЦЭМ!$D$10+'СЕТ СН'!$G$5-'СЕТ СН'!$G$17</f>
        <v>4145.0281777299997</v>
      </c>
      <c r="T52" s="37">
        <f>SUMIFS(СВЦЭМ!$C$34:$C$777,СВЦЭМ!$A$34:$A$777,$A52,СВЦЭМ!$B$34:$B$777,T$47)+'СЕТ СН'!$G$9+СВЦЭМ!$D$10+'СЕТ СН'!$G$5-'СЕТ СН'!$G$17</f>
        <v>4146.9145290699998</v>
      </c>
      <c r="U52" s="37">
        <f>SUMIFS(СВЦЭМ!$C$34:$C$777,СВЦЭМ!$A$34:$A$777,$A52,СВЦЭМ!$B$34:$B$777,U$47)+'СЕТ СН'!$G$9+СВЦЭМ!$D$10+'СЕТ СН'!$G$5-'СЕТ СН'!$G$17</f>
        <v>4140.4269018900004</v>
      </c>
      <c r="V52" s="37">
        <f>SUMIFS(СВЦЭМ!$C$34:$C$777,СВЦЭМ!$A$34:$A$777,$A52,СВЦЭМ!$B$34:$B$777,V$47)+'СЕТ СН'!$G$9+СВЦЭМ!$D$10+'СЕТ СН'!$G$5-'СЕТ СН'!$G$17</f>
        <v>4157.4211605999999</v>
      </c>
      <c r="W52" s="37">
        <f>SUMIFS(СВЦЭМ!$C$34:$C$777,СВЦЭМ!$A$34:$A$777,$A52,СВЦЭМ!$B$34:$B$777,W$47)+'СЕТ СН'!$G$9+СВЦЭМ!$D$10+'СЕТ СН'!$G$5-'СЕТ СН'!$G$17</f>
        <v>4207.2583786200003</v>
      </c>
      <c r="X52" s="37">
        <f>SUMIFS(СВЦЭМ!$C$34:$C$777,СВЦЭМ!$A$34:$A$777,$A52,СВЦЭМ!$B$34:$B$777,X$47)+'СЕТ СН'!$G$9+СВЦЭМ!$D$10+'СЕТ СН'!$G$5-'СЕТ СН'!$G$17</f>
        <v>4298.7457633499998</v>
      </c>
      <c r="Y52" s="37">
        <f>SUMIFS(СВЦЭМ!$C$34:$C$777,СВЦЭМ!$A$34:$A$777,$A52,СВЦЭМ!$B$34:$B$777,Y$47)+'СЕТ СН'!$G$9+СВЦЭМ!$D$10+'СЕТ СН'!$G$5-'СЕТ СН'!$G$17</f>
        <v>4424.1052753399999</v>
      </c>
    </row>
    <row r="53" spans="1:25" ht="15.75" x14ac:dyDescent="0.2">
      <c r="A53" s="36">
        <f t="shared" si="1"/>
        <v>43287</v>
      </c>
      <c r="B53" s="37">
        <f>SUMIFS(СВЦЭМ!$C$34:$C$777,СВЦЭМ!$A$34:$A$777,$A53,СВЦЭМ!$B$34:$B$777,B$47)+'СЕТ СН'!$G$9+СВЦЭМ!$D$10+'СЕТ СН'!$G$5-'СЕТ СН'!$G$17</f>
        <v>4447.0260738999996</v>
      </c>
      <c r="C53" s="37">
        <f>SUMIFS(СВЦЭМ!$C$34:$C$777,СВЦЭМ!$A$34:$A$777,$A53,СВЦЭМ!$B$34:$B$777,C$47)+'СЕТ СН'!$G$9+СВЦЭМ!$D$10+'СЕТ СН'!$G$5-'СЕТ СН'!$G$17</f>
        <v>4491.9103902699999</v>
      </c>
      <c r="D53" s="37">
        <f>SUMIFS(СВЦЭМ!$C$34:$C$777,СВЦЭМ!$A$34:$A$777,$A53,СВЦЭМ!$B$34:$B$777,D$47)+'СЕТ СН'!$G$9+СВЦЭМ!$D$10+'СЕТ СН'!$G$5-'СЕТ СН'!$G$17</f>
        <v>4495.9371595399998</v>
      </c>
      <c r="E53" s="37">
        <f>SUMIFS(СВЦЭМ!$C$34:$C$777,СВЦЭМ!$A$34:$A$777,$A53,СВЦЭМ!$B$34:$B$777,E$47)+'СЕТ СН'!$G$9+СВЦЭМ!$D$10+'СЕТ СН'!$G$5-'СЕТ СН'!$G$17</f>
        <v>4487.7344075499996</v>
      </c>
      <c r="F53" s="37">
        <f>SUMIFS(СВЦЭМ!$C$34:$C$777,СВЦЭМ!$A$34:$A$777,$A53,СВЦЭМ!$B$34:$B$777,F$47)+'СЕТ СН'!$G$9+СВЦЭМ!$D$10+'СЕТ СН'!$G$5-'СЕТ СН'!$G$17</f>
        <v>4485.7091902299999</v>
      </c>
      <c r="G53" s="37">
        <f>SUMIFS(СВЦЭМ!$C$34:$C$777,СВЦЭМ!$A$34:$A$777,$A53,СВЦЭМ!$B$34:$B$777,G$47)+'СЕТ СН'!$G$9+СВЦЭМ!$D$10+'СЕТ СН'!$G$5-'СЕТ СН'!$G$17</f>
        <v>4489.3436712599996</v>
      </c>
      <c r="H53" s="37">
        <f>SUMIFS(СВЦЭМ!$C$34:$C$777,СВЦЭМ!$A$34:$A$777,$A53,СВЦЭМ!$B$34:$B$777,H$47)+'СЕТ СН'!$G$9+СВЦЭМ!$D$10+'СЕТ СН'!$G$5-'СЕТ СН'!$G$17</f>
        <v>4432.6631207299997</v>
      </c>
      <c r="I53" s="37">
        <f>SUMIFS(СВЦЭМ!$C$34:$C$777,СВЦЭМ!$A$34:$A$777,$A53,СВЦЭМ!$B$34:$B$777,I$47)+'СЕТ СН'!$G$9+СВЦЭМ!$D$10+'СЕТ СН'!$G$5-'СЕТ СН'!$G$17</f>
        <v>4321.0284883699996</v>
      </c>
      <c r="J53" s="37">
        <f>SUMIFS(СВЦЭМ!$C$34:$C$777,СВЦЭМ!$A$34:$A$777,$A53,СВЦЭМ!$B$34:$B$777,J$47)+'СЕТ СН'!$G$9+СВЦЭМ!$D$10+'СЕТ СН'!$G$5-'СЕТ СН'!$G$17</f>
        <v>4204.2743303500001</v>
      </c>
      <c r="K53" s="37">
        <f>SUMIFS(СВЦЭМ!$C$34:$C$777,СВЦЭМ!$A$34:$A$777,$A53,СВЦЭМ!$B$34:$B$777,K$47)+'СЕТ СН'!$G$9+СВЦЭМ!$D$10+'СЕТ СН'!$G$5-'СЕТ СН'!$G$17</f>
        <v>4139.7629739399999</v>
      </c>
      <c r="L53" s="37">
        <f>SUMIFS(СВЦЭМ!$C$34:$C$777,СВЦЭМ!$A$34:$A$777,$A53,СВЦЭМ!$B$34:$B$777,L$47)+'СЕТ СН'!$G$9+СВЦЭМ!$D$10+'СЕТ СН'!$G$5-'СЕТ СН'!$G$17</f>
        <v>4119.6842667199999</v>
      </c>
      <c r="M53" s="37">
        <f>SUMIFS(СВЦЭМ!$C$34:$C$777,СВЦЭМ!$A$34:$A$777,$A53,СВЦЭМ!$B$34:$B$777,M$47)+'СЕТ СН'!$G$9+СВЦЭМ!$D$10+'СЕТ СН'!$G$5-'СЕТ СН'!$G$17</f>
        <v>4090.1591719600001</v>
      </c>
      <c r="N53" s="37">
        <f>SUMIFS(СВЦЭМ!$C$34:$C$777,СВЦЭМ!$A$34:$A$777,$A53,СВЦЭМ!$B$34:$B$777,N$47)+'СЕТ СН'!$G$9+СВЦЭМ!$D$10+'СЕТ СН'!$G$5-'СЕТ СН'!$G$17</f>
        <v>4118.3217222599997</v>
      </c>
      <c r="O53" s="37">
        <f>SUMIFS(СВЦЭМ!$C$34:$C$777,СВЦЭМ!$A$34:$A$777,$A53,СВЦЭМ!$B$34:$B$777,O$47)+'СЕТ СН'!$G$9+СВЦЭМ!$D$10+'СЕТ СН'!$G$5-'СЕТ СН'!$G$17</f>
        <v>4119.441296</v>
      </c>
      <c r="P53" s="37">
        <f>SUMIFS(СВЦЭМ!$C$34:$C$777,СВЦЭМ!$A$34:$A$777,$A53,СВЦЭМ!$B$34:$B$777,P$47)+'СЕТ СН'!$G$9+СВЦЭМ!$D$10+'СЕТ СН'!$G$5-'СЕТ СН'!$G$17</f>
        <v>4115.4131182399997</v>
      </c>
      <c r="Q53" s="37">
        <f>SUMIFS(СВЦЭМ!$C$34:$C$777,СВЦЭМ!$A$34:$A$777,$A53,СВЦЭМ!$B$34:$B$777,Q$47)+'СЕТ СН'!$G$9+СВЦЭМ!$D$10+'СЕТ СН'!$G$5-'СЕТ СН'!$G$17</f>
        <v>4113.0313225899999</v>
      </c>
      <c r="R53" s="37">
        <f>SUMIFS(СВЦЭМ!$C$34:$C$777,СВЦЭМ!$A$34:$A$777,$A53,СВЦЭМ!$B$34:$B$777,R$47)+'СЕТ СН'!$G$9+СВЦЭМ!$D$10+'СЕТ СН'!$G$5-'СЕТ СН'!$G$17</f>
        <v>4115.5240292999997</v>
      </c>
      <c r="S53" s="37">
        <f>SUMIFS(СВЦЭМ!$C$34:$C$777,СВЦЭМ!$A$34:$A$777,$A53,СВЦЭМ!$B$34:$B$777,S$47)+'СЕТ СН'!$G$9+СВЦЭМ!$D$10+'СЕТ СН'!$G$5-'СЕТ СН'!$G$17</f>
        <v>4115.25233923</v>
      </c>
      <c r="T53" s="37">
        <f>SUMIFS(СВЦЭМ!$C$34:$C$777,СВЦЭМ!$A$34:$A$777,$A53,СВЦЭМ!$B$34:$B$777,T$47)+'СЕТ СН'!$G$9+СВЦЭМ!$D$10+'СЕТ СН'!$G$5-'СЕТ СН'!$G$17</f>
        <v>4113.2920840500001</v>
      </c>
      <c r="U53" s="37">
        <f>SUMIFS(СВЦЭМ!$C$34:$C$777,СВЦЭМ!$A$34:$A$777,$A53,СВЦЭМ!$B$34:$B$777,U$47)+'СЕТ СН'!$G$9+СВЦЭМ!$D$10+'СЕТ СН'!$G$5-'СЕТ СН'!$G$17</f>
        <v>4105.7610679599993</v>
      </c>
      <c r="V53" s="37">
        <f>SUMIFS(СВЦЭМ!$C$34:$C$777,СВЦЭМ!$A$34:$A$777,$A53,СВЦЭМ!$B$34:$B$777,V$47)+'СЕТ СН'!$G$9+СВЦЭМ!$D$10+'СЕТ СН'!$G$5-'СЕТ СН'!$G$17</f>
        <v>4126.7418009399998</v>
      </c>
      <c r="W53" s="37">
        <f>SUMIFS(СВЦЭМ!$C$34:$C$777,СВЦЭМ!$A$34:$A$777,$A53,СВЦЭМ!$B$34:$B$777,W$47)+'СЕТ СН'!$G$9+СВЦЭМ!$D$10+'СЕТ СН'!$G$5-'СЕТ СН'!$G$17</f>
        <v>4174.5225875099995</v>
      </c>
      <c r="X53" s="37">
        <f>SUMIFS(СВЦЭМ!$C$34:$C$777,СВЦЭМ!$A$34:$A$777,$A53,СВЦЭМ!$B$34:$B$777,X$47)+'СЕТ СН'!$G$9+СВЦЭМ!$D$10+'СЕТ СН'!$G$5-'СЕТ СН'!$G$17</f>
        <v>4284.9885220999995</v>
      </c>
      <c r="Y53" s="37">
        <f>SUMIFS(СВЦЭМ!$C$34:$C$777,СВЦЭМ!$A$34:$A$777,$A53,СВЦЭМ!$B$34:$B$777,Y$47)+'СЕТ СН'!$G$9+СВЦЭМ!$D$10+'СЕТ СН'!$G$5-'СЕТ СН'!$G$17</f>
        <v>4401.13399166</v>
      </c>
    </row>
    <row r="54" spans="1:25" ht="15.75" x14ac:dyDescent="0.2">
      <c r="A54" s="36">
        <f t="shared" si="1"/>
        <v>43288</v>
      </c>
      <c r="B54" s="37">
        <f>SUMIFS(СВЦЭМ!$C$34:$C$777,СВЦЭМ!$A$34:$A$777,$A54,СВЦЭМ!$B$34:$B$777,B$47)+'СЕТ СН'!$G$9+СВЦЭМ!$D$10+'СЕТ СН'!$G$5-'СЕТ СН'!$G$17</f>
        <v>4417.1957434400001</v>
      </c>
      <c r="C54" s="37">
        <f>SUMIFS(СВЦЭМ!$C$34:$C$777,СВЦЭМ!$A$34:$A$777,$A54,СВЦЭМ!$B$34:$B$777,C$47)+'СЕТ СН'!$G$9+СВЦЭМ!$D$10+'СЕТ СН'!$G$5-'СЕТ СН'!$G$17</f>
        <v>4445.4740381599995</v>
      </c>
      <c r="D54" s="37">
        <f>SUMIFS(СВЦЭМ!$C$34:$C$777,СВЦЭМ!$A$34:$A$777,$A54,СВЦЭМ!$B$34:$B$777,D$47)+'СЕТ СН'!$G$9+СВЦЭМ!$D$10+'СЕТ СН'!$G$5-'СЕТ СН'!$G$17</f>
        <v>4481.5530816500004</v>
      </c>
      <c r="E54" s="37">
        <f>SUMIFS(СВЦЭМ!$C$34:$C$777,СВЦЭМ!$A$34:$A$777,$A54,СВЦЭМ!$B$34:$B$777,E$47)+'СЕТ СН'!$G$9+СВЦЭМ!$D$10+'СЕТ СН'!$G$5-'СЕТ СН'!$G$17</f>
        <v>4480.6552322300004</v>
      </c>
      <c r="F54" s="37">
        <f>SUMIFS(СВЦЭМ!$C$34:$C$777,СВЦЭМ!$A$34:$A$777,$A54,СВЦЭМ!$B$34:$B$777,F$47)+'СЕТ СН'!$G$9+СВЦЭМ!$D$10+'СЕТ СН'!$G$5-'СЕТ СН'!$G$17</f>
        <v>4476.95067638</v>
      </c>
      <c r="G54" s="37">
        <f>SUMIFS(СВЦЭМ!$C$34:$C$777,СВЦЭМ!$A$34:$A$777,$A54,СВЦЭМ!$B$34:$B$777,G$47)+'СЕТ СН'!$G$9+СВЦЭМ!$D$10+'СЕТ СН'!$G$5-'СЕТ СН'!$G$17</f>
        <v>4478.1600876599996</v>
      </c>
      <c r="H54" s="37">
        <f>SUMIFS(СВЦЭМ!$C$34:$C$777,СВЦЭМ!$A$34:$A$777,$A54,СВЦЭМ!$B$34:$B$777,H$47)+'СЕТ СН'!$G$9+СВЦЭМ!$D$10+'СЕТ СН'!$G$5-'СЕТ СН'!$G$17</f>
        <v>4441.81369679</v>
      </c>
      <c r="I54" s="37">
        <f>SUMIFS(СВЦЭМ!$C$34:$C$777,СВЦЭМ!$A$34:$A$777,$A54,СВЦЭМ!$B$34:$B$777,I$47)+'СЕТ СН'!$G$9+СВЦЭМ!$D$10+'СЕТ СН'!$G$5-'СЕТ СН'!$G$17</f>
        <v>4299.2870285199997</v>
      </c>
      <c r="J54" s="37">
        <f>SUMIFS(СВЦЭМ!$C$34:$C$777,СВЦЭМ!$A$34:$A$777,$A54,СВЦЭМ!$B$34:$B$777,J$47)+'СЕТ СН'!$G$9+СВЦЭМ!$D$10+'СЕТ СН'!$G$5-'СЕТ СН'!$G$17</f>
        <v>4195.4388300599994</v>
      </c>
      <c r="K54" s="37">
        <f>SUMIFS(СВЦЭМ!$C$34:$C$777,СВЦЭМ!$A$34:$A$777,$A54,СВЦЭМ!$B$34:$B$777,K$47)+'СЕТ СН'!$G$9+СВЦЭМ!$D$10+'СЕТ СН'!$G$5-'СЕТ СН'!$G$17</f>
        <v>4126.6813281599998</v>
      </c>
      <c r="L54" s="37">
        <f>SUMIFS(СВЦЭМ!$C$34:$C$777,СВЦЭМ!$A$34:$A$777,$A54,СВЦЭМ!$B$34:$B$777,L$47)+'СЕТ СН'!$G$9+СВЦЭМ!$D$10+'СЕТ СН'!$G$5-'СЕТ СН'!$G$17</f>
        <v>4110.6120640999998</v>
      </c>
      <c r="M54" s="37">
        <f>SUMIFS(СВЦЭМ!$C$34:$C$777,СВЦЭМ!$A$34:$A$777,$A54,СВЦЭМ!$B$34:$B$777,M$47)+'СЕТ СН'!$G$9+СВЦЭМ!$D$10+'СЕТ СН'!$G$5-'СЕТ СН'!$G$17</f>
        <v>4085.2854650199997</v>
      </c>
      <c r="N54" s="37">
        <f>SUMIFS(СВЦЭМ!$C$34:$C$777,СВЦЭМ!$A$34:$A$777,$A54,СВЦЭМ!$B$34:$B$777,N$47)+'СЕТ СН'!$G$9+СВЦЭМ!$D$10+'СЕТ СН'!$G$5-'СЕТ СН'!$G$17</f>
        <v>4117.2595249599999</v>
      </c>
      <c r="O54" s="37">
        <f>SUMIFS(СВЦЭМ!$C$34:$C$777,СВЦЭМ!$A$34:$A$777,$A54,СВЦЭМ!$B$34:$B$777,O$47)+'СЕТ СН'!$G$9+СВЦЭМ!$D$10+'СЕТ СН'!$G$5-'СЕТ СН'!$G$17</f>
        <v>4114.6791672899999</v>
      </c>
      <c r="P54" s="37">
        <f>SUMIFS(СВЦЭМ!$C$34:$C$777,СВЦЭМ!$A$34:$A$777,$A54,СВЦЭМ!$B$34:$B$777,P$47)+'СЕТ СН'!$G$9+СВЦЭМ!$D$10+'СЕТ СН'!$G$5-'СЕТ СН'!$G$17</f>
        <v>4107.7490604900004</v>
      </c>
      <c r="Q54" s="37">
        <f>SUMIFS(СВЦЭМ!$C$34:$C$777,СВЦЭМ!$A$34:$A$777,$A54,СВЦЭМ!$B$34:$B$777,Q$47)+'СЕТ СН'!$G$9+СВЦЭМ!$D$10+'СЕТ СН'!$G$5-'СЕТ СН'!$G$17</f>
        <v>4110.9668274200003</v>
      </c>
      <c r="R54" s="37">
        <f>SUMIFS(СВЦЭМ!$C$34:$C$777,СВЦЭМ!$A$34:$A$777,$A54,СВЦЭМ!$B$34:$B$777,R$47)+'СЕТ СН'!$G$9+СВЦЭМ!$D$10+'СЕТ СН'!$G$5-'СЕТ СН'!$G$17</f>
        <v>4101.5561799099996</v>
      </c>
      <c r="S54" s="37">
        <f>SUMIFS(СВЦЭМ!$C$34:$C$777,СВЦЭМ!$A$34:$A$777,$A54,СВЦЭМ!$B$34:$B$777,S$47)+'СЕТ СН'!$G$9+СВЦЭМ!$D$10+'СЕТ СН'!$G$5-'СЕТ СН'!$G$17</f>
        <v>4104.0961497099997</v>
      </c>
      <c r="T54" s="37">
        <f>SUMIFS(СВЦЭМ!$C$34:$C$777,СВЦЭМ!$A$34:$A$777,$A54,СВЦЭМ!$B$34:$B$777,T$47)+'СЕТ СН'!$G$9+СВЦЭМ!$D$10+'СЕТ СН'!$G$5-'СЕТ СН'!$G$17</f>
        <v>4105.2783811299996</v>
      </c>
      <c r="U54" s="37">
        <f>SUMIFS(СВЦЭМ!$C$34:$C$777,СВЦЭМ!$A$34:$A$777,$A54,СВЦЭМ!$B$34:$B$777,U$47)+'СЕТ СН'!$G$9+СВЦЭМ!$D$10+'СЕТ СН'!$G$5-'СЕТ СН'!$G$17</f>
        <v>4100.7850202</v>
      </c>
      <c r="V54" s="37">
        <f>SUMIFS(СВЦЭМ!$C$34:$C$777,СВЦЭМ!$A$34:$A$777,$A54,СВЦЭМ!$B$34:$B$777,V$47)+'СЕТ СН'!$G$9+СВЦЭМ!$D$10+'СЕТ СН'!$G$5-'СЕТ СН'!$G$17</f>
        <v>4110.2968938200002</v>
      </c>
      <c r="W54" s="37">
        <f>SUMIFS(СВЦЭМ!$C$34:$C$777,СВЦЭМ!$A$34:$A$777,$A54,СВЦЭМ!$B$34:$B$777,W$47)+'СЕТ СН'!$G$9+СВЦЭМ!$D$10+'СЕТ СН'!$G$5-'СЕТ СН'!$G$17</f>
        <v>4170.9357984600001</v>
      </c>
      <c r="X54" s="37">
        <f>SUMIFS(СВЦЭМ!$C$34:$C$777,СВЦЭМ!$A$34:$A$777,$A54,СВЦЭМ!$B$34:$B$777,X$47)+'СЕТ СН'!$G$9+СВЦЭМ!$D$10+'СЕТ СН'!$G$5-'СЕТ СН'!$G$17</f>
        <v>4259.7791658599999</v>
      </c>
      <c r="Y54" s="37">
        <f>SUMIFS(СВЦЭМ!$C$34:$C$777,СВЦЭМ!$A$34:$A$777,$A54,СВЦЭМ!$B$34:$B$777,Y$47)+'СЕТ СН'!$G$9+СВЦЭМ!$D$10+'СЕТ СН'!$G$5-'СЕТ СН'!$G$17</f>
        <v>4365.2764991799995</v>
      </c>
    </row>
    <row r="55" spans="1:25" ht="15.75" x14ac:dyDescent="0.2">
      <c r="A55" s="36">
        <f t="shared" si="1"/>
        <v>43289</v>
      </c>
      <c r="B55" s="37">
        <f>SUMIFS(СВЦЭМ!$C$34:$C$777,СВЦЭМ!$A$34:$A$777,$A55,СВЦЭМ!$B$34:$B$777,B$47)+'СЕТ СН'!$G$9+СВЦЭМ!$D$10+'СЕТ СН'!$G$5-'СЕТ СН'!$G$17</f>
        <v>4421.3209579900004</v>
      </c>
      <c r="C55" s="37">
        <f>SUMIFS(СВЦЭМ!$C$34:$C$777,СВЦЭМ!$A$34:$A$777,$A55,СВЦЭМ!$B$34:$B$777,C$47)+'СЕТ СН'!$G$9+СВЦЭМ!$D$10+'СЕТ СН'!$G$5-'СЕТ СН'!$G$17</f>
        <v>4471.2126695500001</v>
      </c>
      <c r="D55" s="37">
        <f>SUMIFS(СВЦЭМ!$C$34:$C$777,СВЦЭМ!$A$34:$A$777,$A55,СВЦЭМ!$B$34:$B$777,D$47)+'СЕТ СН'!$G$9+СВЦЭМ!$D$10+'СЕТ СН'!$G$5-'СЕТ СН'!$G$17</f>
        <v>4488.7308576999994</v>
      </c>
      <c r="E55" s="37">
        <f>SUMIFS(СВЦЭМ!$C$34:$C$777,СВЦЭМ!$A$34:$A$777,$A55,СВЦЭМ!$B$34:$B$777,E$47)+'СЕТ СН'!$G$9+СВЦЭМ!$D$10+'СЕТ СН'!$G$5-'СЕТ СН'!$G$17</f>
        <v>4481.7726354799997</v>
      </c>
      <c r="F55" s="37">
        <f>SUMIFS(СВЦЭМ!$C$34:$C$777,СВЦЭМ!$A$34:$A$777,$A55,СВЦЭМ!$B$34:$B$777,F$47)+'СЕТ СН'!$G$9+СВЦЭМ!$D$10+'СЕТ СН'!$G$5-'СЕТ СН'!$G$17</f>
        <v>4475.3149468399997</v>
      </c>
      <c r="G55" s="37">
        <f>SUMIFS(СВЦЭМ!$C$34:$C$777,СВЦЭМ!$A$34:$A$777,$A55,СВЦЭМ!$B$34:$B$777,G$47)+'СЕТ СН'!$G$9+СВЦЭМ!$D$10+'СЕТ СН'!$G$5-'СЕТ СН'!$G$17</f>
        <v>4475.8861679299998</v>
      </c>
      <c r="H55" s="37">
        <f>SUMIFS(СВЦЭМ!$C$34:$C$777,СВЦЭМ!$A$34:$A$777,$A55,СВЦЭМ!$B$34:$B$777,H$47)+'СЕТ СН'!$G$9+СВЦЭМ!$D$10+'СЕТ СН'!$G$5-'СЕТ СН'!$G$17</f>
        <v>4446.9635479099998</v>
      </c>
      <c r="I55" s="37">
        <f>SUMIFS(СВЦЭМ!$C$34:$C$777,СВЦЭМ!$A$34:$A$777,$A55,СВЦЭМ!$B$34:$B$777,I$47)+'СЕТ СН'!$G$9+СВЦЭМ!$D$10+'СЕТ СН'!$G$5-'СЕТ СН'!$G$17</f>
        <v>4317.1987970199998</v>
      </c>
      <c r="J55" s="37">
        <f>SUMIFS(СВЦЭМ!$C$34:$C$777,СВЦЭМ!$A$34:$A$777,$A55,СВЦЭМ!$B$34:$B$777,J$47)+'СЕТ СН'!$G$9+СВЦЭМ!$D$10+'СЕТ СН'!$G$5-'СЕТ СН'!$G$17</f>
        <v>4197.3709455600001</v>
      </c>
      <c r="K55" s="37">
        <f>SUMIFS(СВЦЭМ!$C$34:$C$777,СВЦЭМ!$A$34:$A$777,$A55,СВЦЭМ!$B$34:$B$777,K$47)+'СЕТ СН'!$G$9+СВЦЭМ!$D$10+'СЕТ СН'!$G$5-'СЕТ СН'!$G$17</f>
        <v>4122.8507659899997</v>
      </c>
      <c r="L55" s="37">
        <f>SUMIFS(СВЦЭМ!$C$34:$C$777,СВЦЭМ!$A$34:$A$777,$A55,СВЦЭМ!$B$34:$B$777,L$47)+'СЕТ СН'!$G$9+СВЦЭМ!$D$10+'СЕТ СН'!$G$5-'СЕТ СН'!$G$17</f>
        <v>4097.9818595099996</v>
      </c>
      <c r="M55" s="37">
        <f>SUMIFS(СВЦЭМ!$C$34:$C$777,СВЦЭМ!$A$34:$A$777,$A55,СВЦЭМ!$B$34:$B$777,M$47)+'СЕТ СН'!$G$9+СВЦЭМ!$D$10+'СЕТ СН'!$G$5-'СЕТ СН'!$G$17</f>
        <v>4078.9562916499999</v>
      </c>
      <c r="N55" s="37">
        <f>SUMIFS(СВЦЭМ!$C$34:$C$777,СВЦЭМ!$A$34:$A$777,$A55,СВЦЭМ!$B$34:$B$777,N$47)+'СЕТ СН'!$G$9+СВЦЭМ!$D$10+'СЕТ СН'!$G$5-'СЕТ СН'!$G$17</f>
        <v>4101.6100715100001</v>
      </c>
      <c r="O55" s="37">
        <f>SUMIFS(СВЦЭМ!$C$34:$C$777,СВЦЭМ!$A$34:$A$777,$A55,СВЦЭМ!$B$34:$B$777,O$47)+'СЕТ СН'!$G$9+СВЦЭМ!$D$10+'СЕТ СН'!$G$5-'СЕТ СН'!$G$17</f>
        <v>4105.14212623</v>
      </c>
      <c r="P55" s="37">
        <f>SUMIFS(СВЦЭМ!$C$34:$C$777,СВЦЭМ!$A$34:$A$777,$A55,СВЦЭМ!$B$34:$B$777,P$47)+'СЕТ СН'!$G$9+СВЦЭМ!$D$10+'СЕТ СН'!$G$5-'СЕТ СН'!$G$17</f>
        <v>4108.9363610199998</v>
      </c>
      <c r="Q55" s="37">
        <f>SUMIFS(СВЦЭМ!$C$34:$C$777,СВЦЭМ!$A$34:$A$777,$A55,СВЦЭМ!$B$34:$B$777,Q$47)+'СЕТ СН'!$G$9+СВЦЭМ!$D$10+'СЕТ СН'!$G$5-'СЕТ СН'!$G$17</f>
        <v>4101.6297676799995</v>
      </c>
      <c r="R55" s="37">
        <f>SUMIFS(СВЦЭМ!$C$34:$C$777,СВЦЭМ!$A$34:$A$777,$A55,СВЦЭМ!$B$34:$B$777,R$47)+'СЕТ СН'!$G$9+СВЦЭМ!$D$10+'СЕТ СН'!$G$5-'СЕТ СН'!$G$17</f>
        <v>4100.4075399000003</v>
      </c>
      <c r="S55" s="37">
        <f>SUMIFS(СВЦЭМ!$C$34:$C$777,СВЦЭМ!$A$34:$A$777,$A55,СВЦЭМ!$B$34:$B$777,S$47)+'СЕТ СН'!$G$9+СВЦЭМ!$D$10+'СЕТ СН'!$G$5-'СЕТ СН'!$G$17</f>
        <v>4103.89396915</v>
      </c>
      <c r="T55" s="37">
        <f>SUMIFS(СВЦЭМ!$C$34:$C$777,СВЦЭМ!$A$34:$A$777,$A55,СВЦЭМ!$B$34:$B$777,T$47)+'СЕТ СН'!$G$9+СВЦЭМ!$D$10+'СЕТ СН'!$G$5-'СЕТ СН'!$G$17</f>
        <v>4107.1460042499994</v>
      </c>
      <c r="U55" s="37">
        <f>SUMIFS(СВЦЭМ!$C$34:$C$777,СВЦЭМ!$A$34:$A$777,$A55,СВЦЭМ!$B$34:$B$777,U$47)+'СЕТ СН'!$G$9+СВЦЭМ!$D$10+'СЕТ СН'!$G$5-'СЕТ СН'!$G$17</f>
        <v>4093.09586158</v>
      </c>
      <c r="V55" s="37">
        <f>SUMIFS(СВЦЭМ!$C$34:$C$777,СВЦЭМ!$A$34:$A$777,$A55,СВЦЭМ!$B$34:$B$777,V$47)+'СЕТ СН'!$G$9+СВЦЭМ!$D$10+'СЕТ СН'!$G$5-'СЕТ СН'!$G$17</f>
        <v>4092.0480258099997</v>
      </c>
      <c r="W55" s="37">
        <f>SUMIFS(СВЦЭМ!$C$34:$C$777,СВЦЭМ!$A$34:$A$777,$A55,СВЦЭМ!$B$34:$B$777,W$47)+'СЕТ СН'!$G$9+СВЦЭМ!$D$10+'СЕТ СН'!$G$5-'СЕТ СН'!$G$17</f>
        <v>4172.5829111800003</v>
      </c>
      <c r="X55" s="37">
        <f>SUMIFS(СВЦЭМ!$C$34:$C$777,СВЦЭМ!$A$34:$A$777,$A55,СВЦЭМ!$B$34:$B$777,X$47)+'СЕТ СН'!$G$9+СВЦЭМ!$D$10+'СЕТ СН'!$G$5-'СЕТ СН'!$G$17</f>
        <v>4258.3650605800003</v>
      </c>
      <c r="Y55" s="37">
        <f>SUMIFS(СВЦЭМ!$C$34:$C$777,СВЦЭМ!$A$34:$A$777,$A55,СВЦЭМ!$B$34:$B$777,Y$47)+'СЕТ СН'!$G$9+СВЦЭМ!$D$10+'СЕТ СН'!$G$5-'СЕТ СН'!$G$17</f>
        <v>4364.0491636799998</v>
      </c>
    </row>
    <row r="56" spans="1:25" ht="15.75" x14ac:dyDescent="0.2">
      <c r="A56" s="36">
        <f t="shared" si="1"/>
        <v>43290</v>
      </c>
      <c r="B56" s="37">
        <f>SUMIFS(СВЦЭМ!$C$34:$C$777,СВЦЭМ!$A$34:$A$777,$A56,СВЦЭМ!$B$34:$B$777,B$47)+'СЕТ СН'!$G$9+СВЦЭМ!$D$10+'СЕТ СН'!$G$5-'СЕТ СН'!$G$17</f>
        <v>4462.3519033399998</v>
      </c>
      <c r="C56" s="37">
        <f>SUMIFS(СВЦЭМ!$C$34:$C$777,СВЦЭМ!$A$34:$A$777,$A56,СВЦЭМ!$B$34:$B$777,C$47)+'СЕТ СН'!$G$9+СВЦЭМ!$D$10+'СЕТ СН'!$G$5-'СЕТ СН'!$G$17</f>
        <v>4453.3171175099997</v>
      </c>
      <c r="D56" s="37">
        <f>SUMIFS(СВЦЭМ!$C$34:$C$777,СВЦЭМ!$A$34:$A$777,$A56,СВЦЭМ!$B$34:$B$777,D$47)+'СЕТ СН'!$G$9+СВЦЭМ!$D$10+'СЕТ СН'!$G$5-'СЕТ СН'!$G$17</f>
        <v>4436.2440195600002</v>
      </c>
      <c r="E56" s="37">
        <f>SUMIFS(СВЦЭМ!$C$34:$C$777,СВЦЭМ!$A$34:$A$777,$A56,СВЦЭМ!$B$34:$B$777,E$47)+'СЕТ СН'!$G$9+СВЦЭМ!$D$10+'СЕТ СН'!$G$5-'СЕТ СН'!$G$17</f>
        <v>4429.6017208799994</v>
      </c>
      <c r="F56" s="37">
        <f>SUMIFS(СВЦЭМ!$C$34:$C$777,СВЦЭМ!$A$34:$A$777,$A56,СВЦЭМ!$B$34:$B$777,F$47)+'СЕТ СН'!$G$9+СВЦЭМ!$D$10+'СЕТ СН'!$G$5-'СЕТ СН'!$G$17</f>
        <v>4426.5907248200001</v>
      </c>
      <c r="G56" s="37">
        <f>SUMIFS(СВЦЭМ!$C$34:$C$777,СВЦЭМ!$A$34:$A$777,$A56,СВЦЭМ!$B$34:$B$777,G$47)+'СЕТ СН'!$G$9+СВЦЭМ!$D$10+'СЕТ СН'!$G$5-'СЕТ СН'!$G$17</f>
        <v>4432.6589908799997</v>
      </c>
      <c r="H56" s="37">
        <f>SUMIFS(СВЦЭМ!$C$34:$C$777,СВЦЭМ!$A$34:$A$777,$A56,СВЦЭМ!$B$34:$B$777,H$47)+'СЕТ СН'!$G$9+СВЦЭМ!$D$10+'СЕТ СН'!$G$5-'СЕТ СН'!$G$17</f>
        <v>4446.0511509600001</v>
      </c>
      <c r="I56" s="37">
        <f>SUMIFS(СВЦЭМ!$C$34:$C$777,СВЦЭМ!$A$34:$A$777,$A56,СВЦЭМ!$B$34:$B$777,I$47)+'СЕТ СН'!$G$9+СВЦЭМ!$D$10+'СЕТ СН'!$G$5-'СЕТ СН'!$G$17</f>
        <v>4311.1203604699995</v>
      </c>
      <c r="J56" s="37">
        <f>SUMIFS(СВЦЭМ!$C$34:$C$777,СВЦЭМ!$A$34:$A$777,$A56,СВЦЭМ!$B$34:$B$777,J$47)+'СЕТ СН'!$G$9+СВЦЭМ!$D$10+'СЕТ СН'!$G$5-'СЕТ СН'!$G$17</f>
        <v>4178.3094657699994</v>
      </c>
      <c r="K56" s="37">
        <f>SUMIFS(СВЦЭМ!$C$34:$C$777,СВЦЭМ!$A$34:$A$777,$A56,СВЦЭМ!$B$34:$B$777,K$47)+'СЕТ СН'!$G$9+СВЦЭМ!$D$10+'СЕТ СН'!$G$5-'СЕТ СН'!$G$17</f>
        <v>4119.8582211499997</v>
      </c>
      <c r="L56" s="37">
        <f>SUMIFS(СВЦЭМ!$C$34:$C$777,СВЦЭМ!$A$34:$A$777,$A56,СВЦЭМ!$B$34:$B$777,L$47)+'СЕТ СН'!$G$9+СВЦЭМ!$D$10+'СЕТ СН'!$G$5-'СЕТ СН'!$G$17</f>
        <v>4112.5208643799997</v>
      </c>
      <c r="M56" s="37">
        <f>SUMIFS(СВЦЭМ!$C$34:$C$777,СВЦЭМ!$A$34:$A$777,$A56,СВЦЭМ!$B$34:$B$777,M$47)+'СЕТ СН'!$G$9+СВЦЭМ!$D$10+'СЕТ СН'!$G$5-'СЕТ СН'!$G$17</f>
        <v>4090.58352096</v>
      </c>
      <c r="N56" s="37">
        <f>SUMIFS(СВЦЭМ!$C$34:$C$777,СВЦЭМ!$A$34:$A$777,$A56,СВЦЭМ!$B$34:$B$777,N$47)+'СЕТ СН'!$G$9+СВЦЭМ!$D$10+'СЕТ СН'!$G$5-'СЕТ СН'!$G$17</f>
        <v>4128.9317156199995</v>
      </c>
      <c r="O56" s="37">
        <f>SUMIFS(СВЦЭМ!$C$34:$C$777,СВЦЭМ!$A$34:$A$777,$A56,СВЦЭМ!$B$34:$B$777,O$47)+'СЕТ СН'!$G$9+СВЦЭМ!$D$10+'СЕТ СН'!$G$5-'СЕТ СН'!$G$17</f>
        <v>4126.4900935599999</v>
      </c>
      <c r="P56" s="37">
        <f>SUMIFS(СВЦЭМ!$C$34:$C$777,СВЦЭМ!$A$34:$A$777,$A56,СВЦЭМ!$B$34:$B$777,P$47)+'СЕТ СН'!$G$9+СВЦЭМ!$D$10+'СЕТ СН'!$G$5-'СЕТ СН'!$G$17</f>
        <v>4121.5932005200002</v>
      </c>
      <c r="Q56" s="37">
        <f>SUMIFS(СВЦЭМ!$C$34:$C$777,СВЦЭМ!$A$34:$A$777,$A56,СВЦЭМ!$B$34:$B$777,Q$47)+'СЕТ СН'!$G$9+СВЦЭМ!$D$10+'СЕТ СН'!$G$5-'СЕТ СН'!$G$17</f>
        <v>4130.1881125499995</v>
      </c>
      <c r="R56" s="37">
        <f>SUMIFS(СВЦЭМ!$C$34:$C$777,СВЦЭМ!$A$34:$A$777,$A56,СВЦЭМ!$B$34:$B$777,R$47)+'СЕТ СН'!$G$9+СВЦЭМ!$D$10+'СЕТ СН'!$G$5-'СЕТ СН'!$G$17</f>
        <v>4134.6035855399996</v>
      </c>
      <c r="S56" s="37">
        <f>SUMIFS(СВЦЭМ!$C$34:$C$777,СВЦЭМ!$A$34:$A$777,$A56,СВЦЭМ!$B$34:$B$777,S$47)+'СЕТ СН'!$G$9+СВЦЭМ!$D$10+'СЕТ СН'!$G$5-'СЕТ СН'!$G$17</f>
        <v>4137.6801761500001</v>
      </c>
      <c r="T56" s="37">
        <f>SUMIFS(СВЦЭМ!$C$34:$C$777,СВЦЭМ!$A$34:$A$777,$A56,СВЦЭМ!$B$34:$B$777,T$47)+'СЕТ СН'!$G$9+СВЦЭМ!$D$10+'СЕТ СН'!$G$5-'СЕТ СН'!$G$17</f>
        <v>4143.3663848599999</v>
      </c>
      <c r="U56" s="37">
        <f>SUMIFS(СВЦЭМ!$C$34:$C$777,СВЦЭМ!$A$34:$A$777,$A56,СВЦЭМ!$B$34:$B$777,U$47)+'СЕТ СН'!$G$9+СВЦЭМ!$D$10+'СЕТ СН'!$G$5-'СЕТ СН'!$G$17</f>
        <v>4134.5679828000002</v>
      </c>
      <c r="V56" s="37">
        <f>SUMIFS(СВЦЭМ!$C$34:$C$777,СВЦЭМ!$A$34:$A$777,$A56,СВЦЭМ!$B$34:$B$777,V$47)+'СЕТ СН'!$G$9+СВЦЭМ!$D$10+'СЕТ СН'!$G$5-'СЕТ СН'!$G$17</f>
        <v>4138.6415525799994</v>
      </c>
      <c r="W56" s="37">
        <f>SUMIFS(СВЦЭМ!$C$34:$C$777,СВЦЭМ!$A$34:$A$777,$A56,СВЦЭМ!$B$34:$B$777,W$47)+'СЕТ СН'!$G$9+СВЦЭМ!$D$10+'СЕТ СН'!$G$5-'СЕТ СН'!$G$17</f>
        <v>4194.9372309800001</v>
      </c>
      <c r="X56" s="37">
        <f>SUMIFS(СВЦЭМ!$C$34:$C$777,СВЦЭМ!$A$34:$A$777,$A56,СВЦЭМ!$B$34:$B$777,X$47)+'СЕТ СН'!$G$9+СВЦЭМ!$D$10+'СЕТ СН'!$G$5-'СЕТ СН'!$G$17</f>
        <v>4284.1650881599999</v>
      </c>
      <c r="Y56" s="37">
        <f>SUMIFS(СВЦЭМ!$C$34:$C$777,СВЦЭМ!$A$34:$A$777,$A56,СВЦЭМ!$B$34:$B$777,Y$47)+'СЕТ СН'!$G$9+СВЦЭМ!$D$10+'СЕТ СН'!$G$5-'СЕТ СН'!$G$17</f>
        <v>4408.1952943200004</v>
      </c>
    </row>
    <row r="57" spans="1:25" ht="15.75" x14ac:dyDescent="0.2">
      <c r="A57" s="36">
        <f t="shared" si="1"/>
        <v>43291</v>
      </c>
      <c r="B57" s="37">
        <f>SUMIFS(СВЦЭМ!$C$34:$C$777,СВЦЭМ!$A$34:$A$777,$A57,СВЦЭМ!$B$34:$B$777,B$47)+'СЕТ СН'!$G$9+СВЦЭМ!$D$10+'СЕТ СН'!$G$5-'СЕТ СН'!$G$17</f>
        <v>4487.0380324899998</v>
      </c>
      <c r="C57" s="37">
        <f>SUMIFS(СВЦЭМ!$C$34:$C$777,СВЦЭМ!$A$34:$A$777,$A57,СВЦЭМ!$B$34:$B$777,C$47)+'СЕТ СН'!$G$9+СВЦЭМ!$D$10+'СЕТ СН'!$G$5-'СЕТ СН'!$G$17</f>
        <v>4487.4339444299994</v>
      </c>
      <c r="D57" s="37">
        <f>SUMIFS(СВЦЭМ!$C$34:$C$777,СВЦЭМ!$A$34:$A$777,$A57,СВЦЭМ!$B$34:$B$777,D$47)+'СЕТ СН'!$G$9+СВЦЭМ!$D$10+'СЕТ СН'!$G$5-'СЕТ СН'!$G$17</f>
        <v>4474.2375828599997</v>
      </c>
      <c r="E57" s="37">
        <f>SUMIFS(СВЦЭМ!$C$34:$C$777,СВЦЭМ!$A$34:$A$777,$A57,СВЦЭМ!$B$34:$B$777,E$47)+'СЕТ СН'!$G$9+СВЦЭМ!$D$10+'СЕТ СН'!$G$5-'СЕТ СН'!$G$17</f>
        <v>4467.1827824299999</v>
      </c>
      <c r="F57" s="37">
        <f>SUMIFS(СВЦЭМ!$C$34:$C$777,СВЦЭМ!$A$34:$A$777,$A57,СВЦЭМ!$B$34:$B$777,F$47)+'СЕТ СН'!$G$9+СВЦЭМ!$D$10+'СЕТ СН'!$G$5-'СЕТ СН'!$G$17</f>
        <v>4464.2809820800003</v>
      </c>
      <c r="G57" s="37">
        <f>SUMIFS(СВЦЭМ!$C$34:$C$777,СВЦЭМ!$A$34:$A$777,$A57,СВЦЭМ!$B$34:$B$777,G$47)+'СЕТ СН'!$G$9+СВЦЭМ!$D$10+'СЕТ СН'!$G$5-'СЕТ СН'!$G$17</f>
        <v>4464.4277433199995</v>
      </c>
      <c r="H57" s="37">
        <f>SUMIFS(СВЦЭМ!$C$34:$C$777,СВЦЭМ!$A$34:$A$777,$A57,СВЦЭМ!$B$34:$B$777,H$47)+'СЕТ СН'!$G$9+СВЦЭМ!$D$10+'СЕТ СН'!$G$5-'СЕТ СН'!$G$17</f>
        <v>4408.0940905799998</v>
      </c>
      <c r="I57" s="37">
        <f>SUMIFS(СВЦЭМ!$C$34:$C$777,СВЦЭМ!$A$34:$A$777,$A57,СВЦЭМ!$B$34:$B$777,I$47)+'СЕТ СН'!$G$9+СВЦЭМ!$D$10+'СЕТ СН'!$G$5-'СЕТ СН'!$G$17</f>
        <v>4297.0918686499999</v>
      </c>
      <c r="J57" s="37">
        <f>SUMIFS(СВЦЭМ!$C$34:$C$777,СВЦЭМ!$A$34:$A$777,$A57,СВЦЭМ!$B$34:$B$777,J$47)+'СЕТ СН'!$G$9+СВЦЭМ!$D$10+'СЕТ СН'!$G$5-'СЕТ СН'!$G$17</f>
        <v>4178.9713533699996</v>
      </c>
      <c r="K57" s="37">
        <f>SUMIFS(СВЦЭМ!$C$34:$C$777,СВЦЭМ!$A$34:$A$777,$A57,СВЦЭМ!$B$34:$B$777,K$47)+'СЕТ СН'!$G$9+СВЦЭМ!$D$10+'СЕТ СН'!$G$5-'СЕТ СН'!$G$17</f>
        <v>4134.7387940299996</v>
      </c>
      <c r="L57" s="37">
        <f>SUMIFS(СВЦЭМ!$C$34:$C$777,СВЦЭМ!$A$34:$A$777,$A57,СВЦЭМ!$B$34:$B$777,L$47)+'СЕТ СН'!$G$9+СВЦЭМ!$D$10+'СЕТ СН'!$G$5-'СЕТ СН'!$G$17</f>
        <v>4134.3616818999999</v>
      </c>
      <c r="M57" s="37">
        <f>SUMIFS(СВЦЭМ!$C$34:$C$777,СВЦЭМ!$A$34:$A$777,$A57,СВЦЭМ!$B$34:$B$777,M$47)+'СЕТ СН'!$G$9+СВЦЭМ!$D$10+'СЕТ СН'!$G$5-'СЕТ СН'!$G$17</f>
        <v>4101.8052982999998</v>
      </c>
      <c r="N57" s="37">
        <f>SUMIFS(СВЦЭМ!$C$34:$C$777,СВЦЭМ!$A$34:$A$777,$A57,СВЦЭМ!$B$34:$B$777,N$47)+'СЕТ СН'!$G$9+СВЦЭМ!$D$10+'СЕТ СН'!$G$5-'СЕТ СН'!$G$17</f>
        <v>4127.1075355799994</v>
      </c>
      <c r="O57" s="37">
        <f>SUMIFS(СВЦЭМ!$C$34:$C$777,СВЦЭМ!$A$34:$A$777,$A57,СВЦЭМ!$B$34:$B$777,O$47)+'СЕТ СН'!$G$9+СВЦЭМ!$D$10+'СЕТ СН'!$G$5-'СЕТ СН'!$G$17</f>
        <v>4126.9485975799998</v>
      </c>
      <c r="P57" s="37">
        <f>SUMIFS(СВЦЭМ!$C$34:$C$777,СВЦЭМ!$A$34:$A$777,$A57,СВЦЭМ!$B$34:$B$777,P$47)+'СЕТ СН'!$G$9+СВЦЭМ!$D$10+'СЕТ СН'!$G$5-'СЕТ СН'!$G$17</f>
        <v>4125.80824106</v>
      </c>
      <c r="Q57" s="37">
        <f>SUMIFS(СВЦЭМ!$C$34:$C$777,СВЦЭМ!$A$34:$A$777,$A57,СВЦЭМ!$B$34:$B$777,Q$47)+'СЕТ СН'!$G$9+СВЦЭМ!$D$10+'СЕТ СН'!$G$5-'СЕТ СН'!$G$17</f>
        <v>4126.7644353200003</v>
      </c>
      <c r="R57" s="37">
        <f>SUMIFS(СВЦЭМ!$C$34:$C$777,СВЦЭМ!$A$34:$A$777,$A57,СВЦЭМ!$B$34:$B$777,R$47)+'СЕТ СН'!$G$9+СВЦЭМ!$D$10+'СЕТ СН'!$G$5-'СЕТ СН'!$G$17</f>
        <v>4142.0314256599995</v>
      </c>
      <c r="S57" s="37">
        <f>SUMIFS(СВЦЭМ!$C$34:$C$777,СВЦЭМ!$A$34:$A$777,$A57,СВЦЭМ!$B$34:$B$777,S$47)+'СЕТ СН'!$G$9+СВЦЭМ!$D$10+'СЕТ СН'!$G$5-'СЕТ СН'!$G$17</f>
        <v>4148.5429836100002</v>
      </c>
      <c r="T57" s="37">
        <f>SUMIFS(СВЦЭМ!$C$34:$C$777,СВЦЭМ!$A$34:$A$777,$A57,СВЦЭМ!$B$34:$B$777,T$47)+'СЕТ СН'!$G$9+СВЦЭМ!$D$10+'СЕТ СН'!$G$5-'СЕТ СН'!$G$17</f>
        <v>4175.2727591299999</v>
      </c>
      <c r="U57" s="37">
        <f>SUMIFS(СВЦЭМ!$C$34:$C$777,СВЦЭМ!$A$34:$A$777,$A57,СВЦЭМ!$B$34:$B$777,U$47)+'СЕТ СН'!$G$9+СВЦЭМ!$D$10+'СЕТ СН'!$G$5-'СЕТ СН'!$G$17</f>
        <v>4184.8271132299997</v>
      </c>
      <c r="V57" s="37">
        <f>SUMIFS(СВЦЭМ!$C$34:$C$777,СВЦЭМ!$A$34:$A$777,$A57,СВЦЭМ!$B$34:$B$777,V$47)+'СЕТ СН'!$G$9+СВЦЭМ!$D$10+'СЕТ СН'!$G$5-'СЕТ СН'!$G$17</f>
        <v>4202.5138290699997</v>
      </c>
      <c r="W57" s="37">
        <f>SUMIFS(СВЦЭМ!$C$34:$C$777,СВЦЭМ!$A$34:$A$777,$A57,СВЦЭМ!$B$34:$B$777,W$47)+'СЕТ СН'!$G$9+СВЦЭМ!$D$10+'СЕТ СН'!$G$5-'СЕТ СН'!$G$17</f>
        <v>4249.81592421</v>
      </c>
      <c r="X57" s="37">
        <f>SUMIFS(СВЦЭМ!$C$34:$C$777,СВЦЭМ!$A$34:$A$777,$A57,СВЦЭМ!$B$34:$B$777,X$47)+'СЕТ СН'!$G$9+СВЦЭМ!$D$10+'СЕТ СН'!$G$5-'СЕТ СН'!$G$17</f>
        <v>4315.0175235699999</v>
      </c>
      <c r="Y57" s="37">
        <f>SUMIFS(СВЦЭМ!$C$34:$C$777,СВЦЭМ!$A$34:$A$777,$A57,СВЦЭМ!$B$34:$B$777,Y$47)+'СЕТ СН'!$G$9+СВЦЭМ!$D$10+'СЕТ СН'!$G$5-'СЕТ СН'!$G$17</f>
        <v>4419.78620004</v>
      </c>
    </row>
    <row r="58" spans="1:25" ht="15.75" x14ac:dyDescent="0.2">
      <c r="A58" s="36">
        <f t="shared" si="1"/>
        <v>43292</v>
      </c>
      <c r="B58" s="37">
        <f>SUMIFS(СВЦЭМ!$C$34:$C$777,СВЦЭМ!$A$34:$A$777,$A58,СВЦЭМ!$B$34:$B$777,B$47)+'СЕТ СН'!$G$9+СВЦЭМ!$D$10+'СЕТ СН'!$G$5-'СЕТ СН'!$G$17</f>
        <v>4364.8846598399996</v>
      </c>
      <c r="C58" s="37">
        <f>SUMIFS(СВЦЭМ!$C$34:$C$777,СВЦЭМ!$A$34:$A$777,$A58,СВЦЭМ!$B$34:$B$777,C$47)+'СЕТ СН'!$G$9+СВЦЭМ!$D$10+'СЕТ СН'!$G$5-'СЕТ СН'!$G$17</f>
        <v>4402.3873156099999</v>
      </c>
      <c r="D58" s="37">
        <f>SUMIFS(СВЦЭМ!$C$34:$C$777,СВЦЭМ!$A$34:$A$777,$A58,СВЦЭМ!$B$34:$B$777,D$47)+'СЕТ СН'!$G$9+СВЦЭМ!$D$10+'СЕТ СН'!$G$5-'СЕТ СН'!$G$17</f>
        <v>4429.5427277400004</v>
      </c>
      <c r="E58" s="37">
        <f>SUMIFS(СВЦЭМ!$C$34:$C$777,СВЦЭМ!$A$34:$A$777,$A58,СВЦЭМ!$B$34:$B$777,E$47)+'СЕТ СН'!$G$9+СВЦЭМ!$D$10+'СЕТ СН'!$G$5-'СЕТ СН'!$G$17</f>
        <v>4435.0518345600003</v>
      </c>
      <c r="F58" s="37">
        <f>SUMIFS(СВЦЭМ!$C$34:$C$777,СВЦЭМ!$A$34:$A$777,$A58,СВЦЭМ!$B$34:$B$777,F$47)+'СЕТ СН'!$G$9+СВЦЭМ!$D$10+'СЕТ СН'!$G$5-'СЕТ СН'!$G$17</f>
        <v>4433.0157760800003</v>
      </c>
      <c r="G58" s="37">
        <f>SUMIFS(СВЦЭМ!$C$34:$C$777,СВЦЭМ!$A$34:$A$777,$A58,СВЦЭМ!$B$34:$B$777,G$47)+'СЕТ СН'!$G$9+СВЦЭМ!$D$10+'СЕТ СН'!$G$5-'СЕТ СН'!$G$17</f>
        <v>4429.1077034</v>
      </c>
      <c r="H58" s="37">
        <f>SUMIFS(СВЦЭМ!$C$34:$C$777,СВЦЭМ!$A$34:$A$777,$A58,СВЦЭМ!$B$34:$B$777,H$47)+'СЕТ СН'!$G$9+СВЦЭМ!$D$10+'СЕТ СН'!$G$5-'СЕТ СН'!$G$17</f>
        <v>4313.7430933699998</v>
      </c>
      <c r="I58" s="37">
        <f>SUMIFS(СВЦЭМ!$C$34:$C$777,СВЦЭМ!$A$34:$A$777,$A58,СВЦЭМ!$B$34:$B$777,I$47)+'СЕТ СН'!$G$9+СВЦЭМ!$D$10+'СЕТ СН'!$G$5-'СЕТ СН'!$G$17</f>
        <v>4181.6330362199997</v>
      </c>
      <c r="J58" s="37">
        <f>SUMIFS(СВЦЭМ!$C$34:$C$777,СВЦЭМ!$A$34:$A$777,$A58,СВЦЭМ!$B$34:$B$777,J$47)+'СЕТ СН'!$G$9+СВЦЭМ!$D$10+'СЕТ СН'!$G$5-'СЕТ СН'!$G$17</f>
        <v>4117.1621485200003</v>
      </c>
      <c r="K58" s="37">
        <f>SUMIFS(СВЦЭМ!$C$34:$C$777,СВЦЭМ!$A$34:$A$777,$A58,СВЦЭМ!$B$34:$B$777,K$47)+'СЕТ СН'!$G$9+СВЦЭМ!$D$10+'СЕТ СН'!$G$5-'СЕТ СН'!$G$17</f>
        <v>4053.7453455300001</v>
      </c>
      <c r="L58" s="37">
        <f>SUMIFS(СВЦЭМ!$C$34:$C$777,СВЦЭМ!$A$34:$A$777,$A58,СВЦЭМ!$B$34:$B$777,L$47)+'СЕТ СН'!$G$9+СВЦЭМ!$D$10+'СЕТ СН'!$G$5-'СЕТ СН'!$G$17</f>
        <v>4046.89790859</v>
      </c>
      <c r="M58" s="37">
        <f>SUMIFS(СВЦЭМ!$C$34:$C$777,СВЦЭМ!$A$34:$A$777,$A58,СВЦЭМ!$B$34:$B$777,M$47)+'СЕТ СН'!$G$9+СВЦЭМ!$D$10+'СЕТ СН'!$G$5-'СЕТ СН'!$G$17</f>
        <v>4027.9301937499995</v>
      </c>
      <c r="N58" s="37">
        <f>SUMIFS(СВЦЭМ!$C$34:$C$777,СВЦЭМ!$A$34:$A$777,$A58,СВЦЭМ!$B$34:$B$777,N$47)+'СЕТ СН'!$G$9+СВЦЭМ!$D$10+'СЕТ СН'!$G$5-'СЕТ СН'!$G$17</f>
        <v>4018.3352777700002</v>
      </c>
      <c r="O58" s="37">
        <f>SUMIFS(СВЦЭМ!$C$34:$C$777,СВЦЭМ!$A$34:$A$777,$A58,СВЦЭМ!$B$34:$B$777,O$47)+'СЕТ СН'!$G$9+СВЦЭМ!$D$10+'СЕТ СН'!$G$5-'СЕТ СН'!$G$17</f>
        <v>4027.9888363199998</v>
      </c>
      <c r="P58" s="37">
        <f>SUMIFS(СВЦЭМ!$C$34:$C$777,СВЦЭМ!$A$34:$A$777,$A58,СВЦЭМ!$B$34:$B$777,P$47)+'СЕТ СН'!$G$9+СВЦЭМ!$D$10+'СЕТ СН'!$G$5-'СЕТ СН'!$G$17</f>
        <v>4026.8916102499998</v>
      </c>
      <c r="Q58" s="37">
        <f>SUMIFS(СВЦЭМ!$C$34:$C$777,СВЦЭМ!$A$34:$A$777,$A58,СВЦЭМ!$B$34:$B$777,Q$47)+'СЕТ СН'!$G$9+СВЦЭМ!$D$10+'СЕТ СН'!$G$5-'СЕТ СН'!$G$17</f>
        <v>4026.2531479099998</v>
      </c>
      <c r="R58" s="37">
        <f>SUMIFS(СВЦЭМ!$C$34:$C$777,СВЦЭМ!$A$34:$A$777,$A58,СВЦЭМ!$B$34:$B$777,R$47)+'СЕТ СН'!$G$9+СВЦЭМ!$D$10+'СЕТ СН'!$G$5-'СЕТ СН'!$G$17</f>
        <v>4033.2407850999998</v>
      </c>
      <c r="S58" s="37">
        <f>SUMIFS(СВЦЭМ!$C$34:$C$777,СВЦЭМ!$A$34:$A$777,$A58,СВЦЭМ!$B$34:$B$777,S$47)+'СЕТ СН'!$G$9+СВЦЭМ!$D$10+'СЕТ СН'!$G$5-'СЕТ СН'!$G$17</f>
        <v>4035.3442289300001</v>
      </c>
      <c r="T58" s="37">
        <f>SUMIFS(СВЦЭМ!$C$34:$C$777,СВЦЭМ!$A$34:$A$777,$A58,СВЦЭМ!$B$34:$B$777,T$47)+'СЕТ СН'!$G$9+СВЦЭМ!$D$10+'СЕТ СН'!$G$5-'СЕТ СН'!$G$17</f>
        <v>4035.9103924299998</v>
      </c>
      <c r="U58" s="37">
        <f>SUMIFS(СВЦЭМ!$C$34:$C$777,СВЦЭМ!$A$34:$A$777,$A58,СВЦЭМ!$B$34:$B$777,U$47)+'СЕТ СН'!$G$9+СВЦЭМ!$D$10+'СЕТ СН'!$G$5-'СЕТ СН'!$G$17</f>
        <v>4028.5937059600001</v>
      </c>
      <c r="V58" s="37">
        <f>SUMIFS(СВЦЭМ!$C$34:$C$777,СВЦЭМ!$A$34:$A$777,$A58,СВЦЭМ!$B$34:$B$777,V$47)+'СЕТ СН'!$G$9+СВЦЭМ!$D$10+'СЕТ СН'!$G$5-'СЕТ СН'!$G$17</f>
        <v>4035.3018727199997</v>
      </c>
      <c r="W58" s="37">
        <f>SUMIFS(СВЦЭМ!$C$34:$C$777,СВЦЭМ!$A$34:$A$777,$A58,СВЦЭМ!$B$34:$B$777,W$47)+'СЕТ СН'!$G$9+СВЦЭМ!$D$10+'СЕТ СН'!$G$5-'СЕТ СН'!$G$17</f>
        <v>4094.6310915200002</v>
      </c>
      <c r="X58" s="37">
        <f>SUMIFS(СВЦЭМ!$C$34:$C$777,СВЦЭМ!$A$34:$A$777,$A58,СВЦЭМ!$B$34:$B$777,X$47)+'СЕТ СН'!$G$9+СВЦЭМ!$D$10+'СЕТ СН'!$G$5-'СЕТ СН'!$G$17</f>
        <v>4170.11436976</v>
      </c>
      <c r="Y58" s="37">
        <f>SUMIFS(СВЦЭМ!$C$34:$C$777,СВЦЭМ!$A$34:$A$777,$A58,СВЦЭМ!$B$34:$B$777,Y$47)+'СЕТ СН'!$G$9+СВЦЭМ!$D$10+'СЕТ СН'!$G$5-'СЕТ СН'!$G$17</f>
        <v>4262.8512520100003</v>
      </c>
    </row>
    <row r="59" spans="1:25" ht="15.75" x14ac:dyDescent="0.2">
      <c r="A59" s="36">
        <f t="shared" si="1"/>
        <v>43293</v>
      </c>
      <c r="B59" s="37">
        <f>SUMIFS(СВЦЭМ!$C$34:$C$777,СВЦЭМ!$A$34:$A$777,$A59,СВЦЭМ!$B$34:$B$777,B$47)+'СЕТ СН'!$G$9+СВЦЭМ!$D$10+'СЕТ СН'!$G$5-'СЕТ СН'!$G$17</f>
        <v>4364.5168138500003</v>
      </c>
      <c r="C59" s="37">
        <f>SUMIFS(СВЦЭМ!$C$34:$C$777,СВЦЭМ!$A$34:$A$777,$A59,СВЦЭМ!$B$34:$B$777,C$47)+'СЕТ СН'!$G$9+СВЦЭМ!$D$10+'СЕТ СН'!$G$5-'СЕТ СН'!$G$17</f>
        <v>4418.9233237500002</v>
      </c>
      <c r="D59" s="37">
        <f>SUMIFS(СВЦЭМ!$C$34:$C$777,СВЦЭМ!$A$34:$A$777,$A59,СВЦЭМ!$B$34:$B$777,D$47)+'СЕТ СН'!$G$9+СВЦЭМ!$D$10+'СЕТ СН'!$G$5-'СЕТ СН'!$G$17</f>
        <v>4411.6376254699999</v>
      </c>
      <c r="E59" s="37">
        <f>SUMIFS(СВЦЭМ!$C$34:$C$777,СВЦЭМ!$A$34:$A$777,$A59,СВЦЭМ!$B$34:$B$777,E$47)+'СЕТ СН'!$G$9+СВЦЭМ!$D$10+'СЕТ СН'!$G$5-'СЕТ СН'!$G$17</f>
        <v>4428.8290167999994</v>
      </c>
      <c r="F59" s="37">
        <f>SUMIFS(СВЦЭМ!$C$34:$C$777,СВЦЭМ!$A$34:$A$777,$A59,СВЦЭМ!$B$34:$B$777,F$47)+'СЕТ СН'!$G$9+СВЦЭМ!$D$10+'СЕТ СН'!$G$5-'СЕТ СН'!$G$17</f>
        <v>4443.51458508</v>
      </c>
      <c r="G59" s="37">
        <f>SUMIFS(СВЦЭМ!$C$34:$C$777,СВЦЭМ!$A$34:$A$777,$A59,СВЦЭМ!$B$34:$B$777,G$47)+'СЕТ СН'!$G$9+СВЦЭМ!$D$10+'СЕТ СН'!$G$5-'СЕТ СН'!$G$17</f>
        <v>4437.3832050499996</v>
      </c>
      <c r="H59" s="37">
        <f>SUMIFS(СВЦЭМ!$C$34:$C$777,СВЦЭМ!$A$34:$A$777,$A59,СВЦЭМ!$B$34:$B$777,H$47)+'СЕТ СН'!$G$9+СВЦЭМ!$D$10+'СЕТ СН'!$G$5-'СЕТ СН'!$G$17</f>
        <v>4344.4527312599994</v>
      </c>
      <c r="I59" s="37">
        <f>SUMIFS(СВЦЭМ!$C$34:$C$777,СВЦЭМ!$A$34:$A$777,$A59,СВЦЭМ!$B$34:$B$777,I$47)+'СЕТ СН'!$G$9+СВЦЭМ!$D$10+'СЕТ СН'!$G$5-'СЕТ СН'!$G$17</f>
        <v>4183.8331798999998</v>
      </c>
      <c r="J59" s="37">
        <f>SUMIFS(СВЦЭМ!$C$34:$C$777,СВЦЭМ!$A$34:$A$777,$A59,СВЦЭМ!$B$34:$B$777,J$47)+'СЕТ СН'!$G$9+СВЦЭМ!$D$10+'СЕТ СН'!$G$5-'СЕТ СН'!$G$17</f>
        <v>4087.3532874799994</v>
      </c>
      <c r="K59" s="37">
        <f>SUMIFS(СВЦЭМ!$C$34:$C$777,СВЦЭМ!$A$34:$A$777,$A59,СВЦЭМ!$B$34:$B$777,K$47)+'СЕТ СН'!$G$9+СВЦЭМ!$D$10+'СЕТ СН'!$G$5-'СЕТ СН'!$G$17</f>
        <v>4032.3114292099999</v>
      </c>
      <c r="L59" s="37">
        <f>SUMIFS(СВЦЭМ!$C$34:$C$777,СВЦЭМ!$A$34:$A$777,$A59,СВЦЭМ!$B$34:$B$777,L$47)+'СЕТ СН'!$G$9+СВЦЭМ!$D$10+'СЕТ СН'!$G$5-'СЕТ СН'!$G$17</f>
        <v>4016.1327320499995</v>
      </c>
      <c r="M59" s="37">
        <f>SUMIFS(СВЦЭМ!$C$34:$C$777,СВЦЭМ!$A$34:$A$777,$A59,СВЦЭМ!$B$34:$B$777,M$47)+'СЕТ СН'!$G$9+СВЦЭМ!$D$10+'СЕТ СН'!$G$5-'СЕТ СН'!$G$17</f>
        <v>4011.6658253599999</v>
      </c>
      <c r="N59" s="37">
        <f>SUMIFS(СВЦЭМ!$C$34:$C$777,СВЦЭМ!$A$34:$A$777,$A59,СВЦЭМ!$B$34:$B$777,N$47)+'СЕТ СН'!$G$9+СВЦЭМ!$D$10+'СЕТ СН'!$G$5-'СЕТ СН'!$G$17</f>
        <v>4026.1896839499996</v>
      </c>
      <c r="O59" s="37">
        <f>SUMIFS(СВЦЭМ!$C$34:$C$777,СВЦЭМ!$A$34:$A$777,$A59,СВЦЭМ!$B$34:$B$777,O$47)+'СЕТ СН'!$G$9+СВЦЭМ!$D$10+'СЕТ СН'!$G$5-'СЕТ СН'!$G$17</f>
        <v>4040.4220240699997</v>
      </c>
      <c r="P59" s="37">
        <f>SUMIFS(СВЦЭМ!$C$34:$C$777,СВЦЭМ!$A$34:$A$777,$A59,СВЦЭМ!$B$34:$B$777,P$47)+'СЕТ СН'!$G$9+СВЦЭМ!$D$10+'СЕТ СН'!$G$5-'СЕТ СН'!$G$17</f>
        <v>4046.2241521599999</v>
      </c>
      <c r="Q59" s="37">
        <f>SUMIFS(СВЦЭМ!$C$34:$C$777,СВЦЭМ!$A$34:$A$777,$A59,СВЦЭМ!$B$34:$B$777,Q$47)+'СЕТ СН'!$G$9+СВЦЭМ!$D$10+'СЕТ СН'!$G$5-'СЕТ СН'!$G$17</f>
        <v>4051.5221675699995</v>
      </c>
      <c r="R59" s="37">
        <f>SUMIFS(СВЦЭМ!$C$34:$C$777,СВЦЭМ!$A$34:$A$777,$A59,СВЦЭМ!$B$34:$B$777,R$47)+'СЕТ СН'!$G$9+СВЦЭМ!$D$10+'СЕТ СН'!$G$5-'СЕТ СН'!$G$17</f>
        <v>4047.9005934299994</v>
      </c>
      <c r="S59" s="37">
        <f>SUMIFS(СВЦЭМ!$C$34:$C$777,СВЦЭМ!$A$34:$A$777,$A59,СВЦЭМ!$B$34:$B$777,S$47)+'СЕТ СН'!$G$9+СВЦЭМ!$D$10+'СЕТ СН'!$G$5-'СЕТ СН'!$G$17</f>
        <v>4035.05407715</v>
      </c>
      <c r="T59" s="37">
        <f>SUMIFS(СВЦЭМ!$C$34:$C$777,СВЦЭМ!$A$34:$A$777,$A59,СВЦЭМ!$B$34:$B$777,T$47)+'СЕТ СН'!$G$9+СВЦЭМ!$D$10+'СЕТ СН'!$G$5-'СЕТ СН'!$G$17</f>
        <v>4028.6632683099997</v>
      </c>
      <c r="U59" s="37">
        <f>SUMIFS(СВЦЭМ!$C$34:$C$777,СВЦЭМ!$A$34:$A$777,$A59,СВЦЭМ!$B$34:$B$777,U$47)+'СЕТ СН'!$G$9+СВЦЭМ!$D$10+'СЕТ СН'!$G$5-'СЕТ СН'!$G$17</f>
        <v>4018.3634303600002</v>
      </c>
      <c r="V59" s="37">
        <f>SUMIFS(СВЦЭМ!$C$34:$C$777,СВЦЭМ!$A$34:$A$777,$A59,СВЦЭМ!$B$34:$B$777,V$47)+'СЕТ СН'!$G$9+СВЦЭМ!$D$10+'СЕТ СН'!$G$5-'СЕТ СН'!$G$17</f>
        <v>4017.0086611099996</v>
      </c>
      <c r="W59" s="37">
        <f>SUMIFS(СВЦЭМ!$C$34:$C$777,СВЦЭМ!$A$34:$A$777,$A59,СВЦЭМ!$B$34:$B$777,W$47)+'СЕТ СН'!$G$9+СВЦЭМ!$D$10+'СЕТ СН'!$G$5-'СЕТ СН'!$G$17</f>
        <v>4075.5337695899998</v>
      </c>
      <c r="X59" s="37">
        <f>SUMIFS(СВЦЭМ!$C$34:$C$777,СВЦЭМ!$A$34:$A$777,$A59,СВЦЭМ!$B$34:$B$777,X$47)+'СЕТ СН'!$G$9+СВЦЭМ!$D$10+'СЕТ СН'!$G$5-'СЕТ СН'!$G$17</f>
        <v>4168.0064729899996</v>
      </c>
      <c r="Y59" s="37">
        <f>SUMIFS(СВЦЭМ!$C$34:$C$777,СВЦЭМ!$A$34:$A$777,$A59,СВЦЭМ!$B$34:$B$777,Y$47)+'СЕТ СН'!$G$9+СВЦЭМ!$D$10+'СЕТ СН'!$G$5-'СЕТ СН'!$G$17</f>
        <v>4292.4877207599993</v>
      </c>
    </row>
    <row r="60" spans="1:25" ht="15.75" x14ac:dyDescent="0.2">
      <c r="A60" s="36">
        <f t="shared" si="1"/>
        <v>43294</v>
      </c>
      <c r="B60" s="37">
        <f>SUMIFS(СВЦЭМ!$C$34:$C$777,СВЦЭМ!$A$34:$A$777,$A60,СВЦЭМ!$B$34:$B$777,B$47)+'СЕТ СН'!$G$9+СВЦЭМ!$D$10+'СЕТ СН'!$G$5-'СЕТ СН'!$G$17</f>
        <v>4360.1200831400001</v>
      </c>
      <c r="C60" s="37">
        <f>SUMIFS(СВЦЭМ!$C$34:$C$777,СВЦЭМ!$A$34:$A$777,$A60,СВЦЭМ!$B$34:$B$777,C$47)+'СЕТ СН'!$G$9+СВЦЭМ!$D$10+'СЕТ СН'!$G$5-'СЕТ СН'!$G$17</f>
        <v>4390.9592896499998</v>
      </c>
      <c r="D60" s="37">
        <f>SUMIFS(СВЦЭМ!$C$34:$C$777,СВЦЭМ!$A$34:$A$777,$A60,СВЦЭМ!$B$34:$B$777,D$47)+'СЕТ СН'!$G$9+СВЦЭМ!$D$10+'СЕТ СН'!$G$5-'СЕТ СН'!$G$17</f>
        <v>4432.0198734899996</v>
      </c>
      <c r="E60" s="37">
        <f>SUMIFS(СВЦЭМ!$C$34:$C$777,СВЦЭМ!$A$34:$A$777,$A60,СВЦЭМ!$B$34:$B$777,E$47)+'СЕТ СН'!$G$9+СВЦЭМ!$D$10+'СЕТ СН'!$G$5-'СЕТ СН'!$G$17</f>
        <v>4450.3908050399996</v>
      </c>
      <c r="F60" s="37">
        <f>SUMIFS(СВЦЭМ!$C$34:$C$777,СВЦЭМ!$A$34:$A$777,$A60,СВЦЭМ!$B$34:$B$777,F$47)+'СЕТ СН'!$G$9+СВЦЭМ!$D$10+'СЕТ СН'!$G$5-'СЕТ СН'!$G$17</f>
        <v>4447.30095265</v>
      </c>
      <c r="G60" s="37">
        <f>SUMIFS(СВЦЭМ!$C$34:$C$777,СВЦЭМ!$A$34:$A$777,$A60,СВЦЭМ!$B$34:$B$777,G$47)+'СЕТ СН'!$G$9+СВЦЭМ!$D$10+'СЕТ СН'!$G$5-'СЕТ СН'!$G$17</f>
        <v>4437.2419996899998</v>
      </c>
      <c r="H60" s="37">
        <f>SUMIFS(СВЦЭМ!$C$34:$C$777,СВЦЭМ!$A$34:$A$777,$A60,СВЦЭМ!$B$34:$B$777,H$47)+'СЕТ СН'!$G$9+СВЦЭМ!$D$10+'СЕТ СН'!$G$5-'СЕТ СН'!$G$17</f>
        <v>4326.7499858599995</v>
      </c>
      <c r="I60" s="37">
        <f>SUMIFS(СВЦЭМ!$C$34:$C$777,СВЦЭМ!$A$34:$A$777,$A60,СВЦЭМ!$B$34:$B$777,I$47)+'СЕТ СН'!$G$9+СВЦЭМ!$D$10+'СЕТ СН'!$G$5-'СЕТ СН'!$G$17</f>
        <v>4204.4094415399995</v>
      </c>
      <c r="J60" s="37">
        <f>SUMIFS(СВЦЭМ!$C$34:$C$777,СВЦЭМ!$A$34:$A$777,$A60,СВЦЭМ!$B$34:$B$777,J$47)+'СЕТ СН'!$G$9+СВЦЭМ!$D$10+'СЕТ СН'!$G$5-'СЕТ СН'!$G$17</f>
        <v>4100.0767571200004</v>
      </c>
      <c r="K60" s="37">
        <f>SUMIFS(СВЦЭМ!$C$34:$C$777,СВЦЭМ!$A$34:$A$777,$A60,СВЦЭМ!$B$34:$B$777,K$47)+'СЕТ СН'!$G$9+СВЦЭМ!$D$10+'СЕТ СН'!$G$5-'СЕТ СН'!$G$17</f>
        <v>4049.0290502399994</v>
      </c>
      <c r="L60" s="37">
        <f>SUMIFS(СВЦЭМ!$C$34:$C$777,СВЦЭМ!$A$34:$A$777,$A60,СВЦЭМ!$B$34:$B$777,L$47)+'СЕТ СН'!$G$9+СВЦЭМ!$D$10+'СЕТ СН'!$G$5-'СЕТ СН'!$G$17</f>
        <v>4023.0651066700002</v>
      </c>
      <c r="M60" s="37">
        <f>SUMIFS(СВЦЭМ!$C$34:$C$777,СВЦЭМ!$A$34:$A$777,$A60,СВЦЭМ!$B$34:$B$777,M$47)+'СЕТ СН'!$G$9+СВЦЭМ!$D$10+'СЕТ СН'!$G$5-'СЕТ СН'!$G$17</f>
        <v>4017.9625461599999</v>
      </c>
      <c r="N60" s="37">
        <f>SUMIFS(СВЦЭМ!$C$34:$C$777,СВЦЭМ!$A$34:$A$777,$A60,СВЦЭМ!$B$34:$B$777,N$47)+'СЕТ СН'!$G$9+СВЦЭМ!$D$10+'СЕТ СН'!$G$5-'СЕТ СН'!$G$17</f>
        <v>4030.2327413100002</v>
      </c>
      <c r="O60" s="37">
        <f>SUMIFS(СВЦЭМ!$C$34:$C$777,СВЦЭМ!$A$34:$A$777,$A60,СВЦЭМ!$B$34:$B$777,O$47)+'СЕТ СН'!$G$9+СВЦЭМ!$D$10+'СЕТ СН'!$G$5-'СЕТ СН'!$G$17</f>
        <v>4034.7770806999997</v>
      </c>
      <c r="P60" s="37">
        <f>SUMIFS(СВЦЭМ!$C$34:$C$777,СВЦЭМ!$A$34:$A$777,$A60,СВЦЭМ!$B$34:$B$777,P$47)+'СЕТ СН'!$G$9+СВЦЭМ!$D$10+'СЕТ СН'!$G$5-'СЕТ СН'!$G$17</f>
        <v>4044.5484348599994</v>
      </c>
      <c r="Q60" s="37">
        <f>SUMIFS(СВЦЭМ!$C$34:$C$777,СВЦЭМ!$A$34:$A$777,$A60,СВЦЭМ!$B$34:$B$777,Q$47)+'СЕТ СН'!$G$9+СВЦЭМ!$D$10+'СЕТ СН'!$G$5-'СЕТ СН'!$G$17</f>
        <v>4072.3093737899999</v>
      </c>
      <c r="R60" s="37">
        <f>SUMIFS(СВЦЭМ!$C$34:$C$777,СВЦЭМ!$A$34:$A$777,$A60,СВЦЭМ!$B$34:$B$777,R$47)+'СЕТ СН'!$G$9+СВЦЭМ!$D$10+'СЕТ СН'!$G$5-'СЕТ СН'!$G$17</f>
        <v>4094.5681299199996</v>
      </c>
      <c r="S60" s="37">
        <f>SUMIFS(СВЦЭМ!$C$34:$C$777,СВЦЭМ!$A$34:$A$777,$A60,СВЦЭМ!$B$34:$B$777,S$47)+'СЕТ СН'!$G$9+СВЦЭМ!$D$10+'СЕТ СН'!$G$5-'СЕТ СН'!$G$17</f>
        <v>4073.1038563100001</v>
      </c>
      <c r="T60" s="37">
        <f>SUMIFS(СВЦЭМ!$C$34:$C$777,СВЦЭМ!$A$34:$A$777,$A60,СВЦЭМ!$B$34:$B$777,T$47)+'СЕТ СН'!$G$9+СВЦЭМ!$D$10+'СЕТ СН'!$G$5-'СЕТ СН'!$G$17</f>
        <v>4059.6592676999999</v>
      </c>
      <c r="U60" s="37">
        <f>SUMIFS(СВЦЭМ!$C$34:$C$777,СВЦЭМ!$A$34:$A$777,$A60,СВЦЭМ!$B$34:$B$777,U$47)+'СЕТ СН'!$G$9+СВЦЭМ!$D$10+'СЕТ СН'!$G$5-'СЕТ СН'!$G$17</f>
        <v>4045.4857211299995</v>
      </c>
      <c r="V60" s="37">
        <f>SUMIFS(СВЦЭМ!$C$34:$C$777,СВЦЭМ!$A$34:$A$777,$A60,СВЦЭМ!$B$34:$B$777,V$47)+'СЕТ СН'!$G$9+СВЦЭМ!$D$10+'СЕТ СН'!$G$5-'СЕТ СН'!$G$17</f>
        <v>4047.4242156699993</v>
      </c>
      <c r="W60" s="37">
        <f>SUMIFS(СВЦЭМ!$C$34:$C$777,СВЦЭМ!$A$34:$A$777,$A60,СВЦЭМ!$B$34:$B$777,W$47)+'СЕТ СН'!$G$9+СВЦЭМ!$D$10+'СЕТ СН'!$G$5-'СЕТ СН'!$G$17</f>
        <v>4085.3721545899998</v>
      </c>
      <c r="X60" s="37">
        <f>SUMIFS(СВЦЭМ!$C$34:$C$777,СВЦЭМ!$A$34:$A$777,$A60,СВЦЭМ!$B$34:$B$777,X$47)+'СЕТ СН'!$G$9+СВЦЭМ!$D$10+'СЕТ СН'!$G$5-'СЕТ СН'!$G$17</f>
        <v>4161.2866345599996</v>
      </c>
      <c r="Y60" s="37">
        <f>SUMIFS(СВЦЭМ!$C$34:$C$777,СВЦЭМ!$A$34:$A$777,$A60,СВЦЭМ!$B$34:$B$777,Y$47)+'СЕТ СН'!$G$9+СВЦЭМ!$D$10+'СЕТ СН'!$G$5-'СЕТ СН'!$G$17</f>
        <v>4261.3260547599994</v>
      </c>
    </row>
    <row r="61" spans="1:25" ht="15.75" x14ac:dyDescent="0.2">
      <c r="A61" s="36">
        <f t="shared" si="1"/>
        <v>43295</v>
      </c>
      <c r="B61" s="37">
        <f>SUMIFS(СВЦЭМ!$C$34:$C$777,СВЦЭМ!$A$34:$A$777,$A61,СВЦЭМ!$B$34:$B$777,B$47)+'СЕТ СН'!$G$9+СВЦЭМ!$D$10+'СЕТ СН'!$G$5-'СЕТ СН'!$G$17</f>
        <v>4274.5316229099999</v>
      </c>
      <c r="C61" s="37">
        <f>SUMIFS(СВЦЭМ!$C$34:$C$777,СВЦЭМ!$A$34:$A$777,$A61,СВЦЭМ!$B$34:$B$777,C$47)+'СЕТ СН'!$G$9+СВЦЭМ!$D$10+'СЕТ СН'!$G$5-'СЕТ СН'!$G$17</f>
        <v>4358.2136485399997</v>
      </c>
      <c r="D61" s="37">
        <f>SUMIFS(СВЦЭМ!$C$34:$C$777,СВЦЭМ!$A$34:$A$777,$A61,СВЦЭМ!$B$34:$B$777,D$47)+'СЕТ СН'!$G$9+СВЦЭМ!$D$10+'СЕТ СН'!$G$5-'СЕТ СН'!$G$17</f>
        <v>4439.5818473499994</v>
      </c>
      <c r="E61" s="37">
        <f>SUMIFS(СВЦЭМ!$C$34:$C$777,СВЦЭМ!$A$34:$A$777,$A61,СВЦЭМ!$B$34:$B$777,E$47)+'СЕТ СН'!$G$9+СВЦЭМ!$D$10+'СЕТ СН'!$G$5-'СЕТ СН'!$G$17</f>
        <v>4440.5982787599996</v>
      </c>
      <c r="F61" s="37">
        <f>SUMIFS(СВЦЭМ!$C$34:$C$777,СВЦЭМ!$A$34:$A$777,$A61,СВЦЭМ!$B$34:$B$777,F$47)+'СЕТ СН'!$G$9+СВЦЭМ!$D$10+'СЕТ СН'!$G$5-'СЕТ СН'!$G$17</f>
        <v>4441.0888654999999</v>
      </c>
      <c r="G61" s="37">
        <f>SUMIFS(СВЦЭМ!$C$34:$C$777,СВЦЭМ!$A$34:$A$777,$A61,СВЦЭМ!$B$34:$B$777,G$47)+'СЕТ СН'!$G$9+СВЦЭМ!$D$10+'СЕТ СН'!$G$5-'СЕТ СН'!$G$17</f>
        <v>4439.0473053400001</v>
      </c>
      <c r="H61" s="37">
        <f>SUMIFS(СВЦЭМ!$C$34:$C$777,СВЦЭМ!$A$34:$A$777,$A61,СВЦЭМ!$B$34:$B$777,H$47)+'СЕТ СН'!$G$9+СВЦЭМ!$D$10+'СЕТ СН'!$G$5-'СЕТ СН'!$G$17</f>
        <v>4370.0223448400002</v>
      </c>
      <c r="I61" s="37">
        <f>SUMIFS(СВЦЭМ!$C$34:$C$777,СВЦЭМ!$A$34:$A$777,$A61,СВЦЭМ!$B$34:$B$777,I$47)+'СЕТ СН'!$G$9+СВЦЭМ!$D$10+'СЕТ СН'!$G$5-'СЕТ СН'!$G$17</f>
        <v>4238.53318347</v>
      </c>
      <c r="J61" s="37">
        <f>SUMIFS(СВЦЭМ!$C$34:$C$777,СВЦЭМ!$A$34:$A$777,$A61,СВЦЭМ!$B$34:$B$777,J$47)+'СЕТ СН'!$G$9+СВЦЭМ!$D$10+'СЕТ СН'!$G$5-'СЕТ СН'!$G$17</f>
        <v>4109.3398002099993</v>
      </c>
      <c r="K61" s="37">
        <f>SUMIFS(СВЦЭМ!$C$34:$C$777,СВЦЭМ!$A$34:$A$777,$A61,СВЦЭМ!$B$34:$B$777,K$47)+'СЕТ СН'!$G$9+СВЦЭМ!$D$10+'СЕТ СН'!$G$5-'СЕТ СН'!$G$17</f>
        <v>4053.5319282699993</v>
      </c>
      <c r="L61" s="37">
        <f>SUMIFS(СВЦЭМ!$C$34:$C$777,СВЦЭМ!$A$34:$A$777,$A61,СВЦЭМ!$B$34:$B$777,L$47)+'СЕТ СН'!$G$9+СВЦЭМ!$D$10+'СЕТ СН'!$G$5-'СЕТ СН'!$G$17</f>
        <v>4031.7864222500002</v>
      </c>
      <c r="M61" s="37">
        <f>SUMIFS(СВЦЭМ!$C$34:$C$777,СВЦЭМ!$A$34:$A$777,$A61,СВЦЭМ!$B$34:$B$777,M$47)+'СЕТ СН'!$G$9+СВЦЭМ!$D$10+'СЕТ СН'!$G$5-'СЕТ СН'!$G$17</f>
        <v>4014.11098081</v>
      </c>
      <c r="N61" s="37">
        <f>SUMIFS(СВЦЭМ!$C$34:$C$777,СВЦЭМ!$A$34:$A$777,$A61,СВЦЭМ!$B$34:$B$777,N$47)+'СЕТ СН'!$G$9+СВЦЭМ!$D$10+'СЕТ СН'!$G$5-'СЕТ СН'!$G$17</f>
        <v>4022.24662455</v>
      </c>
      <c r="O61" s="37">
        <f>SUMIFS(СВЦЭМ!$C$34:$C$777,СВЦЭМ!$A$34:$A$777,$A61,СВЦЭМ!$B$34:$B$777,O$47)+'СЕТ СН'!$G$9+СВЦЭМ!$D$10+'СЕТ СН'!$G$5-'СЕТ СН'!$G$17</f>
        <v>4028.0799813000003</v>
      </c>
      <c r="P61" s="37">
        <f>SUMIFS(СВЦЭМ!$C$34:$C$777,СВЦЭМ!$A$34:$A$777,$A61,СВЦЭМ!$B$34:$B$777,P$47)+'СЕТ СН'!$G$9+СВЦЭМ!$D$10+'СЕТ СН'!$G$5-'СЕТ СН'!$G$17</f>
        <v>4051.3808491099999</v>
      </c>
      <c r="Q61" s="37">
        <f>SUMIFS(СВЦЭМ!$C$34:$C$777,СВЦЭМ!$A$34:$A$777,$A61,СВЦЭМ!$B$34:$B$777,Q$47)+'СЕТ СН'!$G$9+СВЦЭМ!$D$10+'СЕТ СН'!$G$5-'СЕТ СН'!$G$17</f>
        <v>4057.0172101399994</v>
      </c>
      <c r="R61" s="37">
        <f>SUMIFS(СВЦЭМ!$C$34:$C$777,СВЦЭМ!$A$34:$A$777,$A61,СВЦЭМ!$B$34:$B$777,R$47)+'СЕТ СН'!$G$9+СВЦЭМ!$D$10+'СЕТ СН'!$G$5-'СЕТ СН'!$G$17</f>
        <v>4056.0700281999998</v>
      </c>
      <c r="S61" s="37">
        <f>SUMIFS(СВЦЭМ!$C$34:$C$777,СВЦЭМ!$A$34:$A$777,$A61,СВЦЭМ!$B$34:$B$777,S$47)+'СЕТ СН'!$G$9+СВЦЭМ!$D$10+'СЕТ СН'!$G$5-'СЕТ СН'!$G$17</f>
        <v>4047.93800603</v>
      </c>
      <c r="T61" s="37">
        <f>SUMIFS(СВЦЭМ!$C$34:$C$777,СВЦЭМ!$A$34:$A$777,$A61,СВЦЭМ!$B$34:$B$777,T$47)+'СЕТ СН'!$G$9+СВЦЭМ!$D$10+'СЕТ СН'!$G$5-'СЕТ СН'!$G$17</f>
        <v>4047.0336462599998</v>
      </c>
      <c r="U61" s="37">
        <f>SUMIFS(СВЦЭМ!$C$34:$C$777,СВЦЭМ!$A$34:$A$777,$A61,СВЦЭМ!$B$34:$B$777,U$47)+'СЕТ СН'!$G$9+СВЦЭМ!$D$10+'СЕТ СН'!$G$5-'СЕТ СН'!$G$17</f>
        <v>4045.0289189899995</v>
      </c>
      <c r="V61" s="37">
        <f>SUMIFS(СВЦЭМ!$C$34:$C$777,СВЦЭМ!$A$34:$A$777,$A61,СВЦЭМ!$B$34:$B$777,V$47)+'СЕТ СН'!$G$9+СВЦЭМ!$D$10+'СЕТ СН'!$G$5-'СЕТ СН'!$G$17</f>
        <v>4048.6303025899997</v>
      </c>
      <c r="W61" s="37">
        <f>SUMIFS(СВЦЭМ!$C$34:$C$777,СВЦЭМ!$A$34:$A$777,$A61,СВЦЭМ!$B$34:$B$777,W$47)+'СЕТ СН'!$G$9+СВЦЭМ!$D$10+'СЕТ СН'!$G$5-'СЕТ СН'!$G$17</f>
        <v>4078.3254438100003</v>
      </c>
      <c r="X61" s="37">
        <f>SUMIFS(СВЦЭМ!$C$34:$C$777,СВЦЭМ!$A$34:$A$777,$A61,СВЦЭМ!$B$34:$B$777,X$47)+'СЕТ СН'!$G$9+СВЦЭМ!$D$10+'СЕТ СН'!$G$5-'СЕТ СН'!$G$17</f>
        <v>4159.3315808699999</v>
      </c>
      <c r="Y61" s="37">
        <f>SUMIFS(СВЦЭМ!$C$34:$C$777,СВЦЭМ!$A$34:$A$777,$A61,СВЦЭМ!$B$34:$B$777,Y$47)+'СЕТ СН'!$G$9+СВЦЭМ!$D$10+'СЕТ СН'!$G$5-'СЕТ СН'!$G$17</f>
        <v>4244.07031181</v>
      </c>
    </row>
    <row r="62" spans="1:25" ht="15.75" x14ac:dyDescent="0.2">
      <c r="A62" s="36">
        <f t="shared" si="1"/>
        <v>43296</v>
      </c>
      <c r="B62" s="37">
        <f>SUMIFS(СВЦЭМ!$C$34:$C$777,СВЦЭМ!$A$34:$A$777,$A62,СВЦЭМ!$B$34:$B$777,B$47)+'СЕТ СН'!$G$9+СВЦЭМ!$D$10+'СЕТ СН'!$G$5-'СЕТ СН'!$G$17</f>
        <v>4315.1574779100001</v>
      </c>
      <c r="C62" s="37">
        <f>SUMIFS(СВЦЭМ!$C$34:$C$777,СВЦЭМ!$A$34:$A$777,$A62,СВЦЭМ!$B$34:$B$777,C$47)+'СЕТ СН'!$G$9+СВЦЭМ!$D$10+'СЕТ СН'!$G$5-'СЕТ СН'!$G$17</f>
        <v>4366.6303539800001</v>
      </c>
      <c r="D62" s="37">
        <f>SUMIFS(СВЦЭМ!$C$34:$C$777,СВЦЭМ!$A$34:$A$777,$A62,СВЦЭМ!$B$34:$B$777,D$47)+'СЕТ СН'!$G$9+СВЦЭМ!$D$10+'СЕТ СН'!$G$5-'СЕТ СН'!$G$17</f>
        <v>4403.7038233899993</v>
      </c>
      <c r="E62" s="37">
        <f>SUMIFS(СВЦЭМ!$C$34:$C$777,СВЦЭМ!$A$34:$A$777,$A62,СВЦЭМ!$B$34:$B$777,E$47)+'СЕТ СН'!$G$9+СВЦЭМ!$D$10+'СЕТ СН'!$G$5-'СЕТ СН'!$G$17</f>
        <v>4434.4299525199995</v>
      </c>
      <c r="F62" s="37">
        <f>SUMIFS(СВЦЭМ!$C$34:$C$777,СВЦЭМ!$A$34:$A$777,$A62,СВЦЭМ!$B$34:$B$777,F$47)+'СЕТ СН'!$G$9+СВЦЭМ!$D$10+'СЕТ СН'!$G$5-'СЕТ СН'!$G$17</f>
        <v>4442.3727552099999</v>
      </c>
      <c r="G62" s="37">
        <f>SUMIFS(СВЦЭМ!$C$34:$C$777,СВЦЭМ!$A$34:$A$777,$A62,СВЦЭМ!$B$34:$B$777,G$47)+'СЕТ СН'!$G$9+СВЦЭМ!$D$10+'СЕТ СН'!$G$5-'СЕТ СН'!$G$17</f>
        <v>4443.4538279899998</v>
      </c>
      <c r="H62" s="37">
        <f>SUMIFS(СВЦЭМ!$C$34:$C$777,СВЦЭМ!$A$34:$A$777,$A62,СВЦЭМ!$B$34:$B$777,H$47)+'СЕТ СН'!$G$9+СВЦЭМ!$D$10+'СЕТ СН'!$G$5-'СЕТ СН'!$G$17</f>
        <v>4357.55403295</v>
      </c>
      <c r="I62" s="37">
        <f>SUMIFS(СВЦЭМ!$C$34:$C$777,СВЦЭМ!$A$34:$A$777,$A62,СВЦЭМ!$B$34:$B$777,I$47)+'СЕТ СН'!$G$9+СВЦЭМ!$D$10+'СЕТ СН'!$G$5-'СЕТ СН'!$G$17</f>
        <v>4213.5115079199995</v>
      </c>
      <c r="J62" s="37">
        <f>SUMIFS(СВЦЭМ!$C$34:$C$777,СВЦЭМ!$A$34:$A$777,$A62,СВЦЭМ!$B$34:$B$777,J$47)+'СЕТ СН'!$G$9+СВЦЭМ!$D$10+'СЕТ СН'!$G$5-'СЕТ СН'!$G$17</f>
        <v>4086.0260655399998</v>
      </c>
      <c r="K62" s="37">
        <f>SUMIFS(СВЦЭМ!$C$34:$C$777,СВЦЭМ!$A$34:$A$777,$A62,СВЦЭМ!$B$34:$B$777,K$47)+'СЕТ СН'!$G$9+СВЦЭМ!$D$10+'СЕТ СН'!$G$5-'СЕТ СН'!$G$17</f>
        <v>4035.5357623499995</v>
      </c>
      <c r="L62" s="37">
        <f>SUMIFS(СВЦЭМ!$C$34:$C$777,СВЦЭМ!$A$34:$A$777,$A62,СВЦЭМ!$B$34:$B$777,L$47)+'СЕТ СН'!$G$9+СВЦЭМ!$D$10+'СЕТ СН'!$G$5-'СЕТ СН'!$G$17</f>
        <v>4017.5891197600004</v>
      </c>
      <c r="M62" s="37">
        <f>SUMIFS(СВЦЭМ!$C$34:$C$777,СВЦЭМ!$A$34:$A$777,$A62,СВЦЭМ!$B$34:$B$777,M$47)+'СЕТ СН'!$G$9+СВЦЭМ!$D$10+'СЕТ СН'!$G$5-'СЕТ СН'!$G$17</f>
        <v>4005.3498191799999</v>
      </c>
      <c r="N62" s="37">
        <f>SUMIFS(СВЦЭМ!$C$34:$C$777,СВЦЭМ!$A$34:$A$777,$A62,СВЦЭМ!$B$34:$B$777,N$47)+'СЕТ СН'!$G$9+СВЦЭМ!$D$10+'СЕТ СН'!$G$5-'СЕТ СН'!$G$17</f>
        <v>4010.2126443699999</v>
      </c>
      <c r="O62" s="37">
        <f>SUMIFS(СВЦЭМ!$C$34:$C$777,СВЦЭМ!$A$34:$A$777,$A62,СВЦЭМ!$B$34:$B$777,O$47)+'СЕТ СН'!$G$9+СВЦЭМ!$D$10+'СЕТ СН'!$G$5-'СЕТ СН'!$G$17</f>
        <v>4002.9503259100002</v>
      </c>
      <c r="P62" s="37">
        <f>SUMIFS(СВЦЭМ!$C$34:$C$777,СВЦЭМ!$A$34:$A$777,$A62,СВЦЭМ!$B$34:$B$777,P$47)+'СЕТ СН'!$G$9+СВЦЭМ!$D$10+'СЕТ СН'!$G$5-'СЕТ СН'!$G$17</f>
        <v>4019.1552934000001</v>
      </c>
      <c r="Q62" s="37">
        <f>SUMIFS(СВЦЭМ!$C$34:$C$777,СВЦЭМ!$A$34:$A$777,$A62,СВЦЭМ!$B$34:$B$777,Q$47)+'СЕТ СН'!$G$9+СВЦЭМ!$D$10+'СЕТ СН'!$G$5-'СЕТ СН'!$G$17</f>
        <v>4017.78945845</v>
      </c>
      <c r="R62" s="37">
        <f>SUMIFS(СВЦЭМ!$C$34:$C$777,СВЦЭМ!$A$34:$A$777,$A62,СВЦЭМ!$B$34:$B$777,R$47)+'СЕТ СН'!$G$9+СВЦЭМ!$D$10+'СЕТ СН'!$G$5-'СЕТ СН'!$G$17</f>
        <v>4021.9710453099997</v>
      </c>
      <c r="S62" s="37">
        <f>SUMIFS(СВЦЭМ!$C$34:$C$777,СВЦЭМ!$A$34:$A$777,$A62,СВЦЭМ!$B$34:$B$777,S$47)+'СЕТ СН'!$G$9+СВЦЭМ!$D$10+'СЕТ СН'!$G$5-'СЕТ СН'!$G$17</f>
        <v>4028.7203106999996</v>
      </c>
      <c r="T62" s="37">
        <f>SUMIFS(СВЦЭМ!$C$34:$C$777,СВЦЭМ!$A$34:$A$777,$A62,СВЦЭМ!$B$34:$B$777,T$47)+'СЕТ СН'!$G$9+СВЦЭМ!$D$10+'СЕТ СН'!$G$5-'СЕТ СН'!$G$17</f>
        <v>4037.0439342</v>
      </c>
      <c r="U62" s="37">
        <f>SUMIFS(СВЦЭМ!$C$34:$C$777,СВЦЭМ!$A$34:$A$777,$A62,СВЦЭМ!$B$34:$B$777,U$47)+'СЕТ СН'!$G$9+СВЦЭМ!$D$10+'СЕТ СН'!$G$5-'СЕТ СН'!$G$17</f>
        <v>4045.3698712699997</v>
      </c>
      <c r="V62" s="37">
        <f>SUMIFS(СВЦЭМ!$C$34:$C$777,СВЦЭМ!$A$34:$A$777,$A62,СВЦЭМ!$B$34:$B$777,V$47)+'СЕТ СН'!$G$9+СВЦЭМ!$D$10+'СЕТ СН'!$G$5-'СЕТ СН'!$G$17</f>
        <v>4052.5886740400001</v>
      </c>
      <c r="W62" s="37">
        <f>SUMIFS(СВЦЭМ!$C$34:$C$777,СВЦЭМ!$A$34:$A$777,$A62,СВЦЭМ!$B$34:$B$777,W$47)+'СЕТ СН'!$G$9+СВЦЭМ!$D$10+'СЕТ СН'!$G$5-'СЕТ СН'!$G$17</f>
        <v>4116.9304699100003</v>
      </c>
      <c r="X62" s="37">
        <f>SUMIFS(СВЦЭМ!$C$34:$C$777,СВЦЭМ!$A$34:$A$777,$A62,СВЦЭМ!$B$34:$B$777,X$47)+'СЕТ СН'!$G$9+СВЦЭМ!$D$10+'СЕТ СН'!$G$5-'СЕТ СН'!$G$17</f>
        <v>4161.0547415299998</v>
      </c>
      <c r="Y62" s="37">
        <f>SUMIFS(СВЦЭМ!$C$34:$C$777,СВЦЭМ!$A$34:$A$777,$A62,СВЦЭМ!$B$34:$B$777,Y$47)+'СЕТ СН'!$G$9+СВЦЭМ!$D$10+'СЕТ СН'!$G$5-'СЕТ СН'!$G$17</f>
        <v>4245.06577423</v>
      </c>
    </row>
    <row r="63" spans="1:25" ht="15.75" x14ac:dyDescent="0.2">
      <c r="A63" s="36">
        <f t="shared" si="1"/>
        <v>43297</v>
      </c>
      <c r="B63" s="37">
        <f>SUMIFS(СВЦЭМ!$C$34:$C$777,СВЦЭМ!$A$34:$A$777,$A63,СВЦЭМ!$B$34:$B$777,B$47)+'СЕТ СН'!$G$9+СВЦЭМ!$D$10+'СЕТ СН'!$G$5-'СЕТ СН'!$G$17</f>
        <v>4373.1440957900004</v>
      </c>
      <c r="C63" s="37">
        <f>SUMIFS(СВЦЭМ!$C$34:$C$777,СВЦЭМ!$A$34:$A$777,$A63,СВЦЭМ!$B$34:$B$777,C$47)+'СЕТ СН'!$G$9+СВЦЭМ!$D$10+'СЕТ СН'!$G$5-'СЕТ СН'!$G$17</f>
        <v>4421.1637436600004</v>
      </c>
      <c r="D63" s="37">
        <f>SUMIFS(СВЦЭМ!$C$34:$C$777,СВЦЭМ!$A$34:$A$777,$A63,СВЦЭМ!$B$34:$B$777,D$47)+'СЕТ СН'!$G$9+СВЦЭМ!$D$10+'СЕТ СН'!$G$5-'СЕТ СН'!$G$17</f>
        <v>4443.8616500299995</v>
      </c>
      <c r="E63" s="37">
        <f>SUMIFS(СВЦЭМ!$C$34:$C$777,СВЦЭМ!$A$34:$A$777,$A63,СВЦЭМ!$B$34:$B$777,E$47)+'СЕТ СН'!$G$9+СВЦЭМ!$D$10+'СЕТ СН'!$G$5-'СЕТ СН'!$G$17</f>
        <v>4439.5597698699994</v>
      </c>
      <c r="F63" s="37">
        <f>SUMIFS(СВЦЭМ!$C$34:$C$777,СВЦЭМ!$A$34:$A$777,$A63,СВЦЭМ!$B$34:$B$777,F$47)+'СЕТ СН'!$G$9+СВЦЭМ!$D$10+'СЕТ СН'!$G$5-'СЕТ СН'!$G$17</f>
        <v>4437.1773364399996</v>
      </c>
      <c r="G63" s="37">
        <f>SUMIFS(СВЦЭМ!$C$34:$C$777,СВЦЭМ!$A$34:$A$777,$A63,СВЦЭМ!$B$34:$B$777,G$47)+'СЕТ СН'!$G$9+СВЦЭМ!$D$10+'СЕТ СН'!$G$5-'СЕТ СН'!$G$17</f>
        <v>4446.1733941800003</v>
      </c>
      <c r="H63" s="37">
        <f>SUMIFS(СВЦЭМ!$C$34:$C$777,СВЦЭМ!$A$34:$A$777,$A63,СВЦЭМ!$B$34:$B$777,H$47)+'СЕТ СН'!$G$9+СВЦЭМ!$D$10+'СЕТ СН'!$G$5-'СЕТ СН'!$G$17</f>
        <v>4374.6998510799995</v>
      </c>
      <c r="I63" s="37">
        <f>SUMIFS(СВЦЭМ!$C$34:$C$777,СВЦЭМ!$A$34:$A$777,$A63,СВЦЭМ!$B$34:$B$777,I$47)+'СЕТ СН'!$G$9+СВЦЭМ!$D$10+'СЕТ СН'!$G$5-'СЕТ СН'!$G$17</f>
        <v>4215.5234787999998</v>
      </c>
      <c r="J63" s="37">
        <f>SUMIFS(СВЦЭМ!$C$34:$C$777,СВЦЭМ!$A$34:$A$777,$A63,СВЦЭМ!$B$34:$B$777,J$47)+'СЕТ СН'!$G$9+СВЦЭМ!$D$10+'СЕТ СН'!$G$5-'СЕТ СН'!$G$17</f>
        <v>4093.5016472199995</v>
      </c>
      <c r="K63" s="37">
        <f>SUMIFS(СВЦЭМ!$C$34:$C$777,СВЦЭМ!$A$34:$A$777,$A63,СВЦЭМ!$B$34:$B$777,K$47)+'СЕТ СН'!$G$9+СВЦЭМ!$D$10+'СЕТ СН'!$G$5-'СЕТ СН'!$G$17</f>
        <v>4045.5258342299994</v>
      </c>
      <c r="L63" s="37">
        <f>SUMIFS(СВЦЭМ!$C$34:$C$777,СВЦЭМ!$A$34:$A$777,$A63,СВЦЭМ!$B$34:$B$777,L$47)+'СЕТ СН'!$G$9+СВЦЭМ!$D$10+'СЕТ СН'!$G$5-'СЕТ СН'!$G$17</f>
        <v>4038.4892209099999</v>
      </c>
      <c r="M63" s="37">
        <f>SUMIFS(СВЦЭМ!$C$34:$C$777,СВЦЭМ!$A$34:$A$777,$A63,СВЦЭМ!$B$34:$B$777,M$47)+'СЕТ СН'!$G$9+СВЦЭМ!$D$10+'СЕТ СН'!$G$5-'СЕТ СН'!$G$17</f>
        <v>4030.29521234</v>
      </c>
      <c r="N63" s="37">
        <f>SUMIFS(СВЦЭМ!$C$34:$C$777,СВЦЭМ!$A$34:$A$777,$A63,СВЦЭМ!$B$34:$B$777,N$47)+'СЕТ СН'!$G$9+СВЦЭМ!$D$10+'СЕТ СН'!$G$5-'СЕТ СН'!$G$17</f>
        <v>4035.7121081699997</v>
      </c>
      <c r="O63" s="37">
        <f>SUMIFS(СВЦЭМ!$C$34:$C$777,СВЦЭМ!$A$34:$A$777,$A63,СВЦЭМ!$B$34:$B$777,O$47)+'СЕТ СН'!$G$9+СВЦЭМ!$D$10+'СЕТ СН'!$G$5-'СЕТ СН'!$G$17</f>
        <v>4034.6186442799999</v>
      </c>
      <c r="P63" s="37">
        <f>SUMIFS(СВЦЭМ!$C$34:$C$777,СВЦЭМ!$A$34:$A$777,$A63,СВЦЭМ!$B$34:$B$777,P$47)+'СЕТ СН'!$G$9+СВЦЭМ!$D$10+'СЕТ СН'!$G$5-'СЕТ СН'!$G$17</f>
        <v>4034.2021144599994</v>
      </c>
      <c r="Q63" s="37">
        <f>SUMIFS(СВЦЭМ!$C$34:$C$777,СВЦЭМ!$A$34:$A$777,$A63,СВЦЭМ!$B$34:$B$777,Q$47)+'СЕТ СН'!$G$9+СВЦЭМ!$D$10+'СЕТ СН'!$G$5-'СЕТ СН'!$G$17</f>
        <v>4031.3354465000002</v>
      </c>
      <c r="R63" s="37">
        <f>SUMIFS(СВЦЭМ!$C$34:$C$777,СВЦЭМ!$A$34:$A$777,$A63,СВЦЭМ!$B$34:$B$777,R$47)+'СЕТ СН'!$G$9+СВЦЭМ!$D$10+'СЕТ СН'!$G$5-'СЕТ СН'!$G$17</f>
        <v>4031.1741831299996</v>
      </c>
      <c r="S63" s="37">
        <f>SUMIFS(СВЦЭМ!$C$34:$C$777,СВЦЭМ!$A$34:$A$777,$A63,СВЦЭМ!$B$34:$B$777,S$47)+'СЕТ СН'!$G$9+СВЦЭМ!$D$10+'СЕТ СН'!$G$5-'СЕТ СН'!$G$17</f>
        <v>4030.9704277999999</v>
      </c>
      <c r="T63" s="37">
        <f>SUMIFS(СВЦЭМ!$C$34:$C$777,СВЦЭМ!$A$34:$A$777,$A63,СВЦЭМ!$B$34:$B$777,T$47)+'СЕТ СН'!$G$9+СВЦЭМ!$D$10+'СЕТ СН'!$G$5-'СЕТ СН'!$G$17</f>
        <v>4034.9894633399999</v>
      </c>
      <c r="U63" s="37">
        <f>SUMIFS(СВЦЭМ!$C$34:$C$777,СВЦЭМ!$A$34:$A$777,$A63,СВЦЭМ!$B$34:$B$777,U$47)+'СЕТ СН'!$G$9+СВЦЭМ!$D$10+'СЕТ СН'!$G$5-'СЕТ СН'!$G$17</f>
        <v>4037.5677747299997</v>
      </c>
      <c r="V63" s="37">
        <f>SUMIFS(СВЦЭМ!$C$34:$C$777,СВЦЭМ!$A$34:$A$777,$A63,СВЦЭМ!$B$34:$B$777,V$47)+'СЕТ СН'!$G$9+СВЦЭМ!$D$10+'СЕТ СН'!$G$5-'СЕТ СН'!$G$17</f>
        <v>4045.7863292599995</v>
      </c>
      <c r="W63" s="37">
        <f>SUMIFS(СВЦЭМ!$C$34:$C$777,СВЦЭМ!$A$34:$A$777,$A63,СВЦЭМ!$B$34:$B$777,W$47)+'СЕТ СН'!$G$9+СВЦЭМ!$D$10+'СЕТ СН'!$G$5-'СЕТ СН'!$G$17</f>
        <v>4098.433916</v>
      </c>
      <c r="X63" s="37">
        <f>SUMIFS(СВЦЭМ!$C$34:$C$777,СВЦЭМ!$A$34:$A$777,$A63,СВЦЭМ!$B$34:$B$777,X$47)+'СЕТ СН'!$G$9+СВЦЭМ!$D$10+'СЕТ СН'!$G$5-'СЕТ СН'!$G$17</f>
        <v>4173.2999472799993</v>
      </c>
      <c r="Y63" s="37">
        <f>SUMIFS(СВЦЭМ!$C$34:$C$777,СВЦЭМ!$A$34:$A$777,$A63,СВЦЭМ!$B$34:$B$777,Y$47)+'СЕТ СН'!$G$9+СВЦЭМ!$D$10+'СЕТ СН'!$G$5-'СЕТ СН'!$G$17</f>
        <v>4258.3476624599998</v>
      </c>
    </row>
    <row r="64" spans="1:25" ht="15.75" x14ac:dyDescent="0.2">
      <c r="A64" s="36">
        <f t="shared" si="1"/>
        <v>43298</v>
      </c>
      <c r="B64" s="37">
        <f>SUMIFS(СВЦЭМ!$C$34:$C$777,СВЦЭМ!$A$34:$A$777,$A64,СВЦЭМ!$B$34:$B$777,B$47)+'СЕТ СН'!$G$9+СВЦЭМ!$D$10+'СЕТ СН'!$G$5-'СЕТ СН'!$G$17</f>
        <v>4329.7250930399996</v>
      </c>
      <c r="C64" s="37">
        <f>SUMIFS(СВЦЭМ!$C$34:$C$777,СВЦЭМ!$A$34:$A$777,$A64,СВЦЭМ!$B$34:$B$777,C$47)+'СЕТ СН'!$G$9+СВЦЭМ!$D$10+'СЕТ СН'!$G$5-'СЕТ СН'!$G$17</f>
        <v>4454.7541306599996</v>
      </c>
      <c r="D64" s="37">
        <f>SUMIFS(СВЦЭМ!$C$34:$C$777,СВЦЭМ!$A$34:$A$777,$A64,СВЦЭМ!$B$34:$B$777,D$47)+'СЕТ СН'!$G$9+СВЦЭМ!$D$10+'СЕТ СН'!$G$5-'СЕТ СН'!$G$17</f>
        <v>4489.1237638599996</v>
      </c>
      <c r="E64" s="37">
        <f>SUMIFS(СВЦЭМ!$C$34:$C$777,СВЦЭМ!$A$34:$A$777,$A64,СВЦЭМ!$B$34:$B$777,E$47)+'СЕТ СН'!$G$9+СВЦЭМ!$D$10+'СЕТ СН'!$G$5-'СЕТ СН'!$G$17</f>
        <v>4481.3069983300002</v>
      </c>
      <c r="F64" s="37">
        <f>SUMIFS(СВЦЭМ!$C$34:$C$777,СВЦЭМ!$A$34:$A$777,$A64,СВЦЭМ!$B$34:$B$777,F$47)+'СЕТ СН'!$G$9+СВЦЭМ!$D$10+'СЕТ СН'!$G$5-'СЕТ СН'!$G$17</f>
        <v>4478.3495416899996</v>
      </c>
      <c r="G64" s="37">
        <f>SUMIFS(СВЦЭМ!$C$34:$C$777,СВЦЭМ!$A$34:$A$777,$A64,СВЦЭМ!$B$34:$B$777,G$47)+'СЕТ СН'!$G$9+СВЦЭМ!$D$10+'СЕТ СН'!$G$5-'СЕТ СН'!$G$17</f>
        <v>4484.2330658199999</v>
      </c>
      <c r="H64" s="37">
        <f>SUMIFS(СВЦЭМ!$C$34:$C$777,СВЦЭМ!$A$34:$A$777,$A64,СВЦЭМ!$B$34:$B$777,H$47)+'СЕТ СН'!$G$9+СВЦЭМ!$D$10+'СЕТ СН'!$G$5-'СЕТ СН'!$G$17</f>
        <v>4422.1025300900001</v>
      </c>
      <c r="I64" s="37">
        <f>SUMIFS(СВЦЭМ!$C$34:$C$777,СВЦЭМ!$A$34:$A$777,$A64,СВЦЭМ!$B$34:$B$777,I$47)+'СЕТ СН'!$G$9+СВЦЭМ!$D$10+'СЕТ СН'!$G$5-'СЕТ СН'!$G$17</f>
        <v>4288.4440771700001</v>
      </c>
      <c r="J64" s="37">
        <f>SUMIFS(СВЦЭМ!$C$34:$C$777,СВЦЭМ!$A$34:$A$777,$A64,СВЦЭМ!$B$34:$B$777,J$47)+'СЕТ СН'!$G$9+СВЦЭМ!$D$10+'СЕТ СН'!$G$5-'СЕТ СН'!$G$17</f>
        <v>4168.55622227</v>
      </c>
      <c r="K64" s="37">
        <f>SUMIFS(СВЦЭМ!$C$34:$C$777,СВЦЭМ!$A$34:$A$777,$A64,СВЦЭМ!$B$34:$B$777,K$47)+'СЕТ СН'!$G$9+СВЦЭМ!$D$10+'СЕТ СН'!$G$5-'СЕТ СН'!$G$17</f>
        <v>4098.1586623699995</v>
      </c>
      <c r="L64" s="37">
        <f>SUMIFS(СВЦЭМ!$C$34:$C$777,СВЦЭМ!$A$34:$A$777,$A64,СВЦЭМ!$B$34:$B$777,L$47)+'СЕТ СН'!$G$9+СВЦЭМ!$D$10+'СЕТ СН'!$G$5-'СЕТ СН'!$G$17</f>
        <v>4083.7345945999996</v>
      </c>
      <c r="M64" s="37">
        <f>SUMIFS(СВЦЭМ!$C$34:$C$777,СВЦЭМ!$A$34:$A$777,$A64,СВЦЭМ!$B$34:$B$777,M$47)+'СЕТ СН'!$G$9+СВЦЭМ!$D$10+'СЕТ СН'!$G$5-'СЕТ СН'!$G$17</f>
        <v>4078.6784921799999</v>
      </c>
      <c r="N64" s="37">
        <f>SUMIFS(СВЦЭМ!$C$34:$C$777,СВЦЭМ!$A$34:$A$777,$A64,СВЦЭМ!$B$34:$B$777,N$47)+'СЕТ СН'!$G$9+СВЦЭМ!$D$10+'СЕТ СН'!$G$5-'СЕТ СН'!$G$17</f>
        <v>4090.0319215700001</v>
      </c>
      <c r="O64" s="37">
        <f>SUMIFS(СВЦЭМ!$C$34:$C$777,СВЦЭМ!$A$34:$A$777,$A64,СВЦЭМ!$B$34:$B$777,O$47)+'СЕТ СН'!$G$9+СВЦЭМ!$D$10+'СЕТ СН'!$G$5-'СЕТ СН'!$G$17</f>
        <v>4098.4230431899996</v>
      </c>
      <c r="P64" s="37">
        <f>SUMIFS(СВЦЭМ!$C$34:$C$777,СВЦЭМ!$A$34:$A$777,$A64,СВЦЭМ!$B$34:$B$777,P$47)+'СЕТ СН'!$G$9+СВЦЭМ!$D$10+'СЕТ СН'!$G$5-'СЕТ СН'!$G$17</f>
        <v>4090.34922542</v>
      </c>
      <c r="Q64" s="37">
        <f>SUMIFS(СВЦЭМ!$C$34:$C$777,СВЦЭМ!$A$34:$A$777,$A64,СВЦЭМ!$B$34:$B$777,Q$47)+'СЕТ СН'!$G$9+СВЦЭМ!$D$10+'СЕТ СН'!$G$5-'СЕТ СН'!$G$17</f>
        <v>4096.9384995199998</v>
      </c>
      <c r="R64" s="37">
        <f>SUMIFS(СВЦЭМ!$C$34:$C$777,СВЦЭМ!$A$34:$A$777,$A64,СВЦЭМ!$B$34:$B$777,R$47)+'СЕТ СН'!$G$9+СВЦЭМ!$D$10+'СЕТ СН'!$G$5-'СЕТ СН'!$G$17</f>
        <v>4089.9573889100002</v>
      </c>
      <c r="S64" s="37">
        <f>SUMIFS(СВЦЭМ!$C$34:$C$777,СВЦЭМ!$A$34:$A$777,$A64,СВЦЭМ!$B$34:$B$777,S$47)+'СЕТ СН'!$G$9+СВЦЭМ!$D$10+'СЕТ СН'!$G$5-'СЕТ СН'!$G$17</f>
        <v>4094.2866425100001</v>
      </c>
      <c r="T64" s="37">
        <f>SUMIFS(СВЦЭМ!$C$34:$C$777,СВЦЭМ!$A$34:$A$777,$A64,СВЦЭМ!$B$34:$B$777,T$47)+'СЕТ СН'!$G$9+СВЦЭМ!$D$10+'СЕТ СН'!$G$5-'СЕТ СН'!$G$17</f>
        <v>4094.0245980399995</v>
      </c>
      <c r="U64" s="37">
        <f>SUMIFS(СВЦЭМ!$C$34:$C$777,СВЦЭМ!$A$34:$A$777,$A64,СВЦЭМ!$B$34:$B$777,U$47)+'СЕТ СН'!$G$9+СВЦЭМ!$D$10+'СЕТ СН'!$G$5-'СЕТ СН'!$G$17</f>
        <v>4087.67257006</v>
      </c>
      <c r="V64" s="37">
        <f>SUMIFS(СВЦЭМ!$C$34:$C$777,СВЦЭМ!$A$34:$A$777,$A64,СВЦЭМ!$B$34:$B$777,V$47)+'СЕТ СН'!$G$9+СВЦЭМ!$D$10+'СЕТ СН'!$G$5-'СЕТ СН'!$G$17</f>
        <v>4088.7540363600001</v>
      </c>
      <c r="W64" s="37">
        <f>SUMIFS(СВЦЭМ!$C$34:$C$777,СВЦЭМ!$A$34:$A$777,$A64,СВЦЭМ!$B$34:$B$777,W$47)+'СЕТ СН'!$G$9+СВЦЭМ!$D$10+'СЕТ СН'!$G$5-'СЕТ СН'!$G$17</f>
        <v>4150.4226571099998</v>
      </c>
      <c r="X64" s="37">
        <f>SUMIFS(СВЦЭМ!$C$34:$C$777,СВЦЭМ!$A$34:$A$777,$A64,СВЦЭМ!$B$34:$B$777,X$47)+'СЕТ СН'!$G$9+СВЦЭМ!$D$10+'СЕТ СН'!$G$5-'СЕТ СН'!$G$17</f>
        <v>4250.8964626400002</v>
      </c>
      <c r="Y64" s="37">
        <f>SUMIFS(СВЦЭМ!$C$34:$C$777,СВЦЭМ!$A$34:$A$777,$A64,СВЦЭМ!$B$34:$B$777,Y$47)+'СЕТ СН'!$G$9+СВЦЭМ!$D$10+'СЕТ СН'!$G$5-'СЕТ СН'!$G$17</f>
        <v>4354.64617438</v>
      </c>
    </row>
    <row r="65" spans="1:27" ht="15.75" x14ac:dyDescent="0.2">
      <c r="A65" s="36">
        <f t="shared" si="1"/>
        <v>43299</v>
      </c>
      <c r="B65" s="37">
        <f>SUMIFS(СВЦЭМ!$C$34:$C$777,СВЦЭМ!$A$34:$A$777,$A65,СВЦЭМ!$B$34:$B$777,B$47)+'СЕТ СН'!$G$9+СВЦЭМ!$D$10+'СЕТ СН'!$G$5-'СЕТ СН'!$G$17</f>
        <v>4390.8354627299996</v>
      </c>
      <c r="C65" s="37">
        <f>SUMIFS(СВЦЭМ!$C$34:$C$777,СВЦЭМ!$A$34:$A$777,$A65,СВЦЭМ!$B$34:$B$777,C$47)+'СЕТ СН'!$G$9+СВЦЭМ!$D$10+'СЕТ СН'!$G$5-'СЕТ СН'!$G$17</f>
        <v>4449.8780434399996</v>
      </c>
      <c r="D65" s="37">
        <f>SUMIFS(СВЦЭМ!$C$34:$C$777,СВЦЭМ!$A$34:$A$777,$A65,СВЦЭМ!$B$34:$B$777,D$47)+'СЕТ СН'!$G$9+СВЦЭМ!$D$10+'СЕТ СН'!$G$5-'СЕТ СН'!$G$17</f>
        <v>4484.7661782799996</v>
      </c>
      <c r="E65" s="37">
        <f>SUMIFS(СВЦЭМ!$C$34:$C$777,СВЦЭМ!$A$34:$A$777,$A65,СВЦЭМ!$B$34:$B$777,E$47)+'СЕТ СН'!$G$9+СВЦЭМ!$D$10+'СЕТ СН'!$G$5-'СЕТ СН'!$G$17</f>
        <v>4475.6840419</v>
      </c>
      <c r="F65" s="37">
        <f>SUMIFS(СВЦЭМ!$C$34:$C$777,СВЦЭМ!$A$34:$A$777,$A65,СВЦЭМ!$B$34:$B$777,F$47)+'СЕТ СН'!$G$9+СВЦЭМ!$D$10+'СЕТ СН'!$G$5-'СЕТ СН'!$G$17</f>
        <v>4469.3264690999995</v>
      </c>
      <c r="G65" s="37">
        <f>SUMIFS(СВЦЭМ!$C$34:$C$777,СВЦЭМ!$A$34:$A$777,$A65,СВЦЭМ!$B$34:$B$777,G$47)+'СЕТ СН'!$G$9+СВЦЭМ!$D$10+'СЕТ СН'!$G$5-'СЕТ СН'!$G$17</f>
        <v>4468.9660261500003</v>
      </c>
      <c r="H65" s="37">
        <f>SUMIFS(СВЦЭМ!$C$34:$C$777,СВЦЭМ!$A$34:$A$777,$A65,СВЦЭМ!$B$34:$B$777,H$47)+'СЕТ СН'!$G$9+СВЦЭМ!$D$10+'СЕТ СН'!$G$5-'СЕТ СН'!$G$17</f>
        <v>4425.0039626400003</v>
      </c>
      <c r="I65" s="37">
        <f>SUMIFS(СВЦЭМ!$C$34:$C$777,СВЦЭМ!$A$34:$A$777,$A65,СВЦЭМ!$B$34:$B$777,I$47)+'СЕТ СН'!$G$9+СВЦЭМ!$D$10+'СЕТ СН'!$G$5-'СЕТ СН'!$G$17</f>
        <v>4281.18653791</v>
      </c>
      <c r="J65" s="37">
        <f>SUMIFS(СВЦЭМ!$C$34:$C$777,СВЦЭМ!$A$34:$A$777,$A65,СВЦЭМ!$B$34:$B$777,J$47)+'СЕТ СН'!$G$9+СВЦЭМ!$D$10+'СЕТ СН'!$G$5-'СЕТ СН'!$G$17</f>
        <v>4149.2926134700001</v>
      </c>
      <c r="K65" s="37">
        <f>SUMIFS(СВЦЭМ!$C$34:$C$777,СВЦЭМ!$A$34:$A$777,$A65,СВЦЭМ!$B$34:$B$777,K$47)+'СЕТ СН'!$G$9+СВЦЭМ!$D$10+'СЕТ СН'!$G$5-'СЕТ СН'!$G$17</f>
        <v>4087.9690536899998</v>
      </c>
      <c r="L65" s="37">
        <f>SUMIFS(СВЦЭМ!$C$34:$C$777,СВЦЭМ!$A$34:$A$777,$A65,СВЦЭМ!$B$34:$B$777,L$47)+'СЕТ СН'!$G$9+СВЦЭМ!$D$10+'СЕТ СН'!$G$5-'СЕТ СН'!$G$17</f>
        <v>4076.5292464000004</v>
      </c>
      <c r="M65" s="37">
        <f>SUMIFS(СВЦЭМ!$C$34:$C$777,СВЦЭМ!$A$34:$A$777,$A65,СВЦЭМ!$B$34:$B$777,M$47)+'СЕТ СН'!$G$9+СВЦЭМ!$D$10+'СЕТ СН'!$G$5-'СЕТ СН'!$G$17</f>
        <v>4076.1208224900001</v>
      </c>
      <c r="N65" s="37">
        <f>SUMIFS(СВЦЭМ!$C$34:$C$777,СВЦЭМ!$A$34:$A$777,$A65,СВЦЭМ!$B$34:$B$777,N$47)+'СЕТ СН'!$G$9+СВЦЭМ!$D$10+'СЕТ СН'!$G$5-'СЕТ СН'!$G$17</f>
        <v>4083.4326666999996</v>
      </c>
      <c r="O65" s="37">
        <f>SUMIFS(СВЦЭМ!$C$34:$C$777,СВЦЭМ!$A$34:$A$777,$A65,СВЦЭМ!$B$34:$B$777,O$47)+'СЕТ СН'!$G$9+СВЦЭМ!$D$10+'СЕТ СН'!$G$5-'СЕТ СН'!$G$17</f>
        <v>4077.8410505599995</v>
      </c>
      <c r="P65" s="37">
        <f>SUMIFS(СВЦЭМ!$C$34:$C$777,СВЦЭМ!$A$34:$A$777,$A65,СВЦЭМ!$B$34:$B$777,P$47)+'СЕТ СН'!$G$9+СВЦЭМ!$D$10+'СЕТ СН'!$G$5-'СЕТ СН'!$G$17</f>
        <v>4083.8658929099993</v>
      </c>
      <c r="Q65" s="37">
        <f>SUMIFS(СВЦЭМ!$C$34:$C$777,СВЦЭМ!$A$34:$A$777,$A65,СВЦЭМ!$B$34:$B$777,Q$47)+'СЕТ СН'!$G$9+СВЦЭМ!$D$10+'СЕТ СН'!$G$5-'СЕТ СН'!$G$17</f>
        <v>4088.2775596900001</v>
      </c>
      <c r="R65" s="37">
        <f>SUMIFS(СВЦЭМ!$C$34:$C$777,СВЦЭМ!$A$34:$A$777,$A65,СВЦЭМ!$B$34:$B$777,R$47)+'СЕТ СН'!$G$9+СВЦЭМ!$D$10+'СЕТ СН'!$G$5-'СЕТ СН'!$G$17</f>
        <v>4091.2972607000002</v>
      </c>
      <c r="S65" s="37">
        <f>SUMIFS(СВЦЭМ!$C$34:$C$777,СВЦЭМ!$A$34:$A$777,$A65,СВЦЭМ!$B$34:$B$777,S$47)+'СЕТ СН'!$G$9+СВЦЭМ!$D$10+'СЕТ СН'!$G$5-'СЕТ СН'!$G$17</f>
        <v>4093.7273149900002</v>
      </c>
      <c r="T65" s="37">
        <f>SUMIFS(СВЦЭМ!$C$34:$C$777,СВЦЭМ!$A$34:$A$777,$A65,СВЦЭМ!$B$34:$B$777,T$47)+'СЕТ СН'!$G$9+СВЦЭМ!$D$10+'СЕТ СН'!$G$5-'СЕТ СН'!$G$17</f>
        <v>4091.0003077000001</v>
      </c>
      <c r="U65" s="37">
        <f>SUMIFS(СВЦЭМ!$C$34:$C$777,СВЦЭМ!$A$34:$A$777,$A65,СВЦЭМ!$B$34:$B$777,U$47)+'СЕТ СН'!$G$9+СВЦЭМ!$D$10+'СЕТ СН'!$G$5-'СЕТ СН'!$G$17</f>
        <v>4087.7865139599999</v>
      </c>
      <c r="V65" s="37">
        <f>SUMIFS(СВЦЭМ!$C$34:$C$777,СВЦЭМ!$A$34:$A$777,$A65,СВЦЭМ!$B$34:$B$777,V$47)+'СЕТ СН'!$G$9+СВЦЭМ!$D$10+'СЕТ СН'!$G$5-'СЕТ СН'!$G$17</f>
        <v>4096.9324913499995</v>
      </c>
      <c r="W65" s="37">
        <f>SUMIFS(СВЦЭМ!$C$34:$C$777,СВЦЭМ!$A$34:$A$777,$A65,СВЦЭМ!$B$34:$B$777,W$47)+'СЕТ СН'!$G$9+СВЦЭМ!$D$10+'СЕТ СН'!$G$5-'СЕТ СН'!$G$17</f>
        <v>4120.8178118099995</v>
      </c>
      <c r="X65" s="37">
        <f>SUMIFS(СВЦЭМ!$C$34:$C$777,СВЦЭМ!$A$34:$A$777,$A65,СВЦЭМ!$B$34:$B$777,X$47)+'СЕТ СН'!$G$9+СВЦЭМ!$D$10+'СЕТ СН'!$G$5-'СЕТ СН'!$G$17</f>
        <v>4223.1629259299998</v>
      </c>
      <c r="Y65" s="37">
        <f>SUMIFS(СВЦЭМ!$C$34:$C$777,СВЦЭМ!$A$34:$A$777,$A65,СВЦЭМ!$B$34:$B$777,Y$47)+'СЕТ СН'!$G$9+СВЦЭМ!$D$10+'СЕТ СН'!$G$5-'СЕТ СН'!$G$17</f>
        <v>4356.3108650200002</v>
      </c>
    </row>
    <row r="66" spans="1:27" ht="15.75" x14ac:dyDescent="0.2">
      <c r="A66" s="36">
        <f t="shared" si="1"/>
        <v>43300</v>
      </c>
      <c r="B66" s="37">
        <f>SUMIFS(СВЦЭМ!$C$34:$C$777,СВЦЭМ!$A$34:$A$777,$A66,СВЦЭМ!$B$34:$B$777,B$47)+'СЕТ СН'!$G$9+СВЦЭМ!$D$10+'СЕТ СН'!$G$5-'СЕТ СН'!$G$17</f>
        <v>4383.8808970099999</v>
      </c>
      <c r="C66" s="37">
        <f>SUMIFS(СВЦЭМ!$C$34:$C$777,СВЦЭМ!$A$34:$A$777,$A66,СВЦЭМ!$B$34:$B$777,C$47)+'СЕТ СН'!$G$9+СВЦЭМ!$D$10+'СЕТ СН'!$G$5-'СЕТ СН'!$G$17</f>
        <v>4442.0020063700003</v>
      </c>
      <c r="D66" s="37">
        <f>SUMIFS(СВЦЭМ!$C$34:$C$777,СВЦЭМ!$A$34:$A$777,$A66,СВЦЭМ!$B$34:$B$777,D$47)+'СЕТ СН'!$G$9+СВЦЭМ!$D$10+'СЕТ СН'!$G$5-'СЕТ СН'!$G$17</f>
        <v>4476.7857141200002</v>
      </c>
      <c r="E66" s="37">
        <f>SUMIFS(СВЦЭМ!$C$34:$C$777,СВЦЭМ!$A$34:$A$777,$A66,СВЦЭМ!$B$34:$B$777,E$47)+'СЕТ СН'!$G$9+СВЦЭМ!$D$10+'СЕТ СН'!$G$5-'СЕТ СН'!$G$17</f>
        <v>4469.7640992500001</v>
      </c>
      <c r="F66" s="37">
        <f>SUMIFS(СВЦЭМ!$C$34:$C$777,СВЦЭМ!$A$34:$A$777,$A66,СВЦЭМ!$B$34:$B$777,F$47)+'СЕТ СН'!$G$9+СВЦЭМ!$D$10+'СЕТ СН'!$G$5-'СЕТ СН'!$G$17</f>
        <v>4465.9774072</v>
      </c>
      <c r="G66" s="37">
        <f>SUMIFS(СВЦЭМ!$C$34:$C$777,СВЦЭМ!$A$34:$A$777,$A66,СВЦЭМ!$B$34:$B$777,G$47)+'СЕТ СН'!$G$9+СВЦЭМ!$D$10+'СЕТ СН'!$G$5-'СЕТ СН'!$G$17</f>
        <v>4471.27352488</v>
      </c>
      <c r="H66" s="37">
        <f>SUMIFS(СВЦЭМ!$C$34:$C$777,СВЦЭМ!$A$34:$A$777,$A66,СВЦЭМ!$B$34:$B$777,H$47)+'СЕТ СН'!$G$9+СВЦЭМ!$D$10+'СЕТ СН'!$G$5-'СЕТ СН'!$G$17</f>
        <v>4415.7998386499994</v>
      </c>
      <c r="I66" s="37">
        <f>SUMIFS(СВЦЭМ!$C$34:$C$777,СВЦЭМ!$A$34:$A$777,$A66,СВЦЭМ!$B$34:$B$777,I$47)+'СЕТ СН'!$G$9+СВЦЭМ!$D$10+'СЕТ СН'!$G$5-'СЕТ СН'!$G$17</f>
        <v>4251.2693181599998</v>
      </c>
      <c r="J66" s="37">
        <f>SUMIFS(СВЦЭМ!$C$34:$C$777,СВЦЭМ!$A$34:$A$777,$A66,СВЦЭМ!$B$34:$B$777,J$47)+'СЕТ СН'!$G$9+СВЦЭМ!$D$10+'СЕТ СН'!$G$5-'СЕТ СН'!$G$17</f>
        <v>4136.0836597299995</v>
      </c>
      <c r="K66" s="37">
        <f>SUMIFS(СВЦЭМ!$C$34:$C$777,СВЦЭМ!$A$34:$A$777,$A66,СВЦЭМ!$B$34:$B$777,K$47)+'СЕТ СН'!$G$9+СВЦЭМ!$D$10+'СЕТ СН'!$G$5-'СЕТ СН'!$G$17</f>
        <v>4069.4497350499996</v>
      </c>
      <c r="L66" s="37">
        <f>SUMIFS(СВЦЭМ!$C$34:$C$777,СВЦЭМ!$A$34:$A$777,$A66,СВЦЭМ!$B$34:$B$777,L$47)+'СЕТ СН'!$G$9+СВЦЭМ!$D$10+'СЕТ СН'!$G$5-'СЕТ СН'!$G$17</f>
        <v>4064.5920649499994</v>
      </c>
      <c r="M66" s="37">
        <f>SUMIFS(СВЦЭМ!$C$34:$C$777,СВЦЭМ!$A$34:$A$777,$A66,СВЦЭМ!$B$34:$B$777,M$47)+'СЕТ СН'!$G$9+СВЦЭМ!$D$10+'СЕТ СН'!$G$5-'СЕТ СН'!$G$17</f>
        <v>4061.94052096</v>
      </c>
      <c r="N66" s="37">
        <f>SUMIFS(СВЦЭМ!$C$34:$C$777,СВЦЭМ!$A$34:$A$777,$A66,СВЦЭМ!$B$34:$B$777,N$47)+'СЕТ СН'!$G$9+СВЦЭМ!$D$10+'СЕТ СН'!$G$5-'СЕТ СН'!$G$17</f>
        <v>4069.7688622400001</v>
      </c>
      <c r="O66" s="37">
        <f>SUMIFS(СВЦЭМ!$C$34:$C$777,СВЦЭМ!$A$34:$A$777,$A66,СВЦЭМ!$B$34:$B$777,O$47)+'СЕТ СН'!$G$9+СВЦЭМ!$D$10+'СЕТ СН'!$G$5-'СЕТ СН'!$G$17</f>
        <v>4065.5734357199999</v>
      </c>
      <c r="P66" s="37">
        <f>SUMIFS(СВЦЭМ!$C$34:$C$777,СВЦЭМ!$A$34:$A$777,$A66,СВЦЭМ!$B$34:$B$777,P$47)+'СЕТ СН'!$G$9+СВЦЭМ!$D$10+'СЕТ СН'!$G$5-'СЕТ СН'!$G$17</f>
        <v>4066.8923542000002</v>
      </c>
      <c r="Q66" s="37">
        <f>SUMIFS(СВЦЭМ!$C$34:$C$777,СВЦЭМ!$A$34:$A$777,$A66,СВЦЭМ!$B$34:$B$777,Q$47)+'СЕТ СН'!$G$9+СВЦЭМ!$D$10+'СЕТ СН'!$G$5-'СЕТ СН'!$G$17</f>
        <v>4071.6431641999998</v>
      </c>
      <c r="R66" s="37">
        <f>SUMIFS(СВЦЭМ!$C$34:$C$777,СВЦЭМ!$A$34:$A$777,$A66,СВЦЭМ!$B$34:$B$777,R$47)+'СЕТ СН'!$G$9+СВЦЭМ!$D$10+'СЕТ СН'!$G$5-'СЕТ СН'!$G$17</f>
        <v>4072.9186983899999</v>
      </c>
      <c r="S66" s="37">
        <f>SUMIFS(СВЦЭМ!$C$34:$C$777,СВЦЭМ!$A$34:$A$777,$A66,СВЦЭМ!$B$34:$B$777,S$47)+'СЕТ СН'!$G$9+СВЦЭМ!$D$10+'СЕТ СН'!$G$5-'СЕТ СН'!$G$17</f>
        <v>4074.2746717800001</v>
      </c>
      <c r="T66" s="37">
        <f>SUMIFS(СВЦЭМ!$C$34:$C$777,СВЦЭМ!$A$34:$A$777,$A66,СВЦЭМ!$B$34:$B$777,T$47)+'СЕТ СН'!$G$9+СВЦЭМ!$D$10+'СЕТ СН'!$G$5-'СЕТ СН'!$G$17</f>
        <v>4068.7871129799996</v>
      </c>
      <c r="U66" s="37">
        <f>SUMIFS(СВЦЭМ!$C$34:$C$777,СВЦЭМ!$A$34:$A$777,$A66,СВЦЭМ!$B$34:$B$777,U$47)+'СЕТ СН'!$G$9+СВЦЭМ!$D$10+'СЕТ СН'!$G$5-'СЕТ СН'!$G$17</f>
        <v>4061.6943332700002</v>
      </c>
      <c r="V66" s="37">
        <f>SUMIFS(СВЦЭМ!$C$34:$C$777,СВЦЭМ!$A$34:$A$777,$A66,СВЦЭМ!$B$34:$B$777,V$47)+'СЕТ СН'!$G$9+СВЦЭМ!$D$10+'СЕТ СН'!$G$5-'СЕТ СН'!$G$17</f>
        <v>4062.1246954999997</v>
      </c>
      <c r="W66" s="37">
        <f>SUMIFS(СВЦЭМ!$C$34:$C$777,СВЦЭМ!$A$34:$A$777,$A66,СВЦЭМ!$B$34:$B$777,W$47)+'СЕТ СН'!$G$9+СВЦЭМ!$D$10+'СЕТ СН'!$G$5-'СЕТ СН'!$G$17</f>
        <v>4118.6451807099993</v>
      </c>
      <c r="X66" s="37">
        <f>SUMIFS(СВЦЭМ!$C$34:$C$777,СВЦЭМ!$A$34:$A$777,$A66,СВЦЭМ!$B$34:$B$777,X$47)+'СЕТ СН'!$G$9+СВЦЭМ!$D$10+'СЕТ СН'!$G$5-'СЕТ СН'!$G$17</f>
        <v>4193.3079490199998</v>
      </c>
      <c r="Y66" s="37">
        <f>SUMIFS(СВЦЭМ!$C$34:$C$777,СВЦЭМ!$A$34:$A$777,$A66,СВЦЭМ!$B$34:$B$777,Y$47)+'СЕТ СН'!$G$9+СВЦЭМ!$D$10+'СЕТ СН'!$G$5-'СЕТ СН'!$G$17</f>
        <v>4325.0783351500004</v>
      </c>
    </row>
    <row r="67" spans="1:27" ht="15.75" x14ac:dyDescent="0.2">
      <c r="A67" s="36">
        <f t="shared" si="1"/>
        <v>43301</v>
      </c>
      <c r="B67" s="37">
        <f>SUMIFS(СВЦЭМ!$C$34:$C$777,СВЦЭМ!$A$34:$A$777,$A67,СВЦЭМ!$B$34:$B$777,B$47)+'СЕТ СН'!$G$9+СВЦЭМ!$D$10+'СЕТ СН'!$G$5-'СЕТ СН'!$G$17</f>
        <v>4394.5782731199997</v>
      </c>
      <c r="C67" s="37">
        <f>SUMIFS(СВЦЭМ!$C$34:$C$777,СВЦЭМ!$A$34:$A$777,$A67,СВЦЭМ!$B$34:$B$777,C$47)+'СЕТ СН'!$G$9+СВЦЭМ!$D$10+'СЕТ СН'!$G$5-'СЕТ СН'!$G$17</f>
        <v>4459.3870510699999</v>
      </c>
      <c r="D67" s="37">
        <f>SUMIFS(СВЦЭМ!$C$34:$C$777,СВЦЭМ!$A$34:$A$777,$A67,СВЦЭМ!$B$34:$B$777,D$47)+'СЕТ СН'!$G$9+СВЦЭМ!$D$10+'СЕТ СН'!$G$5-'СЕТ СН'!$G$17</f>
        <v>4493.2512564999997</v>
      </c>
      <c r="E67" s="37">
        <f>SUMIFS(СВЦЭМ!$C$34:$C$777,СВЦЭМ!$A$34:$A$777,$A67,СВЦЭМ!$B$34:$B$777,E$47)+'СЕТ СН'!$G$9+СВЦЭМ!$D$10+'СЕТ СН'!$G$5-'СЕТ СН'!$G$17</f>
        <v>4489.1266310700003</v>
      </c>
      <c r="F67" s="37">
        <f>SUMIFS(СВЦЭМ!$C$34:$C$777,СВЦЭМ!$A$34:$A$777,$A67,СВЦЭМ!$B$34:$B$777,F$47)+'СЕТ СН'!$G$9+СВЦЭМ!$D$10+'СЕТ СН'!$G$5-'СЕТ СН'!$G$17</f>
        <v>4486.0276715299997</v>
      </c>
      <c r="G67" s="37">
        <f>SUMIFS(СВЦЭМ!$C$34:$C$777,СВЦЭМ!$A$34:$A$777,$A67,СВЦЭМ!$B$34:$B$777,G$47)+'СЕТ СН'!$G$9+СВЦЭМ!$D$10+'СЕТ СН'!$G$5-'СЕТ СН'!$G$17</f>
        <v>4484.4152443800003</v>
      </c>
      <c r="H67" s="37">
        <f>SUMIFS(СВЦЭМ!$C$34:$C$777,СВЦЭМ!$A$34:$A$777,$A67,СВЦЭМ!$B$34:$B$777,H$47)+'СЕТ СН'!$G$9+СВЦЭМ!$D$10+'СЕТ СН'!$G$5-'СЕТ СН'!$G$17</f>
        <v>4420.6930986999996</v>
      </c>
      <c r="I67" s="37">
        <f>SUMIFS(СВЦЭМ!$C$34:$C$777,СВЦЭМ!$A$34:$A$777,$A67,СВЦЭМ!$B$34:$B$777,I$47)+'СЕТ СН'!$G$9+СВЦЭМ!$D$10+'СЕТ СН'!$G$5-'СЕТ СН'!$G$17</f>
        <v>4249.95140085</v>
      </c>
      <c r="J67" s="37">
        <f>SUMIFS(СВЦЭМ!$C$34:$C$777,СВЦЭМ!$A$34:$A$777,$A67,СВЦЭМ!$B$34:$B$777,J$47)+'СЕТ СН'!$G$9+СВЦЭМ!$D$10+'СЕТ СН'!$G$5-'СЕТ СН'!$G$17</f>
        <v>4137.4542577100001</v>
      </c>
      <c r="K67" s="37">
        <f>SUMIFS(СВЦЭМ!$C$34:$C$777,СВЦЭМ!$A$34:$A$777,$A67,СВЦЭМ!$B$34:$B$777,K$47)+'СЕТ СН'!$G$9+СВЦЭМ!$D$10+'СЕТ СН'!$G$5-'СЕТ СН'!$G$17</f>
        <v>4067.7376165300002</v>
      </c>
      <c r="L67" s="37">
        <f>SUMIFS(СВЦЭМ!$C$34:$C$777,СВЦЭМ!$A$34:$A$777,$A67,СВЦЭМ!$B$34:$B$777,L$47)+'СЕТ СН'!$G$9+СВЦЭМ!$D$10+'СЕТ СН'!$G$5-'СЕТ СН'!$G$17</f>
        <v>4060.2453134399993</v>
      </c>
      <c r="M67" s="37">
        <f>SUMIFS(СВЦЭМ!$C$34:$C$777,СВЦЭМ!$A$34:$A$777,$A67,СВЦЭМ!$B$34:$B$777,M$47)+'СЕТ СН'!$G$9+СВЦЭМ!$D$10+'СЕТ СН'!$G$5-'СЕТ СН'!$G$17</f>
        <v>4061.4486975</v>
      </c>
      <c r="N67" s="37">
        <f>SUMIFS(СВЦЭМ!$C$34:$C$777,СВЦЭМ!$A$34:$A$777,$A67,СВЦЭМ!$B$34:$B$777,N$47)+'СЕТ СН'!$G$9+СВЦЭМ!$D$10+'СЕТ СН'!$G$5-'СЕТ СН'!$G$17</f>
        <v>4065.6238399200001</v>
      </c>
      <c r="O67" s="37">
        <f>SUMIFS(СВЦЭМ!$C$34:$C$777,СВЦЭМ!$A$34:$A$777,$A67,СВЦЭМ!$B$34:$B$777,O$47)+'СЕТ СН'!$G$9+СВЦЭМ!$D$10+'СЕТ СН'!$G$5-'СЕТ СН'!$G$17</f>
        <v>4072.5668198699996</v>
      </c>
      <c r="P67" s="37">
        <f>SUMIFS(СВЦЭМ!$C$34:$C$777,СВЦЭМ!$A$34:$A$777,$A67,СВЦЭМ!$B$34:$B$777,P$47)+'СЕТ СН'!$G$9+СВЦЭМ!$D$10+'СЕТ СН'!$G$5-'СЕТ СН'!$G$17</f>
        <v>4074.4204661599997</v>
      </c>
      <c r="Q67" s="37">
        <f>SUMIFS(СВЦЭМ!$C$34:$C$777,СВЦЭМ!$A$34:$A$777,$A67,СВЦЭМ!$B$34:$B$777,Q$47)+'СЕТ СН'!$G$9+СВЦЭМ!$D$10+'СЕТ СН'!$G$5-'СЕТ СН'!$G$17</f>
        <v>4068.1873202399993</v>
      </c>
      <c r="R67" s="37">
        <f>SUMIFS(СВЦЭМ!$C$34:$C$777,СВЦЭМ!$A$34:$A$777,$A67,СВЦЭМ!$B$34:$B$777,R$47)+'СЕТ СН'!$G$9+СВЦЭМ!$D$10+'СЕТ СН'!$G$5-'СЕТ СН'!$G$17</f>
        <v>4067.4159047100002</v>
      </c>
      <c r="S67" s="37">
        <f>SUMIFS(СВЦЭМ!$C$34:$C$777,СВЦЭМ!$A$34:$A$777,$A67,СВЦЭМ!$B$34:$B$777,S$47)+'СЕТ СН'!$G$9+СВЦЭМ!$D$10+'СЕТ СН'!$G$5-'СЕТ СН'!$G$17</f>
        <v>4071.2266309999995</v>
      </c>
      <c r="T67" s="37">
        <f>SUMIFS(СВЦЭМ!$C$34:$C$777,СВЦЭМ!$A$34:$A$777,$A67,СВЦЭМ!$B$34:$B$777,T$47)+'СЕТ СН'!$G$9+СВЦЭМ!$D$10+'СЕТ СН'!$G$5-'СЕТ СН'!$G$17</f>
        <v>4080.2545654699998</v>
      </c>
      <c r="U67" s="37">
        <f>SUMIFS(СВЦЭМ!$C$34:$C$777,СВЦЭМ!$A$34:$A$777,$A67,СВЦЭМ!$B$34:$B$777,U$47)+'СЕТ СН'!$G$9+СВЦЭМ!$D$10+'СЕТ СН'!$G$5-'СЕТ СН'!$G$17</f>
        <v>4072.4483953299996</v>
      </c>
      <c r="V67" s="37">
        <f>SUMIFS(СВЦЭМ!$C$34:$C$777,СВЦЭМ!$A$34:$A$777,$A67,СВЦЭМ!$B$34:$B$777,V$47)+'СЕТ СН'!$G$9+СВЦЭМ!$D$10+'СЕТ СН'!$G$5-'СЕТ СН'!$G$17</f>
        <v>4074.9480534000004</v>
      </c>
      <c r="W67" s="37">
        <f>SUMIFS(СВЦЭМ!$C$34:$C$777,СВЦЭМ!$A$34:$A$777,$A67,СВЦЭМ!$B$34:$B$777,W$47)+'СЕТ СН'!$G$9+СВЦЭМ!$D$10+'СЕТ СН'!$G$5-'СЕТ СН'!$G$17</f>
        <v>4125.4277698199994</v>
      </c>
      <c r="X67" s="37">
        <f>SUMIFS(СВЦЭМ!$C$34:$C$777,СВЦЭМ!$A$34:$A$777,$A67,СВЦЭМ!$B$34:$B$777,X$47)+'СЕТ СН'!$G$9+СВЦЭМ!$D$10+'СЕТ СН'!$G$5-'СЕТ СН'!$G$17</f>
        <v>4219.1578324299999</v>
      </c>
      <c r="Y67" s="37">
        <f>SUMIFS(СВЦЭМ!$C$34:$C$777,СВЦЭМ!$A$34:$A$777,$A67,СВЦЭМ!$B$34:$B$777,Y$47)+'СЕТ СН'!$G$9+СВЦЭМ!$D$10+'СЕТ СН'!$G$5-'СЕТ СН'!$G$17</f>
        <v>4341.8239388800002</v>
      </c>
    </row>
    <row r="68" spans="1:27" ht="15.75" x14ac:dyDescent="0.2">
      <c r="A68" s="36">
        <f t="shared" si="1"/>
        <v>43302</v>
      </c>
      <c r="B68" s="37">
        <f>SUMIFS(СВЦЭМ!$C$34:$C$777,СВЦЭМ!$A$34:$A$777,$A68,СВЦЭМ!$B$34:$B$777,B$47)+'СЕТ СН'!$G$9+СВЦЭМ!$D$10+'СЕТ СН'!$G$5-'СЕТ СН'!$G$17</f>
        <v>4383.2757062699993</v>
      </c>
      <c r="C68" s="37">
        <f>SUMIFS(СВЦЭМ!$C$34:$C$777,СВЦЭМ!$A$34:$A$777,$A68,СВЦЭМ!$B$34:$B$777,C$47)+'СЕТ СН'!$G$9+СВЦЭМ!$D$10+'СЕТ СН'!$G$5-'СЕТ СН'!$G$17</f>
        <v>4405.0451489300003</v>
      </c>
      <c r="D68" s="37">
        <f>SUMIFS(СВЦЭМ!$C$34:$C$777,СВЦЭМ!$A$34:$A$777,$A68,СВЦЭМ!$B$34:$B$777,D$47)+'СЕТ СН'!$G$9+СВЦЭМ!$D$10+'СЕТ СН'!$G$5-'СЕТ СН'!$G$17</f>
        <v>4450.5352290399996</v>
      </c>
      <c r="E68" s="37">
        <f>SUMIFS(СВЦЭМ!$C$34:$C$777,СВЦЭМ!$A$34:$A$777,$A68,СВЦЭМ!$B$34:$B$777,E$47)+'СЕТ СН'!$G$9+СВЦЭМ!$D$10+'СЕТ СН'!$G$5-'СЕТ СН'!$G$17</f>
        <v>4446.0513481899998</v>
      </c>
      <c r="F68" s="37">
        <f>SUMIFS(СВЦЭМ!$C$34:$C$777,СВЦЭМ!$A$34:$A$777,$A68,СВЦЭМ!$B$34:$B$777,F$47)+'СЕТ СН'!$G$9+СВЦЭМ!$D$10+'СЕТ СН'!$G$5-'СЕТ СН'!$G$17</f>
        <v>4450.9649961599998</v>
      </c>
      <c r="G68" s="37">
        <f>SUMIFS(СВЦЭМ!$C$34:$C$777,СВЦЭМ!$A$34:$A$777,$A68,СВЦЭМ!$B$34:$B$777,G$47)+'СЕТ СН'!$G$9+СВЦЭМ!$D$10+'СЕТ СН'!$G$5-'СЕТ СН'!$G$17</f>
        <v>4440.0697552299998</v>
      </c>
      <c r="H68" s="37">
        <f>SUMIFS(СВЦЭМ!$C$34:$C$777,СВЦЭМ!$A$34:$A$777,$A68,СВЦЭМ!$B$34:$B$777,H$47)+'СЕТ СН'!$G$9+СВЦЭМ!$D$10+'СЕТ СН'!$G$5-'СЕТ СН'!$G$17</f>
        <v>4361.3830838000003</v>
      </c>
      <c r="I68" s="37">
        <f>SUMIFS(СВЦЭМ!$C$34:$C$777,СВЦЭМ!$A$34:$A$777,$A68,СВЦЭМ!$B$34:$B$777,I$47)+'СЕТ СН'!$G$9+СВЦЭМ!$D$10+'СЕТ СН'!$G$5-'СЕТ СН'!$G$17</f>
        <v>4211.0055339</v>
      </c>
      <c r="J68" s="37">
        <f>SUMIFS(СВЦЭМ!$C$34:$C$777,СВЦЭМ!$A$34:$A$777,$A68,СВЦЭМ!$B$34:$B$777,J$47)+'СЕТ СН'!$G$9+СВЦЭМ!$D$10+'СЕТ СН'!$G$5-'СЕТ СН'!$G$17</f>
        <v>4105.6461205299993</v>
      </c>
      <c r="K68" s="37">
        <f>SUMIFS(СВЦЭМ!$C$34:$C$777,СВЦЭМ!$A$34:$A$777,$A68,СВЦЭМ!$B$34:$B$777,K$47)+'СЕТ СН'!$G$9+СВЦЭМ!$D$10+'СЕТ СН'!$G$5-'СЕТ СН'!$G$17</f>
        <v>4038.1044896499998</v>
      </c>
      <c r="L68" s="37">
        <f>SUMIFS(СВЦЭМ!$C$34:$C$777,СВЦЭМ!$A$34:$A$777,$A68,СВЦЭМ!$B$34:$B$777,L$47)+'СЕТ СН'!$G$9+СВЦЭМ!$D$10+'СЕТ СН'!$G$5-'СЕТ СН'!$G$17</f>
        <v>4016.9800155299999</v>
      </c>
      <c r="M68" s="37">
        <f>SUMIFS(СВЦЭМ!$C$34:$C$777,СВЦЭМ!$A$34:$A$777,$A68,СВЦЭМ!$B$34:$B$777,M$47)+'СЕТ СН'!$G$9+СВЦЭМ!$D$10+'СЕТ СН'!$G$5-'СЕТ СН'!$G$17</f>
        <v>4014.63165544</v>
      </c>
      <c r="N68" s="37">
        <f>SUMIFS(СВЦЭМ!$C$34:$C$777,СВЦЭМ!$A$34:$A$777,$A68,СВЦЭМ!$B$34:$B$777,N$47)+'СЕТ СН'!$G$9+СВЦЭМ!$D$10+'СЕТ СН'!$G$5-'СЕТ СН'!$G$17</f>
        <v>4020.5565253799996</v>
      </c>
      <c r="O68" s="37">
        <f>SUMIFS(СВЦЭМ!$C$34:$C$777,СВЦЭМ!$A$34:$A$777,$A68,СВЦЭМ!$B$34:$B$777,O$47)+'СЕТ СН'!$G$9+СВЦЭМ!$D$10+'СЕТ СН'!$G$5-'СЕТ СН'!$G$17</f>
        <v>4028.2971023599994</v>
      </c>
      <c r="P68" s="37">
        <f>SUMIFS(СВЦЭМ!$C$34:$C$777,СВЦЭМ!$A$34:$A$777,$A68,СВЦЭМ!$B$34:$B$777,P$47)+'СЕТ СН'!$G$9+СВЦЭМ!$D$10+'СЕТ СН'!$G$5-'СЕТ СН'!$G$17</f>
        <v>4033.4637867900001</v>
      </c>
      <c r="Q68" s="37">
        <f>SUMIFS(СВЦЭМ!$C$34:$C$777,СВЦЭМ!$A$34:$A$777,$A68,СВЦЭМ!$B$34:$B$777,Q$47)+'СЕТ СН'!$G$9+СВЦЭМ!$D$10+'СЕТ СН'!$G$5-'СЕТ СН'!$G$17</f>
        <v>4035.7454006799999</v>
      </c>
      <c r="R68" s="37">
        <f>SUMIFS(СВЦЭМ!$C$34:$C$777,СВЦЭМ!$A$34:$A$777,$A68,СВЦЭМ!$B$34:$B$777,R$47)+'СЕТ СН'!$G$9+СВЦЭМ!$D$10+'СЕТ СН'!$G$5-'СЕТ СН'!$G$17</f>
        <v>4033.0175422799994</v>
      </c>
      <c r="S68" s="37">
        <f>SUMIFS(СВЦЭМ!$C$34:$C$777,СВЦЭМ!$A$34:$A$777,$A68,СВЦЭМ!$B$34:$B$777,S$47)+'СЕТ СН'!$G$9+СВЦЭМ!$D$10+'СЕТ СН'!$G$5-'СЕТ СН'!$G$17</f>
        <v>4034.1752452999999</v>
      </c>
      <c r="T68" s="37">
        <f>SUMIFS(СВЦЭМ!$C$34:$C$777,СВЦЭМ!$A$34:$A$777,$A68,СВЦЭМ!$B$34:$B$777,T$47)+'СЕТ СН'!$G$9+СВЦЭМ!$D$10+'СЕТ СН'!$G$5-'СЕТ СН'!$G$17</f>
        <v>4031.9945607700001</v>
      </c>
      <c r="U68" s="37">
        <f>SUMIFS(СВЦЭМ!$C$34:$C$777,СВЦЭМ!$A$34:$A$777,$A68,СВЦЭМ!$B$34:$B$777,U$47)+'СЕТ СН'!$G$9+СВЦЭМ!$D$10+'СЕТ СН'!$G$5-'СЕТ СН'!$G$17</f>
        <v>4028.9492404399998</v>
      </c>
      <c r="V68" s="37">
        <f>SUMIFS(СВЦЭМ!$C$34:$C$777,СВЦЭМ!$A$34:$A$777,$A68,СВЦЭМ!$B$34:$B$777,V$47)+'СЕТ СН'!$G$9+СВЦЭМ!$D$10+'СЕТ СН'!$G$5-'СЕТ СН'!$G$17</f>
        <v>4028.0513921900001</v>
      </c>
      <c r="W68" s="37">
        <f>SUMIFS(СВЦЭМ!$C$34:$C$777,СВЦЭМ!$A$34:$A$777,$A68,СВЦЭМ!$B$34:$B$777,W$47)+'СЕТ СН'!$G$9+СВЦЭМ!$D$10+'СЕТ СН'!$G$5-'СЕТ СН'!$G$17</f>
        <v>4079.59962739</v>
      </c>
      <c r="X68" s="37">
        <f>SUMIFS(СВЦЭМ!$C$34:$C$777,СВЦЭМ!$A$34:$A$777,$A68,СВЦЭМ!$B$34:$B$777,X$47)+'СЕТ СН'!$G$9+СВЦЭМ!$D$10+'СЕТ СН'!$G$5-'СЕТ СН'!$G$17</f>
        <v>4161.4589024999996</v>
      </c>
      <c r="Y68" s="37">
        <f>SUMIFS(СВЦЭМ!$C$34:$C$777,СВЦЭМ!$A$34:$A$777,$A68,СВЦЭМ!$B$34:$B$777,Y$47)+'СЕТ СН'!$G$9+СВЦЭМ!$D$10+'СЕТ СН'!$G$5-'СЕТ СН'!$G$17</f>
        <v>4303.3506155999994</v>
      </c>
    </row>
    <row r="69" spans="1:27" ht="15.75" x14ac:dyDescent="0.2">
      <c r="A69" s="36">
        <f t="shared" si="1"/>
        <v>43303</v>
      </c>
      <c r="B69" s="37">
        <f>SUMIFS(СВЦЭМ!$C$34:$C$777,СВЦЭМ!$A$34:$A$777,$A69,СВЦЭМ!$B$34:$B$777,B$47)+'СЕТ СН'!$G$9+СВЦЭМ!$D$10+'СЕТ СН'!$G$5-'СЕТ СН'!$G$17</f>
        <v>4383.5064936299996</v>
      </c>
      <c r="C69" s="37">
        <f>SUMIFS(СВЦЭМ!$C$34:$C$777,СВЦЭМ!$A$34:$A$777,$A69,СВЦЭМ!$B$34:$B$777,C$47)+'СЕТ СН'!$G$9+СВЦЭМ!$D$10+'СЕТ СН'!$G$5-'СЕТ СН'!$G$17</f>
        <v>4437.4300846599999</v>
      </c>
      <c r="D69" s="37">
        <f>SUMIFS(СВЦЭМ!$C$34:$C$777,СВЦЭМ!$A$34:$A$777,$A69,СВЦЭМ!$B$34:$B$777,D$47)+'СЕТ СН'!$G$9+СВЦЭМ!$D$10+'СЕТ СН'!$G$5-'СЕТ СН'!$G$17</f>
        <v>4455.5391477900002</v>
      </c>
      <c r="E69" s="37">
        <f>SUMIFS(СВЦЭМ!$C$34:$C$777,СВЦЭМ!$A$34:$A$777,$A69,СВЦЭМ!$B$34:$B$777,E$47)+'СЕТ СН'!$G$9+СВЦЭМ!$D$10+'СЕТ СН'!$G$5-'СЕТ СН'!$G$17</f>
        <v>4464.8161986099994</v>
      </c>
      <c r="F69" s="37">
        <f>SUMIFS(СВЦЭМ!$C$34:$C$777,СВЦЭМ!$A$34:$A$777,$A69,СВЦЭМ!$B$34:$B$777,F$47)+'СЕТ СН'!$G$9+СВЦЭМ!$D$10+'СЕТ СН'!$G$5-'СЕТ СН'!$G$17</f>
        <v>4449.9296282799996</v>
      </c>
      <c r="G69" s="37">
        <f>SUMIFS(СВЦЭМ!$C$34:$C$777,СВЦЭМ!$A$34:$A$777,$A69,СВЦЭМ!$B$34:$B$777,G$47)+'СЕТ СН'!$G$9+СВЦЭМ!$D$10+'СЕТ СН'!$G$5-'СЕТ СН'!$G$17</f>
        <v>4464.4825732999998</v>
      </c>
      <c r="H69" s="37">
        <f>SUMIFS(СВЦЭМ!$C$34:$C$777,СВЦЭМ!$A$34:$A$777,$A69,СВЦЭМ!$B$34:$B$777,H$47)+'СЕТ СН'!$G$9+СВЦЭМ!$D$10+'СЕТ СН'!$G$5-'СЕТ СН'!$G$17</f>
        <v>4392.8108619300001</v>
      </c>
      <c r="I69" s="37">
        <f>SUMIFS(СВЦЭМ!$C$34:$C$777,СВЦЭМ!$A$34:$A$777,$A69,СВЦЭМ!$B$34:$B$777,I$47)+'СЕТ СН'!$G$9+СВЦЭМ!$D$10+'СЕТ СН'!$G$5-'СЕТ СН'!$G$17</f>
        <v>4271.2194185500002</v>
      </c>
      <c r="J69" s="37">
        <f>SUMIFS(СВЦЭМ!$C$34:$C$777,СВЦЭМ!$A$34:$A$777,$A69,СВЦЭМ!$B$34:$B$777,J$47)+'СЕТ СН'!$G$9+СВЦЭМ!$D$10+'СЕТ СН'!$G$5-'СЕТ СН'!$G$17</f>
        <v>4143.4495947400001</v>
      </c>
      <c r="K69" s="37">
        <f>SUMIFS(СВЦЭМ!$C$34:$C$777,СВЦЭМ!$A$34:$A$777,$A69,СВЦЭМ!$B$34:$B$777,K$47)+'СЕТ СН'!$G$9+СВЦЭМ!$D$10+'СЕТ СН'!$G$5-'СЕТ СН'!$G$17</f>
        <v>4070.21346017</v>
      </c>
      <c r="L69" s="37">
        <f>SUMIFS(СВЦЭМ!$C$34:$C$777,СВЦЭМ!$A$34:$A$777,$A69,СВЦЭМ!$B$34:$B$777,L$47)+'СЕТ СН'!$G$9+СВЦЭМ!$D$10+'СЕТ СН'!$G$5-'СЕТ СН'!$G$17</f>
        <v>4030.0256698499998</v>
      </c>
      <c r="M69" s="37">
        <f>SUMIFS(СВЦЭМ!$C$34:$C$777,СВЦЭМ!$A$34:$A$777,$A69,СВЦЭМ!$B$34:$B$777,M$47)+'СЕТ СН'!$G$9+СВЦЭМ!$D$10+'СЕТ СН'!$G$5-'СЕТ СН'!$G$17</f>
        <v>4010.7130516099996</v>
      </c>
      <c r="N69" s="37">
        <f>SUMIFS(СВЦЭМ!$C$34:$C$777,СВЦЭМ!$A$34:$A$777,$A69,СВЦЭМ!$B$34:$B$777,N$47)+'СЕТ СН'!$G$9+СВЦЭМ!$D$10+'СЕТ СН'!$G$5-'СЕТ СН'!$G$17</f>
        <v>4018.5233225599995</v>
      </c>
      <c r="O69" s="37">
        <f>SUMIFS(СВЦЭМ!$C$34:$C$777,СВЦЭМ!$A$34:$A$777,$A69,СВЦЭМ!$B$34:$B$777,O$47)+'СЕТ СН'!$G$9+СВЦЭМ!$D$10+'СЕТ СН'!$G$5-'СЕТ СН'!$G$17</f>
        <v>4017.5073703499993</v>
      </c>
      <c r="P69" s="37">
        <f>SUMIFS(СВЦЭМ!$C$34:$C$777,СВЦЭМ!$A$34:$A$777,$A69,СВЦЭМ!$B$34:$B$777,P$47)+'СЕТ СН'!$G$9+СВЦЭМ!$D$10+'СЕТ СН'!$G$5-'СЕТ СН'!$G$17</f>
        <v>4033.3388148999993</v>
      </c>
      <c r="Q69" s="37">
        <f>SUMIFS(СВЦЭМ!$C$34:$C$777,СВЦЭМ!$A$34:$A$777,$A69,СВЦЭМ!$B$34:$B$777,Q$47)+'СЕТ СН'!$G$9+СВЦЭМ!$D$10+'СЕТ СН'!$G$5-'СЕТ СН'!$G$17</f>
        <v>4040.0013583999998</v>
      </c>
      <c r="R69" s="37">
        <f>SUMIFS(СВЦЭМ!$C$34:$C$777,СВЦЭМ!$A$34:$A$777,$A69,СВЦЭМ!$B$34:$B$777,R$47)+'СЕТ СН'!$G$9+СВЦЭМ!$D$10+'СЕТ СН'!$G$5-'СЕТ СН'!$G$17</f>
        <v>4041.1847299999999</v>
      </c>
      <c r="S69" s="37">
        <f>SUMIFS(СВЦЭМ!$C$34:$C$777,СВЦЭМ!$A$34:$A$777,$A69,СВЦЭМ!$B$34:$B$777,S$47)+'СЕТ СН'!$G$9+СВЦЭМ!$D$10+'СЕТ СН'!$G$5-'СЕТ СН'!$G$17</f>
        <v>4037.1643688899994</v>
      </c>
      <c r="T69" s="37">
        <f>SUMIFS(СВЦЭМ!$C$34:$C$777,СВЦЭМ!$A$34:$A$777,$A69,СВЦЭМ!$B$34:$B$777,T$47)+'СЕТ СН'!$G$9+СВЦЭМ!$D$10+'СЕТ СН'!$G$5-'СЕТ СН'!$G$17</f>
        <v>4043.1299090599996</v>
      </c>
      <c r="U69" s="37">
        <f>SUMIFS(СВЦЭМ!$C$34:$C$777,СВЦЭМ!$A$34:$A$777,$A69,СВЦЭМ!$B$34:$B$777,U$47)+'СЕТ СН'!$G$9+СВЦЭМ!$D$10+'СЕТ СН'!$G$5-'СЕТ СН'!$G$17</f>
        <v>4039.3904764899999</v>
      </c>
      <c r="V69" s="37">
        <f>SUMIFS(СВЦЭМ!$C$34:$C$777,СВЦЭМ!$A$34:$A$777,$A69,СВЦЭМ!$B$34:$B$777,V$47)+'СЕТ СН'!$G$9+СВЦЭМ!$D$10+'СЕТ СН'!$G$5-'СЕТ СН'!$G$17</f>
        <v>4039.71350282</v>
      </c>
      <c r="W69" s="37">
        <f>SUMIFS(СВЦЭМ!$C$34:$C$777,СВЦЭМ!$A$34:$A$777,$A69,СВЦЭМ!$B$34:$B$777,W$47)+'СЕТ СН'!$G$9+СВЦЭМ!$D$10+'СЕТ СН'!$G$5-'СЕТ СН'!$G$17</f>
        <v>4040.4671042199998</v>
      </c>
      <c r="X69" s="37">
        <f>SUMIFS(СВЦЭМ!$C$34:$C$777,СВЦЭМ!$A$34:$A$777,$A69,СВЦЭМ!$B$34:$B$777,X$47)+'СЕТ СН'!$G$9+СВЦЭМ!$D$10+'СЕТ СН'!$G$5-'СЕТ СН'!$G$17</f>
        <v>4126.0837827099995</v>
      </c>
      <c r="Y69" s="37">
        <f>SUMIFS(СВЦЭМ!$C$34:$C$777,СВЦЭМ!$A$34:$A$777,$A69,СВЦЭМ!$B$34:$B$777,Y$47)+'СЕТ СН'!$G$9+СВЦЭМ!$D$10+'СЕТ СН'!$G$5-'СЕТ СН'!$G$17</f>
        <v>4266.3961661900003</v>
      </c>
    </row>
    <row r="70" spans="1:27" ht="15.75" x14ac:dyDescent="0.2">
      <c r="A70" s="36">
        <f t="shared" si="1"/>
        <v>43304</v>
      </c>
      <c r="B70" s="37">
        <f>SUMIFS(СВЦЭМ!$C$34:$C$777,СВЦЭМ!$A$34:$A$777,$A70,СВЦЭМ!$B$34:$B$777,B$47)+'СЕТ СН'!$G$9+СВЦЭМ!$D$10+'СЕТ СН'!$G$5-'СЕТ СН'!$G$17</f>
        <v>4407.7513816299997</v>
      </c>
      <c r="C70" s="37">
        <f>SUMIFS(СВЦЭМ!$C$34:$C$777,СВЦЭМ!$A$34:$A$777,$A70,СВЦЭМ!$B$34:$B$777,C$47)+'СЕТ СН'!$G$9+СВЦЭМ!$D$10+'СЕТ СН'!$G$5-'СЕТ СН'!$G$17</f>
        <v>4474.7256108299998</v>
      </c>
      <c r="D70" s="37">
        <f>SUMIFS(СВЦЭМ!$C$34:$C$777,СВЦЭМ!$A$34:$A$777,$A70,СВЦЭМ!$B$34:$B$777,D$47)+'СЕТ СН'!$G$9+СВЦЭМ!$D$10+'СЕТ СН'!$G$5-'СЕТ СН'!$G$17</f>
        <v>4507.8891492399998</v>
      </c>
      <c r="E70" s="37">
        <f>SUMIFS(СВЦЭМ!$C$34:$C$777,СВЦЭМ!$A$34:$A$777,$A70,СВЦЭМ!$B$34:$B$777,E$47)+'СЕТ СН'!$G$9+СВЦЭМ!$D$10+'СЕТ СН'!$G$5-'СЕТ СН'!$G$17</f>
        <v>4505.0260831999994</v>
      </c>
      <c r="F70" s="37">
        <f>SUMIFS(СВЦЭМ!$C$34:$C$777,СВЦЭМ!$A$34:$A$777,$A70,СВЦЭМ!$B$34:$B$777,F$47)+'СЕТ СН'!$G$9+СВЦЭМ!$D$10+'СЕТ СН'!$G$5-'СЕТ СН'!$G$17</f>
        <v>4502.1852020300003</v>
      </c>
      <c r="G70" s="37">
        <f>SUMIFS(СВЦЭМ!$C$34:$C$777,СВЦЭМ!$A$34:$A$777,$A70,СВЦЭМ!$B$34:$B$777,G$47)+'СЕТ СН'!$G$9+СВЦЭМ!$D$10+'СЕТ СН'!$G$5-'СЕТ СН'!$G$17</f>
        <v>4505.88883764</v>
      </c>
      <c r="H70" s="37">
        <f>SUMIFS(СВЦЭМ!$C$34:$C$777,СВЦЭМ!$A$34:$A$777,$A70,СВЦЭМ!$B$34:$B$777,H$47)+'СЕТ СН'!$G$9+СВЦЭМ!$D$10+'СЕТ СН'!$G$5-'СЕТ СН'!$G$17</f>
        <v>4410.5151892599997</v>
      </c>
      <c r="I70" s="37">
        <f>SUMIFS(СВЦЭМ!$C$34:$C$777,СВЦЭМ!$A$34:$A$777,$A70,СВЦЭМ!$B$34:$B$777,I$47)+'СЕТ СН'!$G$9+СВЦЭМ!$D$10+'СЕТ СН'!$G$5-'СЕТ СН'!$G$17</f>
        <v>4248.1125253599994</v>
      </c>
      <c r="J70" s="37">
        <f>SUMIFS(СВЦЭМ!$C$34:$C$777,СВЦЭМ!$A$34:$A$777,$A70,СВЦЭМ!$B$34:$B$777,J$47)+'СЕТ СН'!$G$9+СВЦЭМ!$D$10+'СЕТ СН'!$G$5-'СЕТ СН'!$G$17</f>
        <v>4121.1858471299993</v>
      </c>
      <c r="K70" s="37">
        <f>SUMIFS(СВЦЭМ!$C$34:$C$777,СВЦЭМ!$A$34:$A$777,$A70,СВЦЭМ!$B$34:$B$777,K$47)+'СЕТ СН'!$G$9+СВЦЭМ!$D$10+'СЕТ СН'!$G$5-'СЕТ СН'!$G$17</f>
        <v>4042.6388145800001</v>
      </c>
      <c r="L70" s="37">
        <f>SUMIFS(СВЦЭМ!$C$34:$C$777,СВЦЭМ!$A$34:$A$777,$A70,СВЦЭМ!$B$34:$B$777,L$47)+'СЕТ СН'!$G$9+СВЦЭМ!$D$10+'СЕТ СН'!$G$5-'СЕТ СН'!$G$17</f>
        <v>4022.56456746</v>
      </c>
      <c r="M70" s="37">
        <f>SUMIFS(СВЦЭМ!$C$34:$C$777,СВЦЭМ!$A$34:$A$777,$A70,СВЦЭМ!$B$34:$B$777,M$47)+'СЕТ СН'!$G$9+СВЦЭМ!$D$10+'СЕТ СН'!$G$5-'СЕТ СН'!$G$17</f>
        <v>4022.0157721999994</v>
      </c>
      <c r="N70" s="37">
        <f>SUMIFS(СВЦЭМ!$C$34:$C$777,СВЦЭМ!$A$34:$A$777,$A70,СВЦЭМ!$B$34:$B$777,N$47)+'СЕТ СН'!$G$9+СВЦЭМ!$D$10+'СЕТ СН'!$G$5-'СЕТ СН'!$G$17</f>
        <v>4021.95592751</v>
      </c>
      <c r="O70" s="37">
        <f>SUMIFS(СВЦЭМ!$C$34:$C$777,СВЦЭМ!$A$34:$A$777,$A70,СВЦЭМ!$B$34:$B$777,O$47)+'СЕТ СН'!$G$9+СВЦЭМ!$D$10+'СЕТ СН'!$G$5-'СЕТ СН'!$G$17</f>
        <v>4020.2657061700002</v>
      </c>
      <c r="P70" s="37">
        <f>SUMIFS(СВЦЭМ!$C$34:$C$777,СВЦЭМ!$A$34:$A$777,$A70,СВЦЭМ!$B$34:$B$777,P$47)+'СЕТ СН'!$G$9+СВЦЭМ!$D$10+'СЕТ СН'!$G$5-'СЕТ СН'!$G$17</f>
        <v>4022.8928108600003</v>
      </c>
      <c r="Q70" s="37">
        <f>SUMIFS(СВЦЭМ!$C$34:$C$777,СВЦЭМ!$A$34:$A$777,$A70,СВЦЭМ!$B$34:$B$777,Q$47)+'СЕТ СН'!$G$9+СВЦЭМ!$D$10+'СЕТ СН'!$G$5-'СЕТ СН'!$G$17</f>
        <v>4029.3486593899997</v>
      </c>
      <c r="R70" s="37">
        <f>SUMIFS(СВЦЭМ!$C$34:$C$777,СВЦЭМ!$A$34:$A$777,$A70,СВЦЭМ!$B$34:$B$777,R$47)+'СЕТ СН'!$G$9+СВЦЭМ!$D$10+'СЕТ СН'!$G$5-'СЕТ СН'!$G$17</f>
        <v>4027.56184674</v>
      </c>
      <c r="S70" s="37">
        <f>SUMIFS(СВЦЭМ!$C$34:$C$777,СВЦЭМ!$A$34:$A$777,$A70,СВЦЭМ!$B$34:$B$777,S$47)+'СЕТ СН'!$G$9+СВЦЭМ!$D$10+'СЕТ СН'!$G$5-'СЕТ СН'!$G$17</f>
        <v>4027.1914358699996</v>
      </c>
      <c r="T70" s="37">
        <f>SUMIFS(СВЦЭМ!$C$34:$C$777,СВЦЭМ!$A$34:$A$777,$A70,СВЦЭМ!$B$34:$B$777,T$47)+'СЕТ СН'!$G$9+СВЦЭМ!$D$10+'СЕТ СН'!$G$5-'СЕТ СН'!$G$17</f>
        <v>4030.2273534699998</v>
      </c>
      <c r="U70" s="37">
        <f>SUMIFS(СВЦЭМ!$C$34:$C$777,СВЦЭМ!$A$34:$A$777,$A70,СВЦЭМ!$B$34:$B$777,U$47)+'СЕТ СН'!$G$9+СВЦЭМ!$D$10+'СЕТ СН'!$G$5-'СЕТ СН'!$G$17</f>
        <v>4025.9115293200002</v>
      </c>
      <c r="V70" s="37">
        <f>SUMIFS(СВЦЭМ!$C$34:$C$777,СВЦЭМ!$A$34:$A$777,$A70,СВЦЭМ!$B$34:$B$777,V$47)+'СЕТ СН'!$G$9+СВЦЭМ!$D$10+'СЕТ СН'!$G$5-'СЕТ СН'!$G$17</f>
        <v>4025.3846896999994</v>
      </c>
      <c r="W70" s="37">
        <f>SUMIFS(СВЦЭМ!$C$34:$C$777,СВЦЭМ!$A$34:$A$777,$A70,СВЦЭМ!$B$34:$B$777,W$47)+'СЕТ СН'!$G$9+СВЦЭМ!$D$10+'СЕТ СН'!$G$5-'СЕТ СН'!$G$17</f>
        <v>4066.0584213299999</v>
      </c>
      <c r="X70" s="37">
        <f>SUMIFS(СВЦЭМ!$C$34:$C$777,СВЦЭМ!$A$34:$A$777,$A70,СВЦЭМ!$B$34:$B$777,X$47)+'СЕТ СН'!$G$9+СВЦЭМ!$D$10+'СЕТ СН'!$G$5-'СЕТ СН'!$G$17</f>
        <v>4154.8492174200001</v>
      </c>
      <c r="Y70" s="37">
        <f>SUMIFS(СВЦЭМ!$C$34:$C$777,СВЦЭМ!$A$34:$A$777,$A70,СВЦЭМ!$B$34:$B$777,Y$47)+'СЕТ СН'!$G$9+СВЦЭМ!$D$10+'СЕТ СН'!$G$5-'СЕТ СН'!$G$17</f>
        <v>4274.7333011700002</v>
      </c>
    </row>
    <row r="71" spans="1:27" ht="15.75" x14ac:dyDescent="0.2">
      <c r="A71" s="36">
        <f t="shared" si="1"/>
        <v>43305</v>
      </c>
      <c r="B71" s="37">
        <f>SUMIFS(СВЦЭМ!$C$34:$C$777,СВЦЭМ!$A$34:$A$777,$A71,СВЦЭМ!$B$34:$B$777,B$47)+'СЕТ СН'!$G$9+СВЦЭМ!$D$10+'СЕТ СН'!$G$5-'СЕТ СН'!$G$17</f>
        <v>4410.5502001699997</v>
      </c>
      <c r="C71" s="37">
        <f>SUMIFS(СВЦЭМ!$C$34:$C$777,СВЦЭМ!$A$34:$A$777,$A71,СВЦЭМ!$B$34:$B$777,C$47)+'СЕТ СН'!$G$9+СВЦЭМ!$D$10+'СЕТ СН'!$G$5-'СЕТ СН'!$G$17</f>
        <v>4443.7374704399999</v>
      </c>
      <c r="D71" s="37">
        <f>SUMIFS(СВЦЭМ!$C$34:$C$777,СВЦЭМ!$A$34:$A$777,$A71,СВЦЭМ!$B$34:$B$777,D$47)+'СЕТ СН'!$G$9+СВЦЭМ!$D$10+'СЕТ СН'!$G$5-'СЕТ СН'!$G$17</f>
        <v>4497.0045659199995</v>
      </c>
      <c r="E71" s="37">
        <f>SUMIFS(СВЦЭМ!$C$34:$C$777,СВЦЭМ!$A$34:$A$777,$A71,СВЦЭМ!$B$34:$B$777,E$47)+'СЕТ СН'!$G$9+СВЦЭМ!$D$10+'СЕТ СН'!$G$5-'СЕТ СН'!$G$17</f>
        <v>4516.1357254699997</v>
      </c>
      <c r="F71" s="37">
        <f>SUMIFS(СВЦЭМ!$C$34:$C$777,СВЦЭМ!$A$34:$A$777,$A71,СВЦЭМ!$B$34:$B$777,F$47)+'СЕТ СН'!$G$9+СВЦЭМ!$D$10+'СЕТ СН'!$G$5-'СЕТ СН'!$G$17</f>
        <v>4505.0604868099999</v>
      </c>
      <c r="G71" s="37">
        <f>SUMIFS(СВЦЭМ!$C$34:$C$777,СВЦЭМ!$A$34:$A$777,$A71,СВЦЭМ!$B$34:$B$777,G$47)+'СЕТ СН'!$G$9+СВЦЭМ!$D$10+'СЕТ СН'!$G$5-'СЕТ СН'!$G$17</f>
        <v>4486.4256592499996</v>
      </c>
      <c r="H71" s="37">
        <f>SUMIFS(СВЦЭМ!$C$34:$C$777,СВЦЭМ!$A$34:$A$777,$A71,СВЦЭМ!$B$34:$B$777,H$47)+'СЕТ СН'!$G$9+СВЦЭМ!$D$10+'СЕТ СН'!$G$5-'СЕТ СН'!$G$17</f>
        <v>4398.2604141700003</v>
      </c>
      <c r="I71" s="37">
        <f>SUMIFS(СВЦЭМ!$C$34:$C$777,СВЦЭМ!$A$34:$A$777,$A71,СВЦЭМ!$B$34:$B$777,I$47)+'СЕТ СН'!$G$9+СВЦЭМ!$D$10+'СЕТ СН'!$G$5-'СЕТ СН'!$G$17</f>
        <v>4236.8007770300001</v>
      </c>
      <c r="J71" s="37">
        <f>SUMIFS(СВЦЭМ!$C$34:$C$777,СВЦЭМ!$A$34:$A$777,$A71,СВЦЭМ!$B$34:$B$777,J$47)+'СЕТ СН'!$G$9+СВЦЭМ!$D$10+'СЕТ СН'!$G$5-'СЕТ СН'!$G$17</f>
        <v>4115.2606658699997</v>
      </c>
      <c r="K71" s="37">
        <f>SUMIFS(СВЦЭМ!$C$34:$C$777,СВЦЭМ!$A$34:$A$777,$A71,СВЦЭМ!$B$34:$B$777,K$47)+'СЕТ СН'!$G$9+СВЦЭМ!$D$10+'СЕТ СН'!$G$5-'СЕТ СН'!$G$17</f>
        <v>4054.4053025000003</v>
      </c>
      <c r="L71" s="37">
        <f>SUMIFS(СВЦЭМ!$C$34:$C$777,СВЦЭМ!$A$34:$A$777,$A71,СВЦЭМ!$B$34:$B$777,L$47)+'СЕТ СН'!$G$9+СВЦЭМ!$D$10+'СЕТ СН'!$G$5-'СЕТ СН'!$G$17</f>
        <v>4044.4178749899993</v>
      </c>
      <c r="M71" s="37">
        <f>SUMIFS(СВЦЭМ!$C$34:$C$777,СВЦЭМ!$A$34:$A$777,$A71,СВЦЭМ!$B$34:$B$777,M$47)+'СЕТ СН'!$G$9+СВЦЭМ!$D$10+'СЕТ СН'!$G$5-'СЕТ СН'!$G$17</f>
        <v>4044.3191765299998</v>
      </c>
      <c r="N71" s="37">
        <f>SUMIFS(СВЦЭМ!$C$34:$C$777,СВЦЭМ!$A$34:$A$777,$A71,СВЦЭМ!$B$34:$B$777,N$47)+'СЕТ СН'!$G$9+СВЦЭМ!$D$10+'СЕТ СН'!$G$5-'СЕТ СН'!$G$17</f>
        <v>4064.7580175899993</v>
      </c>
      <c r="O71" s="37">
        <f>SUMIFS(СВЦЭМ!$C$34:$C$777,СВЦЭМ!$A$34:$A$777,$A71,СВЦЭМ!$B$34:$B$777,O$47)+'СЕТ СН'!$G$9+СВЦЭМ!$D$10+'СЕТ СН'!$G$5-'СЕТ СН'!$G$17</f>
        <v>4055.12410439</v>
      </c>
      <c r="P71" s="37">
        <f>SUMIFS(СВЦЭМ!$C$34:$C$777,СВЦЭМ!$A$34:$A$777,$A71,СВЦЭМ!$B$34:$B$777,P$47)+'СЕТ СН'!$G$9+СВЦЭМ!$D$10+'СЕТ СН'!$G$5-'СЕТ СН'!$G$17</f>
        <v>4056.4722765699998</v>
      </c>
      <c r="Q71" s="37">
        <f>SUMIFS(СВЦЭМ!$C$34:$C$777,СВЦЭМ!$A$34:$A$777,$A71,СВЦЭМ!$B$34:$B$777,Q$47)+'СЕТ СН'!$G$9+СВЦЭМ!$D$10+'СЕТ СН'!$G$5-'СЕТ СН'!$G$17</f>
        <v>4056.70555092</v>
      </c>
      <c r="R71" s="37">
        <f>SUMIFS(СВЦЭМ!$C$34:$C$777,СВЦЭМ!$A$34:$A$777,$A71,СВЦЭМ!$B$34:$B$777,R$47)+'СЕТ СН'!$G$9+СВЦЭМ!$D$10+'СЕТ СН'!$G$5-'СЕТ СН'!$G$17</f>
        <v>4054.2971819900004</v>
      </c>
      <c r="S71" s="37">
        <f>SUMIFS(СВЦЭМ!$C$34:$C$777,СВЦЭМ!$A$34:$A$777,$A71,СВЦЭМ!$B$34:$B$777,S$47)+'СЕТ СН'!$G$9+СВЦЭМ!$D$10+'СЕТ СН'!$G$5-'СЕТ СН'!$G$17</f>
        <v>4045.6874429</v>
      </c>
      <c r="T71" s="37">
        <f>SUMIFS(СВЦЭМ!$C$34:$C$777,СВЦЭМ!$A$34:$A$777,$A71,СВЦЭМ!$B$34:$B$777,T$47)+'СЕТ СН'!$G$9+СВЦЭМ!$D$10+'СЕТ СН'!$G$5-'СЕТ СН'!$G$17</f>
        <v>4046.6169257399997</v>
      </c>
      <c r="U71" s="37">
        <f>SUMIFS(СВЦЭМ!$C$34:$C$777,СВЦЭМ!$A$34:$A$777,$A71,СВЦЭМ!$B$34:$B$777,U$47)+'СЕТ СН'!$G$9+СВЦЭМ!$D$10+'СЕТ СН'!$G$5-'СЕТ СН'!$G$17</f>
        <v>4058.25864662</v>
      </c>
      <c r="V71" s="37">
        <f>SUMIFS(СВЦЭМ!$C$34:$C$777,СВЦЭМ!$A$34:$A$777,$A71,СВЦЭМ!$B$34:$B$777,V$47)+'СЕТ СН'!$G$9+СВЦЭМ!$D$10+'СЕТ СН'!$G$5-'СЕТ СН'!$G$17</f>
        <v>4058.1186815999999</v>
      </c>
      <c r="W71" s="37">
        <f>SUMIFS(СВЦЭМ!$C$34:$C$777,СВЦЭМ!$A$34:$A$777,$A71,СВЦЭМ!$B$34:$B$777,W$47)+'СЕТ СН'!$G$9+СВЦЭМ!$D$10+'СЕТ СН'!$G$5-'СЕТ СН'!$G$17</f>
        <v>4115.0900475299995</v>
      </c>
      <c r="X71" s="37">
        <f>SUMIFS(СВЦЭМ!$C$34:$C$777,СВЦЭМ!$A$34:$A$777,$A71,СВЦЭМ!$B$34:$B$777,X$47)+'СЕТ СН'!$G$9+СВЦЭМ!$D$10+'СЕТ СН'!$G$5-'СЕТ СН'!$G$17</f>
        <v>4204.9931276099996</v>
      </c>
      <c r="Y71" s="37">
        <f>SUMIFS(СВЦЭМ!$C$34:$C$777,СВЦЭМ!$A$34:$A$777,$A71,СВЦЭМ!$B$34:$B$777,Y$47)+'СЕТ СН'!$G$9+СВЦЭМ!$D$10+'СЕТ СН'!$G$5-'СЕТ СН'!$G$17</f>
        <v>4330.0803596400001</v>
      </c>
    </row>
    <row r="72" spans="1:27" ht="15.75" x14ac:dyDescent="0.2">
      <c r="A72" s="36">
        <f t="shared" si="1"/>
        <v>43306</v>
      </c>
      <c r="B72" s="37">
        <f>SUMIFS(СВЦЭМ!$C$34:$C$777,СВЦЭМ!$A$34:$A$777,$A72,СВЦЭМ!$B$34:$B$777,B$47)+'СЕТ СН'!$G$9+СВЦЭМ!$D$10+'СЕТ СН'!$G$5-'СЕТ СН'!$G$17</f>
        <v>4373.0770846400001</v>
      </c>
      <c r="C72" s="37">
        <f>SUMIFS(СВЦЭМ!$C$34:$C$777,СВЦЭМ!$A$34:$A$777,$A72,СВЦЭМ!$B$34:$B$777,C$47)+'СЕТ СН'!$G$9+СВЦЭМ!$D$10+'СЕТ СН'!$G$5-'СЕТ СН'!$G$17</f>
        <v>4434.7806093600002</v>
      </c>
      <c r="D72" s="37">
        <f>SUMIFS(СВЦЭМ!$C$34:$C$777,СВЦЭМ!$A$34:$A$777,$A72,СВЦЭМ!$B$34:$B$777,D$47)+'СЕТ СН'!$G$9+СВЦЭМ!$D$10+'СЕТ СН'!$G$5-'СЕТ СН'!$G$17</f>
        <v>4484.0010624699999</v>
      </c>
      <c r="E72" s="37">
        <f>SUMIFS(СВЦЭМ!$C$34:$C$777,СВЦЭМ!$A$34:$A$777,$A72,СВЦЭМ!$B$34:$B$777,E$47)+'СЕТ СН'!$G$9+СВЦЭМ!$D$10+'СЕТ СН'!$G$5-'СЕТ СН'!$G$17</f>
        <v>4496.1743352200001</v>
      </c>
      <c r="F72" s="37">
        <f>SUMIFS(СВЦЭМ!$C$34:$C$777,СВЦЭМ!$A$34:$A$777,$A72,СВЦЭМ!$B$34:$B$777,F$47)+'СЕТ СН'!$G$9+СВЦЭМ!$D$10+'СЕТ СН'!$G$5-'СЕТ СН'!$G$17</f>
        <v>4483.1265602899994</v>
      </c>
      <c r="G72" s="37">
        <f>SUMIFS(СВЦЭМ!$C$34:$C$777,СВЦЭМ!$A$34:$A$777,$A72,СВЦЭМ!$B$34:$B$777,G$47)+'СЕТ СН'!$G$9+СВЦЭМ!$D$10+'СЕТ СН'!$G$5-'СЕТ СН'!$G$17</f>
        <v>4485.9650805800002</v>
      </c>
      <c r="H72" s="37">
        <f>SUMIFS(СВЦЭМ!$C$34:$C$777,СВЦЭМ!$A$34:$A$777,$A72,СВЦЭМ!$B$34:$B$777,H$47)+'СЕТ СН'!$G$9+СВЦЭМ!$D$10+'СЕТ СН'!$G$5-'СЕТ СН'!$G$17</f>
        <v>4380.5982253599996</v>
      </c>
      <c r="I72" s="37">
        <f>SUMIFS(СВЦЭМ!$C$34:$C$777,СВЦЭМ!$A$34:$A$777,$A72,СВЦЭМ!$B$34:$B$777,I$47)+'СЕТ СН'!$G$9+СВЦЭМ!$D$10+'СЕТ СН'!$G$5-'СЕТ СН'!$G$17</f>
        <v>4213.7228981299995</v>
      </c>
      <c r="J72" s="37">
        <f>SUMIFS(СВЦЭМ!$C$34:$C$777,СВЦЭМ!$A$34:$A$777,$A72,СВЦЭМ!$B$34:$B$777,J$47)+'СЕТ СН'!$G$9+СВЦЭМ!$D$10+'СЕТ СН'!$G$5-'СЕТ СН'!$G$17</f>
        <v>4089.9347976500003</v>
      </c>
      <c r="K72" s="37">
        <f>SUMIFS(СВЦЭМ!$C$34:$C$777,СВЦЭМ!$A$34:$A$777,$A72,СВЦЭМ!$B$34:$B$777,K$47)+'СЕТ СН'!$G$9+СВЦЭМ!$D$10+'СЕТ СН'!$G$5-'СЕТ СН'!$G$17</f>
        <v>4031.31713107</v>
      </c>
      <c r="L72" s="37">
        <f>SUMIFS(СВЦЭМ!$C$34:$C$777,СВЦЭМ!$A$34:$A$777,$A72,СВЦЭМ!$B$34:$B$777,L$47)+'СЕТ СН'!$G$9+СВЦЭМ!$D$10+'СЕТ СН'!$G$5-'СЕТ СН'!$G$17</f>
        <v>4024.7085209099996</v>
      </c>
      <c r="M72" s="37">
        <f>SUMIFS(СВЦЭМ!$C$34:$C$777,СВЦЭМ!$A$34:$A$777,$A72,СВЦЭМ!$B$34:$B$777,M$47)+'СЕТ СН'!$G$9+СВЦЭМ!$D$10+'СЕТ СН'!$G$5-'СЕТ СН'!$G$17</f>
        <v>4027.8408620700002</v>
      </c>
      <c r="N72" s="37">
        <f>SUMIFS(СВЦЭМ!$C$34:$C$777,СВЦЭМ!$A$34:$A$777,$A72,СВЦЭМ!$B$34:$B$777,N$47)+'СЕТ СН'!$G$9+СВЦЭМ!$D$10+'СЕТ СН'!$G$5-'СЕТ СН'!$G$17</f>
        <v>4033.0652349299999</v>
      </c>
      <c r="O72" s="37">
        <f>SUMIFS(СВЦЭМ!$C$34:$C$777,СВЦЭМ!$A$34:$A$777,$A72,СВЦЭМ!$B$34:$B$777,O$47)+'СЕТ СН'!$G$9+СВЦЭМ!$D$10+'СЕТ СН'!$G$5-'СЕТ СН'!$G$17</f>
        <v>4034.2770785299999</v>
      </c>
      <c r="P72" s="37">
        <f>SUMIFS(СВЦЭМ!$C$34:$C$777,СВЦЭМ!$A$34:$A$777,$A72,СВЦЭМ!$B$34:$B$777,P$47)+'СЕТ СН'!$G$9+СВЦЭМ!$D$10+'СЕТ СН'!$G$5-'СЕТ СН'!$G$17</f>
        <v>4049.1650458200002</v>
      </c>
      <c r="Q72" s="37">
        <f>SUMIFS(СВЦЭМ!$C$34:$C$777,СВЦЭМ!$A$34:$A$777,$A72,СВЦЭМ!$B$34:$B$777,Q$47)+'СЕТ СН'!$G$9+СВЦЭМ!$D$10+'СЕТ СН'!$G$5-'СЕТ СН'!$G$17</f>
        <v>4055.9289795300001</v>
      </c>
      <c r="R72" s="37">
        <f>SUMIFS(СВЦЭМ!$C$34:$C$777,СВЦЭМ!$A$34:$A$777,$A72,СВЦЭМ!$B$34:$B$777,R$47)+'СЕТ СН'!$G$9+СВЦЭМ!$D$10+'СЕТ СН'!$G$5-'СЕТ СН'!$G$17</f>
        <v>4085.5117700299998</v>
      </c>
      <c r="S72" s="37">
        <f>SUMIFS(СВЦЭМ!$C$34:$C$777,СВЦЭМ!$A$34:$A$777,$A72,СВЦЭМ!$B$34:$B$777,S$47)+'СЕТ СН'!$G$9+СВЦЭМ!$D$10+'СЕТ СН'!$G$5-'СЕТ СН'!$G$17</f>
        <v>4074.0405018399997</v>
      </c>
      <c r="T72" s="37">
        <f>SUMIFS(СВЦЭМ!$C$34:$C$777,СВЦЭМ!$A$34:$A$777,$A72,СВЦЭМ!$B$34:$B$777,T$47)+'СЕТ СН'!$G$9+СВЦЭМ!$D$10+'СЕТ СН'!$G$5-'СЕТ СН'!$G$17</f>
        <v>4076.0341137200003</v>
      </c>
      <c r="U72" s="37">
        <f>SUMIFS(СВЦЭМ!$C$34:$C$777,СВЦЭМ!$A$34:$A$777,$A72,СВЦЭМ!$B$34:$B$777,U$47)+'СЕТ СН'!$G$9+СВЦЭМ!$D$10+'СЕТ СН'!$G$5-'СЕТ СН'!$G$17</f>
        <v>4088.4562086699998</v>
      </c>
      <c r="V72" s="37">
        <f>SUMIFS(СВЦЭМ!$C$34:$C$777,СВЦЭМ!$A$34:$A$777,$A72,СВЦЭМ!$B$34:$B$777,V$47)+'СЕТ СН'!$G$9+СВЦЭМ!$D$10+'СЕТ СН'!$G$5-'СЕТ СН'!$G$17</f>
        <v>4098.3665342499999</v>
      </c>
      <c r="W72" s="37">
        <f>SUMIFS(СВЦЭМ!$C$34:$C$777,СВЦЭМ!$A$34:$A$777,$A72,СВЦЭМ!$B$34:$B$777,W$47)+'СЕТ СН'!$G$9+СВЦЭМ!$D$10+'СЕТ СН'!$G$5-'СЕТ СН'!$G$17</f>
        <v>4130.2358906099998</v>
      </c>
      <c r="X72" s="37">
        <f>SUMIFS(СВЦЭМ!$C$34:$C$777,СВЦЭМ!$A$34:$A$777,$A72,СВЦЭМ!$B$34:$B$777,X$47)+'СЕТ СН'!$G$9+СВЦЭМ!$D$10+'СЕТ СН'!$G$5-'СЕТ СН'!$G$17</f>
        <v>4200.2226478700004</v>
      </c>
      <c r="Y72" s="37">
        <f>SUMIFS(СВЦЭМ!$C$34:$C$777,СВЦЭМ!$A$34:$A$777,$A72,СВЦЭМ!$B$34:$B$777,Y$47)+'СЕТ СН'!$G$9+СВЦЭМ!$D$10+'СЕТ СН'!$G$5-'СЕТ СН'!$G$17</f>
        <v>4257.6978663999998</v>
      </c>
    </row>
    <row r="73" spans="1:27" ht="15.75" x14ac:dyDescent="0.2">
      <c r="A73" s="36">
        <f t="shared" si="1"/>
        <v>43307</v>
      </c>
      <c r="B73" s="37">
        <f>SUMIFS(СВЦЭМ!$C$34:$C$777,СВЦЭМ!$A$34:$A$777,$A73,СВЦЭМ!$B$34:$B$777,B$47)+'СЕТ СН'!$G$9+СВЦЭМ!$D$10+'СЕТ СН'!$G$5-'СЕТ СН'!$G$17</f>
        <v>4342.7068290999996</v>
      </c>
      <c r="C73" s="37">
        <f>SUMIFS(СВЦЭМ!$C$34:$C$777,СВЦЭМ!$A$34:$A$777,$A73,СВЦЭМ!$B$34:$B$777,C$47)+'СЕТ СН'!$G$9+СВЦЭМ!$D$10+'СЕТ СН'!$G$5-'СЕТ СН'!$G$17</f>
        <v>4448.3370763899993</v>
      </c>
      <c r="D73" s="37">
        <f>SUMIFS(СВЦЭМ!$C$34:$C$777,СВЦЭМ!$A$34:$A$777,$A73,СВЦЭМ!$B$34:$B$777,D$47)+'СЕТ СН'!$G$9+СВЦЭМ!$D$10+'СЕТ СН'!$G$5-'СЕТ СН'!$G$17</f>
        <v>4505.9035362000004</v>
      </c>
      <c r="E73" s="37">
        <f>SUMIFS(СВЦЭМ!$C$34:$C$777,СВЦЭМ!$A$34:$A$777,$A73,СВЦЭМ!$B$34:$B$777,E$47)+'СЕТ СН'!$G$9+СВЦЭМ!$D$10+'СЕТ СН'!$G$5-'СЕТ СН'!$G$17</f>
        <v>4513.0861776900001</v>
      </c>
      <c r="F73" s="37">
        <f>SUMIFS(СВЦЭМ!$C$34:$C$777,СВЦЭМ!$A$34:$A$777,$A73,СВЦЭМ!$B$34:$B$777,F$47)+'СЕТ СН'!$G$9+СВЦЭМ!$D$10+'СЕТ СН'!$G$5-'СЕТ СН'!$G$17</f>
        <v>4493.9189352100002</v>
      </c>
      <c r="G73" s="37">
        <f>SUMIFS(СВЦЭМ!$C$34:$C$777,СВЦЭМ!$A$34:$A$777,$A73,СВЦЭМ!$B$34:$B$777,G$47)+'СЕТ СН'!$G$9+СВЦЭМ!$D$10+'СЕТ СН'!$G$5-'СЕТ СН'!$G$17</f>
        <v>4473.45367842</v>
      </c>
      <c r="H73" s="37">
        <f>SUMIFS(СВЦЭМ!$C$34:$C$777,СВЦЭМ!$A$34:$A$777,$A73,СВЦЭМ!$B$34:$B$777,H$47)+'СЕТ СН'!$G$9+СВЦЭМ!$D$10+'СЕТ СН'!$G$5-'СЕТ СН'!$G$17</f>
        <v>4380.35508381</v>
      </c>
      <c r="I73" s="37">
        <f>SUMIFS(СВЦЭМ!$C$34:$C$777,СВЦЭМ!$A$34:$A$777,$A73,СВЦЭМ!$B$34:$B$777,I$47)+'СЕТ СН'!$G$9+СВЦЭМ!$D$10+'СЕТ СН'!$G$5-'СЕТ СН'!$G$17</f>
        <v>4212.8739592100001</v>
      </c>
      <c r="J73" s="37">
        <f>SUMIFS(СВЦЭМ!$C$34:$C$777,СВЦЭМ!$A$34:$A$777,$A73,СВЦЭМ!$B$34:$B$777,J$47)+'СЕТ СН'!$G$9+СВЦЭМ!$D$10+'СЕТ СН'!$G$5-'СЕТ СН'!$G$17</f>
        <v>4097.4940820900001</v>
      </c>
      <c r="K73" s="37">
        <f>SUMIFS(СВЦЭМ!$C$34:$C$777,СВЦЭМ!$A$34:$A$777,$A73,СВЦЭМ!$B$34:$B$777,K$47)+'СЕТ СН'!$G$9+СВЦЭМ!$D$10+'СЕТ СН'!$G$5-'СЕТ СН'!$G$17</f>
        <v>4041.1643116799996</v>
      </c>
      <c r="L73" s="37">
        <f>SUMIFS(СВЦЭМ!$C$34:$C$777,СВЦЭМ!$A$34:$A$777,$A73,СВЦЭМ!$B$34:$B$777,L$47)+'СЕТ СН'!$G$9+СВЦЭМ!$D$10+'СЕТ СН'!$G$5-'СЕТ СН'!$G$17</f>
        <v>4046.0620189199999</v>
      </c>
      <c r="M73" s="37">
        <f>SUMIFS(СВЦЭМ!$C$34:$C$777,СВЦЭМ!$A$34:$A$777,$A73,СВЦЭМ!$B$34:$B$777,M$47)+'СЕТ СН'!$G$9+СВЦЭМ!$D$10+'СЕТ СН'!$G$5-'СЕТ СН'!$G$17</f>
        <v>4033.3089408400001</v>
      </c>
      <c r="N73" s="37">
        <f>SUMIFS(СВЦЭМ!$C$34:$C$777,СВЦЭМ!$A$34:$A$777,$A73,СВЦЭМ!$B$34:$B$777,N$47)+'СЕТ СН'!$G$9+СВЦЭМ!$D$10+'СЕТ СН'!$G$5-'СЕТ СН'!$G$17</f>
        <v>4042.5439929699996</v>
      </c>
      <c r="O73" s="37">
        <f>SUMIFS(СВЦЭМ!$C$34:$C$777,СВЦЭМ!$A$34:$A$777,$A73,СВЦЭМ!$B$34:$B$777,O$47)+'СЕТ СН'!$G$9+СВЦЭМ!$D$10+'СЕТ СН'!$G$5-'СЕТ СН'!$G$17</f>
        <v>4056.1332694799994</v>
      </c>
      <c r="P73" s="37">
        <f>SUMIFS(СВЦЭМ!$C$34:$C$777,СВЦЭМ!$A$34:$A$777,$A73,СВЦЭМ!$B$34:$B$777,P$47)+'СЕТ СН'!$G$9+СВЦЭМ!$D$10+'СЕТ СН'!$G$5-'СЕТ СН'!$G$17</f>
        <v>4060.18227656</v>
      </c>
      <c r="Q73" s="37">
        <f>SUMIFS(СВЦЭМ!$C$34:$C$777,СВЦЭМ!$A$34:$A$777,$A73,СВЦЭМ!$B$34:$B$777,Q$47)+'СЕТ СН'!$G$9+СВЦЭМ!$D$10+'СЕТ СН'!$G$5-'СЕТ СН'!$G$17</f>
        <v>4064.3254768899997</v>
      </c>
      <c r="R73" s="37">
        <f>SUMIFS(СВЦЭМ!$C$34:$C$777,СВЦЭМ!$A$34:$A$777,$A73,СВЦЭМ!$B$34:$B$777,R$47)+'СЕТ СН'!$G$9+СВЦЭМ!$D$10+'СЕТ СН'!$G$5-'СЕТ СН'!$G$17</f>
        <v>4061.2564830599995</v>
      </c>
      <c r="S73" s="37">
        <f>SUMIFS(СВЦЭМ!$C$34:$C$777,СВЦЭМ!$A$34:$A$777,$A73,СВЦЭМ!$B$34:$B$777,S$47)+'СЕТ СН'!$G$9+СВЦЭМ!$D$10+'СЕТ СН'!$G$5-'СЕТ СН'!$G$17</f>
        <v>4055.5891826999996</v>
      </c>
      <c r="T73" s="37">
        <f>SUMIFS(СВЦЭМ!$C$34:$C$777,СВЦЭМ!$A$34:$A$777,$A73,СВЦЭМ!$B$34:$B$777,T$47)+'СЕТ СН'!$G$9+СВЦЭМ!$D$10+'СЕТ СН'!$G$5-'СЕТ СН'!$G$17</f>
        <v>4052.4874588800003</v>
      </c>
      <c r="U73" s="37">
        <f>SUMIFS(СВЦЭМ!$C$34:$C$777,СВЦЭМ!$A$34:$A$777,$A73,СВЦЭМ!$B$34:$B$777,U$47)+'СЕТ СН'!$G$9+СВЦЭМ!$D$10+'СЕТ СН'!$G$5-'СЕТ СН'!$G$17</f>
        <v>4050.5090437899999</v>
      </c>
      <c r="V73" s="37">
        <f>SUMIFS(СВЦЭМ!$C$34:$C$777,СВЦЭМ!$A$34:$A$777,$A73,СВЦЭМ!$B$34:$B$777,V$47)+'СЕТ СН'!$G$9+СВЦЭМ!$D$10+'СЕТ СН'!$G$5-'СЕТ СН'!$G$17</f>
        <v>4045.5937221499998</v>
      </c>
      <c r="W73" s="37">
        <f>SUMIFS(СВЦЭМ!$C$34:$C$777,СВЦЭМ!$A$34:$A$777,$A73,СВЦЭМ!$B$34:$B$777,W$47)+'СЕТ СН'!$G$9+СВЦЭМ!$D$10+'СЕТ СН'!$G$5-'СЕТ СН'!$G$17</f>
        <v>4098.4849485999994</v>
      </c>
      <c r="X73" s="37">
        <f>SUMIFS(СВЦЭМ!$C$34:$C$777,СВЦЭМ!$A$34:$A$777,$A73,СВЦЭМ!$B$34:$B$777,X$47)+'СЕТ СН'!$G$9+СВЦЭМ!$D$10+'СЕТ СН'!$G$5-'СЕТ СН'!$G$17</f>
        <v>4178.2664292299996</v>
      </c>
      <c r="Y73" s="37">
        <f>SUMIFS(СВЦЭМ!$C$34:$C$777,СВЦЭМ!$A$34:$A$777,$A73,СВЦЭМ!$B$34:$B$777,Y$47)+'СЕТ СН'!$G$9+СВЦЭМ!$D$10+'СЕТ СН'!$G$5-'СЕТ СН'!$G$17</f>
        <v>4301.9704425600003</v>
      </c>
    </row>
    <row r="74" spans="1:27" ht="15.75" x14ac:dyDescent="0.2">
      <c r="A74" s="36">
        <f t="shared" si="1"/>
        <v>43308</v>
      </c>
      <c r="B74" s="37">
        <f>SUMIFS(СВЦЭМ!$C$34:$C$777,СВЦЭМ!$A$34:$A$777,$A74,СВЦЭМ!$B$34:$B$777,B$47)+'СЕТ СН'!$G$9+СВЦЭМ!$D$10+'СЕТ СН'!$G$5-'СЕТ СН'!$G$17</f>
        <v>4398.7230713199997</v>
      </c>
      <c r="C74" s="37">
        <f>SUMIFS(СВЦЭМ!$C$34:$C$777,СВЦЭМ!$A$34:$A$777,$A74,СВЦЭМ!$B$34:$B$777,C$47)+'СЕТ СН'!$G$9+СВЦЭМ!$D$10+'СЕТ СН'!$G$5-'СЕТ СН'!$G$17</f>
        <v>4465.2989271099996</v>
      </c>
      <c r="D74" s="37">
        <f>SUMIFS(СВЦЭМ!$C$34:$C$777,СВЦЭМ!$A$34:$A$777,$A74,СВЦЭМ!$B$34:$B$777,D$47)+'СЕТ СН'!$G$9+СВЦЭМ!$D$10+'СЕТ СН'!$G$5-'СЕТ СН'!$G$17</f>
        <v>4489.6225210100001</v>
      </c>
      <c r="E74" s="37">
        <f>SUMIFS(СВЦЭМ!$C$34:$C$777,СВЦЭМ!$A$34:$A$777,$A74,СВЦЭМ!$B$34:$B$777,E$47)+'СЕТ СН'!$G$9+СВЦЭМ!$D$10+'СЕТ СН'!$G$5-'СЕТ СН'!$G$17</f>
        <v>4479.4838112200005</v>
      </c>
      <c r="F74" s="37">
        <f>SUMIFS(СВЦЭМ!$C$34:$C$777,СВЦЭМ!$A$34:$A$777,$A74,СВЦЭМ!$B$34:$B$777,F$47)+'СЕТ СН'!$G$9+СВЦЭМ!$D$10+'СЕТ СН'!$G$5-'СЕТ СН'!$G$17</f>
        <v>4475.7216902099999</v>
      </c>
      <c r="G74" s="37">
        <f>SUMIFS(СВЦЭМ!$C$34:$C$777,СВЦЭМ!$A$34:$A$777,$A74,СВЦЭМ!$B$34:$B$777,G$47)+'СЕТ СН'!$G$9+СВЦЭМ!$D$10+'СЕТ СН'!$G$5-'СЕТ СН'!$G$17</f>
        <v>4481.8564239199995</v>
      </c>
      <c r="H74" s="37">
        <f>SUMIFS(СВЦЭМ!$C$34:$C$777,СВЦЭМ!$A$34:$A$777,$A74,СВЦЭМ!$B$34:$B$777,H$47)+'СЕТ СН'!$G$9+СВЦЭМ!$D$10+'СЕТ СН'!$G$5-'СЕТ СН'!$G$17</f>
        <v>4387.4459804199996</v>
      </c>
      <c r="I74" s="37">
        <f>SUMIFS(СВЦЭМ!$C$34:$C$777,СВЦЭМ!$A$34:$A$777,$A74,СВЦЭМ!$B$34:$B$777,I$47)+'СЕТ СН'!$G$9+СВЦЭМ!$D$10+'СЕТ СН'!$G$5-'СЕТ СН'!$G$17</f>
        <v>4226.2994278300002</v>
      </c>
      <c r="J74" s="37">
        <f>SUMIFS(СВЦЭМ!$C$34:$C$777,СВЦЭМ!$A$34:$A$777,$A74,СВЦЭМ!$B$34:$B$777,J$47)+'СЕТ СН'!$G$9+СВЦЭМ!$D$10+'СЕТ СН'!$G$5-'СЕТ СН'!$G$17</f>
        <v>4110.7022227199996</v>
      </c>
      <c r="K74" s="37">
        <f>SUMIFS(СВЦЭМ!$C$34:$C$777,СВЦЭМ!$A$34:$A$777,$A74,СВЦЭМ!$B$34:$B$777,K$47)+'СЕТ СН'!$G$9+СВЦЭМ!$D$10+'СЕТ СН'!$G$5-'СЕТ СН'!$G$17</f>
        <v>4053.0565854699998</v>
      </c>
      <c r="L74" s="37">
        <f>SUMIFS(СВЦЭМ!$C$34:$C$777,СВЦЭМ!$A$34:$A$777,$A74,СВЦЭМ!$B$34:$B$777,L$47)+'СЕТ СН'!$G$9+СВЦЭМ!$D$10+'СЕТ СН'!$G$5-'СЕТ СН'!$G$17</f>
        <v>4037.0842376099999</v>
      </c>
      <c r="M74" s="37">
        <f>SUMIFS(СВЦЭМ!$C$34:$C$777,СВЦЭМ!$A$34:$A$777,$A74,СВЦЭМ!$B$34:$B$777,M$47)+'СЕТ СН'!$G$9+СВЦЭМ!$D$10+'СЕТ СН'!$G$5-'СЕТ СН'!$G$17</f>
        <v>4033.6951491399996</v>
      </c>
      <c r="N74" s="37">
        <f>SUMIFS(СВЦЭМ!$C$34:$C$777,СВЦЭМ!$A$34:$A$777,$A74,СВЦЭМ!$B$34:$B$777,N$47)+'СЕТ СН'!$G$9+СВЦЭМ!$D$10+'СЕТ СН'!$G$5-'СЕТ СН'!$G$17</f>
        <v>4024.1302916699997</v>
      </c>
      <c r="O74" s="37">
        <f>SUMIFS(СВЦЭМ!$C$34:$C$777,СВЦЭМ!$A$34:$A$777,$A74,СВЦЭМ!$B$34:$B$777,O$47)+'СЕТ СН'!$G$9+СВЦЭМ!$D$10+'СЕТ СН'!$G$5-'СЕТ СН'!$G$17</f>
        <v>4029.9485724099995</v>
      </c>
      <c r="P74" s="37">
        <f>SUMIFS(СВЦЭМ!$C$34:$C$777,СВЦЭМ!$A$34:$A$777,$A74,СВЦЭМ!$B$34:$B$777,P$47)+'СЕТ СН'!$G$9+СВЦЭМ!$D$10+'СЕТ СН'!$G$5-'СЕТ СН'!$G$17</f>
        <v>4033.7796586499999</v>
      </c>
      <c r="Q74" s="37">
        <f>SUMIFS(СВЦЭМ!$C$34:$C$777,СВЦЭМ!$A$34:$A$777,$A74,СВЦЭМ!$B$34:$B$777,Q$47)+'СЕТ СН'!$G$9+СВЦЭМ!$D$10+'СЕТ СН'!$G$5-'СЕТ СН'!$G$17</f>
        <v>4034.4338109999999</v>
      </c>
      <c r="R74" s="37">
        <f>SUMIFS(СВЦЭМ!$C$34:$C$777,СВЦЭМ!$A$34:$A$777,$A74,СВЦЭМ!$B$34:$B$777,R$47)+'СЕТ СН'!$G$9+СВЦЭМ!$D$10+'СЕТ СН'!$G$5-'СЕТ СН'!$G$17</f>
        <v>4041.6939197700003</v>
      </c>
      <c r="S74" s="37">
        <f>SUMIFS(СВЦЭМ!$C$34:$C$777,СВЦЭМ!$A$34:$A$777,$A74,СВЦЭМ!$B$34:$B$777,S$47)+'СЕТ СН'!$G$9+СВЦЭМ!$D$10+'СЕТ СН'!$G$5-'СЕТ СН'!$G$17</f>
        <v>4037.7269133500004</v>
      </c>
      <c r="T74" s="37">
        <f>SUMIFS(СВЦЭМ!$C$34:$C$777,СВЦЭМ!$A$34:$A$777,$A74,СВЦЭМ!$B$34:$B$777,T$47)+'СЕТ СН'!$G$9+СВЦЭМ!$D$10+'СЕТ СН'!$G$5-'СЕТ СН'!$G$17</f>
        <v>4032.4655895599999</v>
      </c>
      <c r="U74" s="37">
        <f>SUMIFS(СВЦЭМ!$C$34:$C$777,СВЦЭМ!$A$34:$A$777,$A74,СВЦЭМ!$B$34:$B$777,U$47)+'СЕТ СН'!$G$9+СВЦЭМ!$D$10+'СЕТ СН'!$G$5-'СЕТ СН'!$G$17</f>
        <v>4038.7438156999997</v>
      </c>
      <c r="V74" s="37">
        <f>SUMIFS(СВЦЭМ!$C$34:$C$777,СВЦЭМ!$A$34:$A$777,$A74,СВЦЭМ!$B$34:$B$777,V$47)+'СЕТ СН'!$G$9+СВЦЭМ!$D$10+'СЕТ СН'!$G$5-'СЕТ СН'!$G$17</f>
        <v>4043.1612844800002</v>
      </c>
      <c r="W74" s="37">
        <f>SUMIFS(СВЦЭМ!$C$34:$C$777,СВЦЭМ!$A$34:$A$777,$A74,СВЦЭМ!$B$34:$B$777,W$47)+'СЕТ СН'!$G$9+СВЦЭМ!$D$10+'СЕТ СН'!$G$5-'СЕТ СН'!$G$17</f>
        <v>4083.4309185599996</v>
      </c>
      <c r="X74" s="37">
        <f>SUMIFS(СВЦЭМ!$C$34:$C$777,СВЦЭМ!$A$34:$A$777,$A74,СВЦЭМ!$B$34:$B$777,X$47)+'СЕТ СН'!$G$9+СВЦЭМ!$D$10+'СЕТ СН'!$G$5-'СЕТ СН'!$G$17</f>
        <v>4176.6884928199997</v>
      </c>
      <c r="Y74" s="37">
        <f>SUMIFS(СВЦЭМ!$C$34:$C$777,СВЦЭМ!$A$34:$A$777,$A74,СВЦЭМ!$B$34:$B$777,Y$47)+'СЕТ СН'!$G$9+СВЦЭМ!$D$10+'СЕТ СН'!$G$5-'СЕТ СН'!$G$17</f>
        <v>4293.5948974699995</v>
      </c>
    </row>
    <row r="75" spans="1:27" ht="15.75" x14ac:dyDescent="0.2">
      <c r="A75" s="36">
        <f t="shared" si="1"/>
        <v>43309</v>
      </c>
      <c r="B75" s="37">
        <f>SUMIFS(СВЦЭМ!$C$34:$C$777,СВЦЭМ!$A$34:$A$777,$A75,СВЦЭМ!$B$34:$B$777,B$47)+'СЕТ СН'!$G$9+СВЦЭМ!$D$10+'СЕТ СН'!$G$5-'СЕТ СН'!$G$17</f>
        <v>4245.1734640499999</v>
      </c>
      <c r="C75" s="37">
        <f>SUMIFS(СВЦЭМ!$C$34:$C$777,СВЦЭМ!$A$34:$A$777,$A75,СВЦЭМ!$B$34:$B$777,C$47)+'СЕТ СН'!$G$9+СВЦЭМ!$D$10+'СЕТ СН'!$G$5-'СЕТ СН'!$G$17</f>
        <v>4313.8781345500001</v>
      </c>
      <c r="D75" s="37">
        <f>SUMIFS(СВЦЭМ!$C$34:$C$777,СВЦЭМ!$A$34:$A$777,$A75,СВЦЭМ!$B$34:$B$777,D$47)+'СЕТ СН'!$G$9+СВЦЭМ!$D$10+'СЕТ СН'!$G$5-'СЕТ СН'!$G$17</f>
        <v>4341.4451125200003</v>
      </c>
      <c r="E75" s="37">
        <f>SUMIFS(СВЦЭМ!$C$34:$C$777,СВЦЭМ!$A$34:$A$777,$A75,СВЦЭМ!$B$34:$B$777,E$47)+'СЕТ СН'!$G$9+СВЦЭМ!$D$10+'СЕТ СН'!$G$5-'СЕТ СН'!$G$17</f>
        <v>4370.96263086</v>
      </c>
      <c r="F75" s="37">
        <f>SUMIFS(СВЦЭМ!$C$34:$C$777,СВЦЭМ!$A$34:$A$777,$A75,СВЦЭМ!$B$34:$B$777,F$47)+'СЕТ СН'!$G$9+СВЦЭМ!$D$10+'СЕТ СН'!$G$5-'СЕТ СН'!$G$17</f>
        <v>4361.3636558899998</v>
      </c>
      <c r="G75" s="37">
        <f>SUMIFS(СВЦЭМ!$C$34:$C$777,СВЦЭМ!$A$34:$A$777,$A75,СВЦЭМ!$B$34:$B$777,G$47)+'СЕТ СН'!$G$9+СВЦЭМ!$D$10+'СЕТ СН'!$G$5-'СЕТ СН'!$G$17</f>
        <v>4428.5633569699994</v>
      </c>
      <c r="H75" s="37">
        <f>SUMIFS(СВЦЭМ!$C$34:$C$777,СВЦЭМ!$A$34:$A$777,$A75,СВЦЭМ!$B$34:$B$777,H$47)+'СЕТ СН'!$G$9+СВЦЭМ!$D$10+'СЕТ СН'!$G$5-'СЕТ СН'!$G$17</f>
        <v>4285.8663143000003</v>
      </c>
      <c r="I75" s="37">
        <f>SUMIFS(СВЦЭМ!$C$34:$C$777,СВЦЭМ!$A$34:$A$777,$A75,СВЦЭМ!$B$34:$B$777,I$47)+'СЕТ СН'!$G$9+СВЦЭМ!$D$10+'СЕТ СН'!$G$5-'СЕТ СН'!$G$17</f>
        <v>4168.0480257499994</v>
      </c>
      <c r="J75" s="37">
        <f>SUMIFS(СВЦЭМ!$C$34:$C$777,СВЦЭМ!$A$34:$A$777,$A75,СВЦЭМ!$B$34:$B$777,J$47)+'СЕТ СН'!$G$9+СВЦЭМ!$D$10+'СЕТ СН'!$G$5-'СЕТ СН'!$G$17</f>
        <v>4022.3282602999998</v>
      </c>
      <c r="K75" s="37">
        <f>SUMIFS(СВЦЭМ!$C$34:$C$777,СВЦЭМ!$A$34:$A$777,$A75,СВЦЭМ!$B$34:$B$777,K$47)+'СЕТ СН'!$G$9+СВЦЭМ!$D$10+'СЕТ СН'!$G$5-'СЕТ СН'!$G$17</f>
        <v>3958.7185843799998</v>
      </c>
      <c r="L75" s="37">
        <f>SUMIFS(СВЦЭМ!$C$34:$C$777,СВЦЭМ!$A$34:$A$777,$A75,СВЦЭМ!$B$34:$B$777,L$47)+'СЕТ СН'!$G$9+СВЦЭМ!$D$10+'СЕТ СН'!$G$5-'СЕТ СН'!$G$17</f>
        <v>3938.4826608800004</v>
      </c>
      <c r="M75" s="37">
        <f>SUMIFS(СВЦЭМ!$C$34:$C$777,СВЦЭМ!$A$34:$A$777,$A75,СВЦЭМ!$B$34:$B$777,M$47)+'СЕТ СН'!$G$9+СВЦЭМ!$D$10+'СЕТ СН'!$G$5-'СЕТ СН'!$G$17</f>
        <v>3935.3638646099998</v>
      </c>
      <c r="N75" s="37">
        <f>SUMIFS(СВЦЭМ!$C$34:$C$777,СВЦЭМ!$A$34:$A$777,$A75,СВЦЭМ!$B$34:$B$777,N$47)+'СЕТ СН'!$G$9+СВЦЭМ!$D$10+'СЕТ СН'!$G$5-'СЕТ СН'!$G$17</f>
        <v>3968.2083178499997</v>
      </c>
      <c r="O75" s="37">
        <f>SUMIFS(СВЦЭМ!$C$34:$C$777,СВЦЭМ!$A$34:$A$777,$A75,СВЦЭМ!$B$34:$B$777,O$47)+'СЕТ СН'!$G$9+СВЦЭМ!$D$10+'СЕТ СН'!$G$5-'СЕТ СН'!$G$17</f>
        <v>3945.9226487599999</v>
      </c>
      <c r="P75" s="37">
        <f>SUMIFS(СВЦЭМ!$C$34:$C$777,СВЦЭМ!$A$34:$A$777,$A75,СВЦЭМ!$B$34:$B$777,P$47)+'СЕТ СН'!$G$9+СВЦЭМ!$D$10+'СЕТ СН'!$G$5-'СЕТ СН'!$G$17</f>
        <v>3956.1633979799999</v>
      </c>
      <c r="Q75" s="37">
        <f>SUMIFS(СВЦЭМ!$C$34:$C$777,СВЦЭМ!$A$34:$A$777,$A75,СВЦЭМ!$B$34:$B$777,Q$47)+'СЕТ СН'!$G$9+СВЦЭМ!$D$10+'СЕТ СН'!$G$5-'СЕТ СН'!$G$17</f>
        <v>3965.7989522500002</v>
      </c>
      <c r="R75" s="37">
        <f>SUMIFS(СВЦЭМ!$C$34:$C$777,СВЦЭМ!$A$34:$A$777,$A75,СВЦЭМ!$B$34:$B$777,R$47)+'СЕТ СН'!$G$9+СВЦЭМ!$D$10+'СЕТ СН'!$G$5-'СЕТ СН'!$G$17</f>
        <v>3964.5413378499998</v>
      </c>
      <c r="S75" s="37">
        <f>SUMIFS(СВЦЭМ!$C$34:$C$777,СВЦЭМ!$A$34:$A$777,$A75,СВЦЭМ!$B$34:$B$777,S$47)+'СЕТ СН'!$G$9+СВЦЭМ!$D$10+'СЕТ СН'!$G$5-'СЕТ СН'!$G$17</f>
        <v>3962.5035285900003</v>
      </c>
      <c r="T75" s="37">
        <f>SUMIFS(СВЦЭМ!$C$34:$C$777,СВЦЭМ!$A$34:$A$777,$A75,СВЦЭМ!$B$34:$B$777,T$47)+'СЕТ СН'!$G$9+СВЦЭМ!$D$10+'СЕТ СН'!$G$5-'СЕТ СН'!$G$17</f>
        <v>3953.75474674</v>
      </c>
      <c r="U75" s="37">
        <f>SUMIFS(СВЦЭМ!$C$34:$C$777,СВЦЭМ!$A$34:$A$777,$A75,СВЦЭМ!$B$34:$B$777,U$47)+'СЕТ СН'!$G$9+СВЦЭМ!$D$10+'СЕТ СН'!$G$5-'СЕТ СН'!$G$17</f>
        <v>3949.8050964599997</v>
      </c>
      <c r="V75" s="37">
        <f>SUMIFS(СВЦЭМ!$C$34:$C$777,СВЦЭМ!$A$34:$A$777,$A75,СВЦЭМ!$B$34:$B$777,V$47)+'СЕТ СН'!$G$9+СВЦЭМ!$D$10+'СЕТ СН'!$G$5-'СЕТ СН'!$G$17</f>
        <v>3964.2915653</v>
      </c>
      <c r="W75" s="37">
        <f>SUMIFS(СВЦЭМ!$C$34:$C$777,СВЦЭМ!$A$34:$A$777,$A75,СВЦЭМ!$B$34:$B$777,W$47)+'СЕТ СН'!$G$9+СВЦЭМ!$D$10+'СЕТ СН'!$G$5-'СЕТ СН'!$G$17</f>
        <v>3983.1992499799999</v>
      </c>
      <c r="X75" s="37">
        <f>SUMIFS(СВЦЭМ!$C$34:$C$777,СВЦЭМ!$A$34:$A$777,$A75,СВЦЭМ!$B$34:$B$777,X$47)+'СЕТ СН'!$G$9+СВЦЭМ!$D$10+'СЕТ СН'!$G$5-'СЕТ СН'!$G$17</f>
        <v>4066.6953543999998</v>
      </c>
      <c r="Y75" s="37">
        <f>SUMIFS(СВЦЭМ!$C$34:$C$777,СВЦЭМ!$A$34:$A$777,$A75,СВЦЭМ!$B$34:$B$777,Y$47)+'СЕТ СН'!$G$9+СВЦЭМ!$D$10+'СЕТ СН'!$G$5-'СЕТ СН'!$G$17</f>
        <v>4205.9289946899999</v>
      </c>
    </row>
    <row r="76" spans="1:27" ht="15.75" x14ac:dyDescent="0.2">
      <c r="A76" s="36">
        <f t="shared" si="1"/>
        <v>43310</v>
      </c>
      <c r="B76" s="37">
        <f>SUMIFS(СВЦЭМ!$C$34:$C$777,СВЦЭМ!$A$34:$A$777,$A76,СВЦЭМ!$B$34:$B$777,B$47)+'СЕТ СН'!$G$9+СВЦЭМ!$D$10+'СЕТ СН'!$G$5-'СЕТ СН'!$G$17</f>
        <v>4271.8494023699996</v>
      </c>
      <c r="C76" s="37">
        <f>SUMIFS(СВЦЭМ!$C$34:$C$777,СВЦЭМ!$A$34:$A$777,$A76,СВЦЭМ!$B$34:$B$777,C$47)+'СЕТ СН'!$G$9+СВЦЭМ!$D$10+'СЕТ СН'!$G$5-'СЕТ СН'!$G$17</f>
        <v>4330.4283272299999</v>
      </c>
      <c r="D76" s="37">
        <f>SUMIFS(СВЦЭМ!$C$34:$C$777,СВЦЭМ!$A$34:$A$777,$A76,СВЦЭМ!$B$34:$B$777,D$47)+'СЕТ СН'!$G$9+СВЦЭМ!$D$10+'СЕТ СН'!$G$5-'СЕТ СН'!$G$17</f>
        <v>4391.5098507599996</v>
      </c>
      <c r="E76" s="37">
        <f>SUMIFS(СВЦЭМ!$C$34:$C$777,СВЦЭМ!$A$34:$A$777,$A76,СВЦЭМ!$B$34:$B$777,E$47)+'СЕТ СН'!$G$9+СВЦЭМ!$D$10+'СЕТ СН'!$G$5-'СЕТ СН'!$G$17</f>
        <v>4450.0358933899997</v>
      </c>
      <c r="F76" s="37">
        <f>SUMIFS(СВЦЭМ!$C$34:$C$777,СВЦЭМ!$A$34:$A$777,$A76,СВЦЭМ!$B$34:$B$777,F$47)+'СЕТ СН'!$G$9+СВЦЭМ!$D$10+'СЕТ СН'!$G$5-'СЕТ СН'!$G$17</f>
        <v>4440.9479129299998</v>
      </c>
      <c r="G76" s="37">
        <f>SUMIFS(СВЦЭМ!$C$34:$C$777,СВЦЭМ!$A$34:$A$777,$A76,СВЦЭМ!$B$34:$B$777,G$47)+'СЕТ СН'!$G$9+СВЦЭМ!$D$10+'СЕТ СН'!$G$5-'СЕТ СН'!$G$17</f>
        <v>4434.5423833699997</v>
      </c>
      <c r="H76" s="37">
        <f>SUMIFS(СВЦЭМ!$C$34:$C$777,СВЦЭМ!$A$34:$A$777,$A76,СВЦЭМ!$B$34:$B$777,H$47)+'СЕТ СН'!$G$9+СВЦЭМ!$D$10+'СЕТ СН'!$G$5-'СЕТ СН'!$G$17</f>
        <v>4322.1607332599997</v>
      </c>
      <c r="I76" s="37">
        <f>SUMIFS(СВЦЭМ!$C$34:$C$777,СВЦЭМ!$A$34:$A$777,$A76,СВЦЭМ!$B$34:$B$777,I$47)+'СЕТ СН'!$G$9+СВЦЭМ!$D$10+'СЕТ СН'!$G$5-'СЕТ СН'!$G$17</f>
        <v>4150.6300612799996</v>
      </c>
      <c r="J76" s="37">
        <f>SUMIFS(СВЦЭМ!$C$34:$C$777,СВЦЭМ!$A$34:$A$777,$A76,СВЦЭМ!$B$34:$B$777,J$47)+'СЕТ СН'!$G$9+СВЦЭМ!$D$10+'СЕТ СН'!$G$5-'СЕТ СН'!$G$17</f>
        <v>4021.8016878999997</v>
      </c>
      <c r="K76" s="37">
        <f>SUMIFS(СВЦЭМ!$C$34:$C$777,СВЦЭМ!$A$34:$A$777,$A76,СВЦЭМ!$B$34:$B$777,K$47)+'СЕТ СН'!$G$9+СВЦЭМ!$D$10+'СЕТ СН'!$G$5-'СЕТ СН'!$G$17</f>
        <v>3954.53761218</v>
      </c>
      <c r="L76" s="37">
        <f>SUMIFS(СВЦЭМ!$C$34:$C$777,СВЦЭМ!$A$34:$A$777,$A76,СВЦЭМ!$B$34:$B$777,L$47)+'СЕТ СН'!$G$9+СВЦЭМ!$D$10+'СЕТ СН'!$G$5-'СЕТ СН'!$G$17</f>
        <v>3927.1715138199997</v>
      </c>
      <c r="M76" s="37">
        <f>SUMIFS(СВЦЭМ!$C$34:$C$777,СВЦЭМ!$A$34:$A$777,$A76,СВЦЭМ!$B$34:$B$777,M$47)+'СЕТ СН'!$G$9+СВЦЭМ!$D$10+'СЕТ СН'!$G$5-'СЕТ СН'!$G$17</f>
        <v>3926.0139935899997</v>
      </c>
      <c r="N76" s="37">
        <f>SUMIFS(СВЦЭМ!$C$34:$C$777,СВЦЭМ!$A$34:$A$777,$A76,СВЦЭМ!$B$34:$B$777,N$47)+'СЕТ СН'!$G$9+СВЦЭМ!$D$10+'СЕТ СН'!$G$5-'СЕТ СН'!$G$17</f>
        <v>3917.3872925599999</v>
      </c>
      <c r="O76" s="37">
        <f>SUMIFS(СВЦЭМ!$C$34:$C$777,СВЦЭМ!$A$34:$A$777,$A76,СВЦЭМ!$B$34:$B$777,O$47)+'СЕТ СН'!$G$9+СВЦЭМ!$D$10+'СЕТ СН'!$G$5-'СЕТ СН'!$G$17</f>
        <v>3918.7333605200001</v>
      </c>
      <c r="P76" s="37">
        <f>SUMIFS(СВЦЭМ!$C$34:$C$777,СВЦЭМ!$A$34:$A$777,$A76,СВЦЭМ!$B$34:$B$777,P$47)+'СЕТ СН'!$G$9+СВЦЭМ!$D$10+'СЕТ СН'!$G$5-'СЕТ СН'!$G$17</f>
        <v>3918.5049642200001</v>
      </c>
      <c r="Q76" s="37">
        <f>SUMIFS(СВЦЭМ!$C$34:$C$777,СВЦЭМ!$A$34:$A$777,$A76,СВЦЭМ!$B$34:$B$777,Q$47)+'СЕТ СН'!$G$9+СВЦЭМ!$D$10+'СЕТ СН'!$G$5-'СЕТ СН'!$G$17</f>
        <v>3922.7839528100003</v>
      </c>
      <c r="R76" s="37">
        <f>SUMIFS(СВЦЭМ!$C$34:$C$777,СВЦЭМ!$A$34:$A$777,$A76,СВЦЭМ!$B$34:$B$777,R$47)+'СЕТ СН'!$G$9+СВЦЭМ!$D$10+'СЕТ СН'!$G$5-'СЕТ СН'!$G$17</f>
        <v>3925.43986511</v>
      </c>
      <c r="S76" s="37">
        <f>SUMIFS(СВЦЭМ!$C$34:$C$777,СВЦЭМ!$A$34:$A$777,$A76,СВЦЭМ!$B$34:$B$777,S$47)+'СЕТ СН'!$G$9+СВЦЭМ!$D$10+'СЕТ СН'!$G$5-'СЕТ СН'!$G$17</f>
        <v>3929.0437602800002</v>
      </c>
      <c r="T76" s="37">
        <f>SUMIFS(СВЦЭМ!$C$34:$C$777,СВЦЭМ!$A$34:$A$777,$A76,СВЦЭМ!$B$34:$B$777,T$47)+'СЕТ СН'!$G$9+СВЦЭМ!$D$10+'СЕТ СН'!$G$5-'СЕТ СН'!$G$17</f>
        <v>3926.9871867000002</v>
      </c>
      <c r="U76" s="37">
        <f>SUMIFS(СВЦЭМ!$C$34:$C$777,СВЦЭМ!$A$34:$A$777,$A76,СВЦЭМ!$B$34:$B$777,U$47)+'СЕТ СН'!$G$9+СВЦЭМ!$D$10+'СЕТ СН'!$G$5-'СЕТ СН'!$G$17</f>
        <v>3925.76263251</v>
      </c>
      <c r="V76" s="37">
        <f>SUMIFS(СВЦЭМ!$C$34:$C$777,СВЦЭМ!$A$34:$A$777,$A76,СВЦЭМ!$B$34:$B$777,V$47)+'СЕТ СН'!$G$9+СВЦЭМ!$D$10+'СЕТ СН'!$G$5-'СЕТ СН'!$G$17</f>
        <v>3928.0707107400003</v>
      </c>
      <c r="W76" s="37">
        <f>SUMIFS(СВЦЭМ!$C$34:$C$777,СВЦЭМ!$A$34:$A$777,$A76,СВЦЭМ!$B$34:$B$777,W$47)+'СЕТ СН'!$G$9+СВЦЭМ!$D$10+'СЕТ СН'!$G$5-'СЕТ СН'!$G$17</f>
        <v>3948.2743252699993</v>
      </c>
      <c r="X76" s="37">
        <f>SUMIFS(СВЦЭМ!$C$34:$C$777,СВЦЭМ!$A$34:$A$777,$A76,СВЦЭМ!$B$34:$B$777,X$47)+'СЕТ СН'!$G$9+СВЦЭМ!$D$10+'СЕТ СН'!$G$5-'СЕТ СН'!$G$17</f>
        <v>4030.2843067599997</v>
      </c>
      <c r="Y76" s="37">
        <f>SUMIFS(СВЦЭМ!$C$34:$C$777,СВЦЭМ!$A$34:$A$777,$A76,СВЦЭМ!$B$34:$B$777,Y$47)+'СЕТ СН'!$G$9+СВЦЭМ!$D$10+'СЕТ СН'!$G$5-'СЕТ СН'!$G$17</f>
        <v>4153.0940226399998</v>
      </c>
    </row>
    <row r="77" spans="1:27" ht="15.75" x14ac:dyDescent="0.2">
      <c r="A77" s="36">
        <f t="shared" si="1"/>
        <v>43311</v>
      </c>
      <c r="B77" s="37">
        <f>SUMIFS(СВЦЭМ!$C$34:$C$777,СВЦЭМ!$A$34:$A$777,$A77,СВЦЭМ!$B$34:$B$777,B$47)+'СЕТ СН'!$G$9+СВЦЭМ!$D$10+'СЕТ СН'!$G$5-'СЕТ СН'!$G$17</f>
        <v>4222.8397829899995</v>
      </c>
      <c r="C77" s="37">
        <f>SUMIFS(СВЦЭМ!$C$34:$C$777,СВЦЭМ!$A$34:$A$777,$A77,СВЦЭМ!$B$34:$B$777,C$47)+'СЕТ СН'!$G$9+СВЦЭМ!$D$10+'СЕТ СН'!$G$5-'СЕТ СН'!$G$17</f>
        <v>4278.4767484599997</v>
      </c>
      <c r="D77" s="37">
        <f>SUMIFS(СВЦЭМ!$C$34:$C$777,СВЦЭМ!$A$34:$A$777,$A77,СВЦЭМ!$B$34:$B$777,D$47)+'СЕТ СН'!$G$9+СВЦЭМ!$D$10+'СЕТ СН'!$G$5-'СЕТ СН'!$G$17</f>
        <v>4334.2979414000001</v>
      </c>
      <c r="E77" s="37">
        <f>SUMIFS(СВЦЭМ!$C$34:$C$777,СВЦЭМ!$A$34:$A$777,$A77,СВЦЭМ!$B$34:$B$777,E$47)+'СЕТ СН'!$G$9+СВЦЭМ!$D$10+'СЕТ СН'!$G$5-'СЕТ СН'!$G$17</f>
        <v>4351.9486027100002</v>
      </c>
      <c r="F77" s="37">
        <f>SUMIFS(СВЦЭМ!$C$34:$C$777,СВЦЭМ!$A$34:$A$777,$A77,СВЦЭМ!$B$34:$B$777,F$47)+'СЕТ СН'!$G$9+СВЦЭМ!$D$10+'СЕТ СН'!$G$5-'СЕТ СН'!$G$17</f>
        <v>4352.8553638399999</v>
      </c>
      <c r="G77" s="37">
        <f>SUMIFS(СВЦЭМ!$C$34:$C$777,СВЦЭМ!$A$34:$A$777,$A77,СВЦЭМ!$B$34:$B$777,G$47)+'СЕТ СН'!$G$9+СВЦЭМ!$D$10+'СЕТ СН'!$G$5-'СЕТ СН'!$G$17</f>
        <v>4330.5670456899998</v>
      </c>
      <c r="H77" s="37">
        <f>SUMIFS(СВЦЭМ!$C$34:$C$777,СВЦЭМ!$A$34:$A$777,$A77,СВЦЭМ!$B$34:$B$777,H$47)+'СЕТ СН'!$G$9+СВЦЭМ!$D$10+'СЕТ СН'!$G$5-'СЕТ СН'!$G$17</f>
        <v>4231.8363836399994</v>
      </c>
      <c r="I77" s="37">
        <f>SUMIFS(СВЦЭМ!$C$34:$C$777,СВЦЭМ!$A$34:$A$777,$A77,СВЦЭМ!$B$34:$B$777,I$47)+'СЕТ СН'!$G$9+СВЦЭМ!$D$10+'СЕТ СН'!$G$5-'СЕТ СН'!$G$17</f>
        <v>4088.4213893400001</v>
      </c>
      <c r="J77" s="37">
        <f>SUMIFS(СВЦЭМ!$C$34:$C$777,СВЦЭМ!$A$34:$A$777,$A77,СВЦЭМ!$B$34:$B$777,J$47)+'СЕТ СН'!$G$9+СВЦЭМ!$D$10+'СЕТ СН'!$G$5-'СЕТ СН'!$G$17</f>
        <v>3981.5305998899994</v>
      </c>
      <c r="K77" s="37">
        <f>SUMIFS(СВЦЭМ!$C$34:$C$777,СВЦЭМ!$A$34:$A$777,$A77,СВЦЭМ!$B$34:$B$777,K$47)+'СЕТ СН'!$G$9+СВЦЭМ!$D$10+'СЕТ СН'!$G$5-'СЕТ СН'!$G$17</f>
        <v>3928.2198655499997</v>
      </c>
      <c r="L77" s="37">
        <f>SUMIFS(СВЦЭМ!$C$34:$C$777,СВЦЭМ!$A$34:$A$777,$A77,СВЦЭМ!$B$34:$B$777,L$47)+'СЕТ СН'!$G$9+СВЦЭМ!$D$10+'СЕТ СН'!$G$5-'СЕТ СН'!$G$17</f>
        <v>3917.22534258</v>
      </c>
      <c r="M77" s="37">
        <f>SUMIFS(СВЦЭМ!$C$34:$C$777,СВЦЭМ!$A$34:$A$777,$A77,СВЦЭМ!$B$34:$B$777,M$47)+'СЕТ СН'!$G$9+СВЦЭМ!$D$10+'СЕТ СН'!$G$5-'СЕТ СН'!$G$17</f>
        <v>3912.0718247100003</v>
      </c>
      <c r="N77" s="37">
        <f>SUMIFS(СВЦЭМ!$C$34:$C$777,СВЦЭМ!$A$34:$A$777,$A77,СВЦЭМ!$B$34:$B$777,N$47)+'СЕТ СН'!$G$9+СВЦЭМ!$D$10+'СЕТ СН'!$G$5-'СЕТ СН'!$G$17</f>
        <v>3969.3142197999996</v>
      </c>
      <c r="O77" s="37">
        <f>SUMIFS(СВЦЭМ!$C$34:$C$777,СВЦЭМ!$A$34:$A$777,$A77,СВЦЭМ!$B$34:$B$777,O$47)+'СЕТ СН'!$G$9+СВЦЭМ!$D$10+'СЕТ СН'!$G$5-'СЕТ СН'!$G$17</f>
        <v>3979.69882375</v>
      </c>
      <c r="P77" s="37">
        <f>SUMIFS(СВЦЭМ!$C$34:$C$777,СВЦЭМ!$A$34:$A$777,$A77,СВЦЭМ!$B$34:$B$777,P$47)+'СЕТ СН'!$G$9+СВЦЭМ!$D$10+'СЕТ СН'!$G$5-'СЕТ СН'!$G$17</f>
        <v>3973.8446656200003</v>
      </c>
      <c r="Q77" s="37">
        <f>SUMIFS(СВЦЭМ!$C$34:$C$777,СВЦЭМ!$A$34:$A$777,$A77,СВЦЭМ!$B$34:$B$777,Q$47)+'СЕТ СН'!$G$9+СВЦЭМ!$D$10+'СЕТ СН'!$G$5-'СЕТ СН'!$G$17</f>
        <v>3980.4647566699996</v>
      </c>
      <c r="R77" s="37">
        <f>SUMIFS(СВЦЭМ!$C$34:$C$777,СВЦЭМ!$A$34:$A$777,$A77,СВЦЭМ!$B$34:$B$777,R$47)+'СЕТ СН'!$G$9+СВЦЭМ!$D$10+'СЕТ СН'!$G$5-'СЕТ СН'!$G$17</f>
        <v>3976.3144717200003</v>
      </c>
      <c r="S77" s="37">
        <f>SUMIFS(СВЦЭМ!$C$34:$C$777,СВЦЭМ!$A$34:$A$777,$A77,СВЦЭМ!$B$34:$B$777,S$47)+'СЕТ СН'!$G$9+СВЦЭМ!$D$10+'СЕТ СН'!$G$5-'СЕТ СН'!$G$17</f>
        <v>3975.6720944899998</v>
      </c>
      <c r="T77" s="37">
        <f>SUMIFS(СВЦЭМ!$C$34:$C$777,СВЦЭМ!$A$34:$A$777,$A77,СВЦЭМ!$B$34:$B$777,T$47)+'СЕТ СН'!$G$9+СВЦЭМ!$D$10+'СЕТ СН'!$G$5-'СЕТ СН'!$G$17</f>
        <v>3973.8152488200003</v>
      </c>
      <c r="U77" s="37">
        <f>SUMIFS(СВЦЭМ!$C$34:$C$777,СВЦЭМ!$A$34:$A$777,$A77,СВЦЭМ!$B$34:$B$777,U$47)+'СЕТ СН'!$G$9+СВЦЭМ!$D$10+'СЕТ СН'!$G$5-'СЕТ СН'!$G$17</f>
        <v>3954.0374535499996</v>
      </c>
      <c r="V77" s="37">
        <f>SUMIFS(СВЦЭМ!$C$34:$C$777,СВЦЭМ!$A$34:$A$777,$A77,СВЦЭМ!$B$34:$B$777,V$47)+'СЕТ СН'!$G$9+СВЦЭМ!$D$10+'СЕТ СН'!$G$5-'СЕТ СН'!$G$17</f>
        <v>3930.1878028299998</v>
      </c>
      <c r="W77" s="37">
        <f>SUMIFS(СВЦЭМ!$C$34:$C$777,СВЦЭМ!$A$34:$A$777,$A77,СВЦЭМ!$B$34:$B$777,W$47)+'СЕТ СН'!$G$9+СВЦЭМ!$D$10+'СЕТ СН'!$G$5-'СЕТ СН'!$G$17</f>
        <v>3955.0986634999999</v>
      </c>
      <c r="X77" s="37">
        <f>SUMIFS(СВЦЭМ!$C$34:$C$777,СВЦЭМ!$A$34:$A$777,$A77,СВЦЭМ!$B$34:$B$777,X$47)+'СЕТ СН'!$G$9+СВЦЭМ!$D$10+'СЕТ СН'!$G$5-'СЕТ СН'!$G$17</f>
        <v>4043.21959599</v>
      </c>
      <c r="Y77" s="37">
        <f>SUMIFS(СВЦЭМ!$C$34:$C$777,СВЦЭМ!$A$34:$A$777,$A77,СВЦЭМ!$B$34:$B$777,Y$47)+'СЕТ СН'!$G$9+СВЦЭМ!$D$10+'СЕТ СН'!$G$5-'СЕТ СН'!$G$17</f>
        <v>4155.20226963</v>
      </c>
      <c r="AA77" s="38"/>
    </row>
    <row r="78" spans="1:27" ht="15.75" x14ac:dyDescent="0.2">
      <c r="A78" s="36">
        <f t="shared" si="1"/>
        <v>43312</v>
      </c>
      <c r="B78" s="37">
        <f>SUMIFS(СВЦЭМ!$C$34:$C$777,СВЦЭМ!$A$34:$A$777,$A78,СВЦЭМ!$B$34:$B$777,B$47)+'СЕТ СН'!$G$9+СВЦЭМ!$D$10+'СЕТ СН'!$G$5-'СЕТ СН'!$G$17</f>
        <v>4065.0272684299998</v>
      </c>
      <c r="C78" s="37">
        <f>SUMIFS(СВЦЭМ!$C$34:$C$777,СВЦЭМ!$A$34:$A$777,$A78,СВЦЭМ!$B$34:$B$777,C$47)+'СЕТ СН'!$G$9+СВЦЭМ!$D$10+'СЕТ СН'!$G$5-'СЕТ СН'!$G$17</f>
        <v>4184.3105170099998</v>
      </c>
      <c r="D78" s="37">
        <f>SUMIFS(СВЦЭМ!$C$34:$C$777,СВЦЭМ!$A$34:$A$777,$A78,СВЦЭМ!$B$34:$B$777,D$47)+'СЕТ СН'!$G$9+СВЦЭМ!$D$10+'СЕТ СН'!$G$5-'СЕТ СН'!$G$17</f>
        <v>4331.3175180299995</v>
      </c>
      <c r="E78" s="37">
        <f>SUMIFS(СВЦЭМ!$C$34:$C$777,СВЦЭМ!$A$34:$A$777,$A78,СВЦЭМ!$B$34:$B$777,E$47)+'СЕТ СН'!$G$9+СВЦЭМ!$D$10+'СЕТ СН'!$G$5-'СЕТ СН'!$G$17</f>
        <v>4391.0356321099998</v>
      </c>
      <c r="F78" s="37">
        <f>SUMIFS(СВЦЭМ!$C$34:$C$777,СВЦЭМ!$A$34:$A$777,$A78,СВЦЭМ!$B$34:$B$777,F$47)+'СЕТ СН'!$G$9+СВЦЭМ!$D$10+'СЕТ СН'!$G$5-'СЕТ СН'!$G$17</f>
        <v>4380.4859156399998</v>
      </c>
      <c r="G78" s="37">
        <f>SUMIFS(СВЦЭМ!$C$34:$C$777,СВЦЭМ!$A$34:$A$777,$A78,СВЦЭМ!$B$34:$B$777,G$47)+'СЕТ СН'!$G$9+СВЦЭМ!$D$10+'СЕТ СН'!$G$5-'СЕТ СН'!$G$17</f>
        <v>4385.6421613299999</v>
      </c>
      <c r="H78" s="37">
        <f>SUMIFS(СВЦЭМ!$C$34:$C$777,СВЦЭМ!$A$34:$A$777,$A78,СВЦЭМ!$B$34:$B$777,H$47)+'СЕТ СН'!$G$9+СВЦЭМ!$D$10+'СЕТ СН'!$G$5-'СЕТ СН'!$G$17</f>
        <v>4297.1352802000001</v>
      </c>
      <c r="I78" s="37">
        <f>SUMIFS(СВЦЭМ!$C$34:$C$777,СВЦЭМ!$A$34:$A$777,$A78,СВЦЭМ!$B$34:$B$777,I$47)+'СЕТ СН'!$G$9+СВЦЭМ!$D$10+'СЕТ СН'!$G$5-'СЕТ СН'!$G$17</f>
        <v>4141.4800048999996</v>
      </c>
      <c r="J78" s="37">
        <f>SUMIFS(СВЦЭМ!$C$34:$C$777,СВЦЭМ!$A$34:$A$777,$A78,СВЦЭМ!$B$34:$B$777,J$47)+'СЕТ СН'!$G$9+СВЦЭМ!$D$10+'СЕТ СН'!$G$5-'СЕТ СН'!$G$17</f>
        <v>4021.6986824799997</v>
      </c>
      <c r="K78" s="37">
        <f>SUMIFS(СВЦЭМ!$C$34:$C$777,СВЦЭМ!$A$34:$A$777,$A78,СВЦЭМ!$B$34:$B$777,K$47)+'СЕТ СН'!$G$9+СВЦЭМ!$D$10+'СЕТ СН'!$G$5-'СЕТ СН'!$G$17</f>
        <v>3950.2584734299999</v>
      </c>
      <c r="L78" s="37">
        <f>SUMIFS(СВЦЭМ!$C$34:$C$777,СВЦЭМ!$A$34:$A$777,$A78,СВЦЭМ!$B$34:$B$777,L$47)+'СЕТ СН'!$G$9+СВЦЭМ!$D$10+'СЕТ СН'!$G$5-'СЕТ СН'!$G$17</f>
        <v>3937.6014537900001</v>
      </c>
      <c r="M78" s="37">
        <f>SUMIFS(СВЦЭМ!$C$34:$C$777,СВЦЭМ!$A$34:$A$777,$A78,СВЦЭМ!$B$34:$B$777,M$47)+'СЕТ СН'!$G$9+СВЦЭМ!$D$10+'СЕТ СН'!$G$5-'СЕТ СН'!$G$17</f>
        <v>3939.5868632800002</v>
      </c>
      <c r="N78" s="37">
        <f>SUMIFS(СВЦЭМ!$C$34:$C$777,СВЦЭМ!$A$34:$A$777,$A78,СВЦЭМ!$B$34:$B$777,N$47)+'СЕТ СН'!$G$9+СВЦЭМ!$D$10+'СЕТ СН'!$G$5-'СЕТ СН'!$G$17</f>
        <v>3996.0284450199997</v>
      </c>
      <c r="O78" s="37">
        <f>SUMIFS(СВЦЭМ!$C$34:$C$777,СВЦЭМ!$A$34:$A$777,$A78,СВЦЭМ!$B$34:$B$777,O$47)+'СЕТ СН'!$G$9+СВЦЭМ!$D$10+'СЕТ СН'!$G$5-'СЕТ СН'!$G$17</f>
        <v>3995.9145733799996</v>
      </c>
      <c r="P78" s="37">
        <f>SUMIFS(СВЦЭМ!$C$34:$C$777,СВЦЭМ!$A$34:$A$777,$A78,СВЦЭМ!$B$34:$B$777,P$47)+'СЕТ СН'!$G$9+СВЦЭМ!$D$10+'СЕТ СН'!$G$5-'СЕТ СН'!$G$17</f>
        <v>3984.2781944899998</v>
      </c>
      <c r="Q78" s="37">
        <f>SUMIFS(СВЦЭМ!$C$34:$C$777,СВЦЭМ!$A$34:$A$777,$A78,СВЦЭМ!$B$34:$B$777,Q$47)+'СЕТ СН'!$G$9+СВЦЭМ!$D$10+'СЕТ СН'!$G$5-'СЕТ СН'!$G$17</f>
        <v>3998.7115808999997</v>
      </c>
      <c r="R78" s="37">
        <f>SUMIFS(СВЦЭМ!$C$34:$C$777,СВЦЭМ!$A$34:$A$777,$A78,СВЦЭМ!$B$34:$B$777,R$47)+'СЕТ СН'!$G$9+СВЦЭМ!$D$10+'СЕТ СН'!$G$5-'СЕТ СН'!$G$17</f>
        <v>3994.2996180199998</v>
      </c>
      <c r="S78" s="37">
        <f>SUMIFS(СВЦЭМ!$C$34:$C$777,СВЦЭМ!$A$34:$A$777,$A78,СВЦЭМ!$B$34:$B$777,S$47)+'СЕТ СН'!$G$9+СВЦЭМ!$D$10+'СЕТ СН'!$G$5-'СЕТ СН'!$G$17</f>
        <v>3988.8667195999997</v>
      </c>
      <c r="T78" s="37">
        <f>SUMIFS(СВЦЭМ!$C$34:$C$777,СВЦЭМ!$A$34:$A$777,$A78,СВЦЭМ!$B$34:$B$777,T$47)+'СЕТ СН'!$G$9+СВЦЭМ!$D$10+'СЕТ СН'!$G$5-'СЕТ СН'!$G$17</f>
        <v>3987.3430248300001</v>
      </c>
      <c r="U78" s="37">
        <f>SUMIFS(СВЦЭМ!$C$34:$C$777,СВЦЭМ!$A$34:$A$777,$A78,СВЦЭМ!$B$34:$B$777,U$47)+'СЕТ СН'!$G$9+СВЦЭМ!$D$10+'СЕТ СН'!$G$5-'СЕТ СН'!$G$17</f>
        <v>3967.9443238100002</v>
      </c>
      <c r="V78" s="37">
        <f>SUMIFS(СВЦЭМ!$C$34:$C$777,СВЦЭМ!$A$34:$A$777,$A78,СВЦЭМ!$B$34:$B$777,V$47)+'СЕТ СН'!$G$9+СВЦЭМ!$D$10+'СЕТ СН'!$G$5-'СЕТ СН'!$G$17</f>
        <v>3949.2424952699994</v>
      </c>
      <c r="W78" s="37">
        <f>SUMIFS(СВЦЭМ!$C$34:$C$777,СВЦЭМ!$A$34:$A$777,$A78,СВЦЭМ!$B$34:$B$777,W$47)+'СЕТ СН'!$G$9+СВЦЭМ!$D$10+'СЕТ СН'!$G$5-'СЕТ СН'!$G$17</f>
        <v>4003.6880377299995</v>
      </c>
      <c r="X78" s="37">
        <f>SUMIFS(СВЦЭМ!$C$34:$C$777,СВЦЭМ!$A$34:$A$777,$A78,СВЦЭМ!$B$34:$B$777,X$47)+'СЕТ СН'!$G$9+СВЦЭМ!$D$10+'СЕТ СН'!$G$5-'СЕТ СН'!$G$17</f>
        <v>4091.20747054</v>
      </c>
      <c r="Y78" s="37">
        <f>SUMIFS(СВЦЭМ!$C$34:$C$777,СВЦЭМ!$A$34:$A$777,$A78,СВЦЭМ!$B$34:$B$777,Y$47)+'СЕТ СН'!$G$9+СВЦЭМ!$D$10+'СЕТ СН'!$G$5-'СЕТ СН'!$G$17</f>
        <v>4200.9210374599998</v>
      </c>
    </row>
    <row r="79" spans="1:27" ht="15.75" x14ac:dyDescent="0.25">
      <c r="A79" s="33"/>
      <c r="B79" s="34"/>
      <c r="C79" s="33"/>
      <c r="D79" s="33"/>
      <c r="E79" s="33"/>
      <c r="F79" s="33"/>
      <c r="G79" s="33"/>
      <c r="H79" s="33"/>
      <c r="I79" s="33"/>
      <c r="J79" s="33"/>
      <c r="K79" s="33"/>
      <c r="L79" s="33"/>
      <c r="M79" s="33"/>
      <c r="N79" s="33"/>
      <c r="O79" s="33"/>
      <c r="P79" s="33"/>
      <c r="Q79" s="33"/>
      <c r="R79" s="33"/>
      <c r="S79" s="33"/>
      <c r="T79" s="33"/>
      <c r="U79" s="33"/>
      <c r="V79" s="33"/>
      <c r="W79" s="33"/>
      <c r="X79" s="33"/>
      <c r="Y79" s="33"/>
    </row>
    <row r="80" spans="1:27" ht="15.75" x14ac:dyDescent="0.25">
      <c r="A80" s="33"/>
      <c r="B80" s="34"/>
      <c r="C80" s="33"/>
      <c r="D80" s="33"/>
      <c r="E80" s="33"/>
      <c r="F80" s="33"/>
      <c r="G80" s="33"/>
      <c r="H80" s="33"/>
      <c r="I80" s="33"/>
      <c r="J80" s="33"/>
      <c r="K80" s="33"/>
      <c r="L80" s="33"/>
      <c r="M80" s="33"/>
      <c r="N80" s="33"/>
      <c r="O80" s="33"/>
      <c r="P80" s="33"/>
      <c r="Q80" s="33"/>
      <c r="R80" s="33"/>
      <c r="S80" s="33"/>
      <c r="T80" s="33"/>
      <c r="U80" s="33"/>
      <c r="V80" s="33"/>
      <c r="W80" s="33"/>
      <c r="X80" s="33"/>
      <c r="Y80" s="33"/>
    </row>
    <row r="81" spans="1:25" ht="12.75" customHeight="1" x14ac:dyDescent="0.2">
      <c r="A81" s="127" t="s">
        <v>7</v>
      </c>
      <c r="B81" s="121" t="s">
        <v>75</v>
      </c>
      <c r="C81" s="122"/>
      <c r="D81" s="122"/>
      <c r="E81" s="122"/>
      <c r="F81" s="122"/>
      <c r="G81" s="122"/>
      <c r="H81" s="122"/>
      <c r="I81" s="122"/>
      <c r="J81" s="122"/>
      <c r="K81" s="122"/>
      <c r="L81" s="122"/>
      <c r="M81" s="122"/>
      <c r="N81" s="122"/>
      <c r="O81" s="122"/>
      <c r="P81" s="122"/>
      <c r="Q81" s="122"/>
      <c r="R81" s="122"/>
      <c r="S81" s="122"/>
      <c r="T81" s="122"/>
      <c r="U81" s="122"/>
      <c r="V81" s="122"/>
      <c r="W81" s="122"/>
      <c r="X81" s="122"/>
      <c r="Y81" s="123"/>
    </row>
    <row r="82" spans="1:25" ht="12.75" customHeight="1" x14ac:dyDescent="0.2">
      <c r="A82" s="128"/>
      <c r="B82" s="124"/>
      <c r="C82" s="125"/>
      <c r="D82" s="125"/>
      <c r="E82" s="125"/>
      <c r="F82" s="125"/>
      <c r="G82" s="125"/>
      <c r="H82" s="125"/>
      <c r="I82" s="125"/>
      <c r="J82" s="125"/>
      <c r="K82" s="125"/>
      <c r="L82" s="125"/>
      <c r="M82" s="125"/>
      <c r="N82" s="125"/>
      <c r="O82" s="125"/>
      <c r="P82" s="125"/>
      <c r="Q82" s="125"/>
      <c r="R82" s="125"/>
      <c r="S82" s="125"/>
      <c r="T82" s="125"/>
      <c r="U82" s="125"/>
      <c r="V82" s="125"/>
      <c r="W82" s="125"/>
      <c r="X82" s="125"/>
      <c r="Y82" s="126"/>
    </row>
    <row r="83" spans="1:25" ht="12.75" customHeight="1" x14ac:dyDescent="0.2">
      <c r="A83" s="129"/>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5" ht="15.75" x14ac:dyDescent="0.2">
      <c r="A84" s="36" t="str">
        <f>A48</f>
        <v>01.07.2018</v>
      </c>
      <c r="B84" s="37">
        <f>SUMIFS(СВЦЭМ!$C$34:$C$777,СВЦЭМ!$A$34:$A$777,$A84,СВЦЭМ!$B$34:$B$777,B$83)+'СЕТ СН'!$H$9+СВЦЭМ!$D$10+'СЕТ СН'!$H$5-'СЕТ СН'!$H$17</f>
        <v>4816.4347703100002</v>
      </c>
      <c r="C84" s="37">
        <f>SUMIFS(СВЦЭМ!$C$34:$C$777,СВЦЭМ!$A$34:$A$777,$A84,СВЦЭМ!$B$34:$B$777,C$83)+'СЕТ СН'!$H$9+СВЦЭМ!$D$10+'СЕТ СН'!$H$5-'СЕТ СН'!$H$17</f>
        <v>4851.2683990199994</v>
      </c>
      <c r="D84" s="37">
        <f>SUMIFS(СВЦЭМ!$C$34:$C$777,СВЦЭМ!$A$34:$A$777,$A84,СВЦЭМ!$B$34:$B$777,D$83)+'СЕТ СН'!$H$9+СВЦЭМ!$D$10+'СЕТ СН'!$H$5-'СЕТ СН'!$H$17</f>
        <v>4893.6883224200001</v>
      </c>
      <c r="E84" s="37">
        <f>SUMIFS(СВЦЭМ!$C$34:$C$777,СВЦЭМ!$A$34:$A$777,$A84,СВЦЭМ!$B$34:$B$777,E$83)+'СЕТ СН'!$H$9+СВЦЭМ!$D$10+'СЕТ СН'!$H$5-'СЕТ СН'!$H$17</f>
        <v>4918.5621899600001</v>
      </c>
      <c r="F84" s="37">
        <f>SUMIFS(СВЦЭМ!$C$34:$C$777,СВЦЭМ!$A$34:$A$777,$A84,СВЦЭМ!$B$34:$B$777,F$83)+'СЕТ СН'!$H$9+СВЦЭМ!$D$10+'СЕТ СН'!$H$5-'СЕТ СН'!$H$17</f>
        <v>4924.6928698299998</v>
      </c>
      <c r="G84" s="37">
        <f>SUMIFS(СВЦЭМ!$C$34:$C$777,СВЦЭМ!$A$34:$A$777,$A84,СВЦЭМ!$B$34:$B$777,G$83)+'СЕТ СН'!$H$9+СВЦЭМ!$D$10+'СЕТ СН'!$H$5-'СЕТ СН'!$H$17</f>
        <v>4908.90989653</v>
      </c>
      <c r="H84" s="37">
        <f>SUMIFS(СВЦЭМ!$C$34:$C$777,СВЦЭМ!$A$34:$A$777,$A84,СВЦЭМ!$B$34:$B$777,H$83)+'СЕТ СН'!$H$9+СВЦЭМ!$D$10+'СЕТ СН'!$H$5-'СЕТ СН'!$H$17</f>
        <v>4825.9374729000001</v>
      </c>
      <c r="I84" s="37">
        <f>SUMIFS(СВЦЭМ!$C$34:$C$777,СВЦЭМ!$A$34:$A$777,$A84,СВЦЭМ!$B$34:$B$777,I$83)+'СЕТ СН'!$H$9+СВЦЭМ!$D$10+'СЕТ СН'!$H$5-'СЕТ СН'!$H$17</f>
        <v>4743.5047161800003</v>
      </c>
      <c r="J84" s="37">
        <f>SUMIFS(СВЦЭМ!$C$34:$C$777,СВЦЭМ!$A$34:$A$777,$A84,СВЦЭМ!$B$34:$B$777,J$83)+'СЕТ СН'!$H$9+СВЦЭМ!$D$10+'СЕТ СН'!$H$5-'СЕТ СН'!$H$17</f>
        <v>4637.92754977</v>
      </c>
      <c r="K84" s="37">
        <f>SUMIFS(СВЦЭМ!$C$34:$C$777,СВЦЭМ!$A$34:$A$777,$A84,СВЦЭМ!$B$34:$B$777,K$83)+'СЕТ СН'!$H$9+СВЦЭМ!$D$10+'СЕТ СН'!$H$5-'СЕТ СН'!$H$17</f>
        <v>4583.6939548199998</v>
      </c>
      <c r="L84" s="37">
        <f>SUMIFS(СВЦЭМ!$C$34:$C$777,СВЦЭМ!$A$34:$A$777,$A84,СВЦЭМ!$B$34:$B$777,L$83)+'СЕТ СН'!$H$9+СВЦЭМ!$D$10+'СЕТ СН'!$H$5-'СЕТ СН'!$H$17</f>
        <v>4589.6979584599994</v>
      </c>
      <c r="M84" s="37">
        <f>SUMIFS(СВЦЭМ!$C$34:$C$777,СВЦЭМ!$A$34:$A$777,$A84,СВЦЭМ!$B$34:$B$777,M$83)+'СЕТ СН'!$H$9+СВЦЭМ!$D$10+'СЕТ СН'!$H$5-'СЕТ СН'!$H$17</f>
        <v>4538.34379386</v>
      </c>
      <c r="N84" s="37">
        <f>SUMIFS(СВЦЭМ!$C$34:$C$777,СВЦЭМ!$A$34:$A$777,$A84,СВЦЭМ!$B$34:$B$777,N$83)+'СЕТ СН'!$H$9+СВЦЭМ!$D$10+'СЕТ СН'!$H$5-'СЕТ СН'!$H$17</f>
        <v>4547.6292346199998</v>
      </c>
      <c r="O84" s="37">
        <f>SUMIFS(СВЦЭМ!$C$34:$C$777,СВЦЭМ!$A$34:$A$777,$A84,СВЦЭМ!$B$34:$B$777,O$83)+'СЕТ СН'!$H$9+СВЦЭМ!$D$10+'СЕТ СН'!$H$5-'СЕТ СН'!$H$17</f>
        <v>4551.5207710499999</v>
      </c>
      <c r="P84" s="37">
        <f>SUMIFS(СВЦЭМ!$C$34:$C$777,СВЦЭМ!$A$34:$A$777,$A84,СВЦЭМ!$B$34:$B$777,P$83)+'СЕТ СН'!$H$9+СВЦЭМ!$D$10+'СЕТ СН'!$H$5-'СЕТ СН'!$H$17</f>
        <v>4553.59281379</v>
      </c>
      <c r="Q84" s="37">
        <f>SUMIFS(СВЦЭМ!$C$34:$C$777,СВЦЭМ!$A$34:$A$777,$A84,СВЦЭМ!$B$34:$B$777,Q$83)+'СЕТ СН'!$H$9+СВЦЭМ!$D$10+'СЕТ СН'!$H$5-'СЕТ СН'!$H$17</f>
        <v>4548.0479882</v>
      </c>
      <c r="R84" s="37">
        <f>SUMIFS(СВЦЭМ!$C$34:$C$777,СВЦЭМ!$A$34:$A$777,$A84,СВЦЭМ!$B$34:$B$777,R$83)+'СЕТ СН'!$H$9+СВЦЭМ!$D$10+'СЕТ СН'!$H$5-'СЕТ СН'!$H$17</f>
        <v>4538.73438437</v>
      </c>
      <c r="S84" s="37">
        <f>SUMIFS(СВЦЭМ!$C$34:$C$777,СВЦЭМ!$A$34:$A$777,$A84,СВЦЭМ!$B$34:$B$777,S$83)+'СЕТ СН'!$H$9+СВЦЭМ!$D$10+'СЕТ СН'!$H$5-'СЕТ СН'!$H$17</f>
        <v>4528.34084282</v>
      </c>
      <c r="T84" s="37">
        <f>SUMIFS(СВЦЭМ!$C$34:$C$777,СВЦЭМ!$A$34:$A$777,$A84,СВЦЭМ!$B$34:$B$777,T$83)+'СЕТ СН'!$H$9+СВЦЭМ!$D$10+'СЕТ СН'!$H$5-'СЕТ СН'!$H$17</f>
        <v>4542.3184753599999</v>
      </c>
      <c r="U84" s="37">
        <f>SUMIFS(СВЦЭМ!$C$34:$C$777,СВЦЭМ!$A$34:$A$777,$A84,СВЦЭМ!$B$34:$B$777,U$83)+'СЕТ СН'!$H$9+СВЦЭМ!$D$10+'СЕТ СН'!$H$5-'СЕТ СН'!$H$17</f>
        <v>4523.4092922199998</v>
      </c>
      <c r="V84" s="37">
        <f>SUMIFS(СВЦЭМ!$C$34:$C$777,СВЦЭМ!$A$34:$A$777,$A84,СВЦЭМ!$B$34:$B$777,V$83)+'СЕТ СН'!$H$9+СВЦЭМ!$D$10+'СЕТ СН'!$H$5-'СЕТ СН'!$H$17</f>
        <v>4518.4115494199996</v>
      </c>
      <c r="W84" s="37">
        <f>SUMIFS(СВЦЭМ!$C$34:$C$777,СВЦЭМ!$A$34:$A$777,$A84,СВЦЭМ!$B$34:$B$777,W$83)+'СЕТ СН'!$H$9+СВЦЭМ!$D$10+'СЕТ СН'!$H$5-'СЕТ СН'!$H$17</f>
        <v>4592.6279559699997</v>
      </c>
      <c r="X84" s="37">
        <f>SUMIFS(СВЦЭМ!$C$34:$C$777,СВЦЭМ!$A$34:$A$777,$A84,СВЦЭМ!$B$34:$B$777,X$83)+'СЕТ СН'!$H$9+СВЦЭМ!$D$10+'СЕТ СН'!$H$5-'СЕТ СН'!$H$17</f>
        <v>4698.8620412800001</v>
      </c>
      <c r="Y84" s="37">
        <f>SUMIFS(СВЦЭМ!$C$34:$C$777,СВЦЭМ!$A$34:$A$777,$A84,СВЦЭМ!$B$34:$B$777,Y$83)+'СЕТ СН'!$H$9+СВЦЭМ!$D$10+'СЕТ СН'!$H$5-'СЕТ СН'!$H$17</f>
        <v>4739.0509796099996</v>
      </c>
    </row>
    <row r="85" spans="1:25" ht="15.75" x14ac:dyDescent="0.2">
      <c r="A85" s="36">
        <f>A84+1</f>
        <v>43283</v>
      </c>
      <c r="B85" s="37">
        <f>SUMIFS(СВЦЭМ!$C$34:$C$777,СВЦЭМ!$A$34:$A$777,$A85,СВЦЭМ!$B$34:$B$777,B$83)+'СЕТ СН'!$H$9+СВЦЭМ!$D$10+'СЕТ СН'!$H$5-'СЕТ СН'!$H$17</f>
        <v>4892.21107244</v>
      </c>
      <c r="C85" s="37">
        <f>SUMIFS(СВЦЭМ!$C$34:$C$777,СВЦЭМ!$A$34:$A$777,$A85,СВЦЭМ!$B$34:$B$777,C$83)+'СЕТ СН'!$H$9+СВЦЭМ!$D$10+'СЕТ СН'!$H$5-'СЕТ СН'!$H$17</f>
        <v>4926.4751977599999</v>
      </c>
      <c r="D85" s="37">
        <f>SUMIFS(СВЦЭМ!$C$34:$C$777,СВЦЭМ!$A$34:$A$777,$A85,СВЦЭМ!$B$34:$B$777,D$83)+'СЕТ СН'!$H$9+СВЦЭМ!$D$10+'СЕТ СН'!$H$5-'СЕТ СН'!$H$17</f>
        <v>4919.6008563699997</v>
      </c>
      <c r="E85" s="37">
        <f>SUMIFS(СВЦЭМ!$C$34:$C$777,СВЦЭМ!$A$34:$A$777,$A85,СВЦЭМ!$B$34:$B$777,E$83)+'СЕТ СН'!$H$9+СВЦЭМ!$D$10+'СЕТ СН'!$H$5-'СЕТ СН'!$H$17</f>
        <v>4912.4187181799998</v>
      </c>
      <c r="F85" s="37">
        <f>SUMIFS(СВЦЭМ!$C$34:$C$777,СВЦЭМ!$A$34:$A$777,$A85,СВЦЭМ!$B$34:$B$777,F$83)+'СЕТ СН'!$H$9+СВЦЭМ!$D$10+'СЕТ СН'!$H$5-'СЕТ СН'!$H$17</f>
        <v>4908.4158619599993</v>
      </c>
      <c r="G85" s="37">
        <f>SUMIFS(СВЦЭМ!$C$34:$C$777,СВЦЭМ!$A$34:$A$777,$A85,СВЦЭМ!$B$34:$B$777,G$83)+'СЕТ СН'!$H$9+СВЦЭМ!$D$10+'СЕТ СН'!$H$5-'СЕТ СН'!$H$17</f>
        <v>4916.1408800700001</v>
      </c>
      <c r="H85" s="37">
        <f>SUMIFS(СВЦЭМ!$C$34:$C$777,СВЦЭМ!$A$34:$A$777,$A85,СВЦЭМ!$B$34:$B$777,H$83)+'СЕТ СН'!$H$9+СВЦЭМ!$D$10+'СЕТ СН'!$H$5-'СЕТ СН'!$H$17</f>
        <v>4857.7658165099992</v>
      </c>
      <c r="I85" s="37">
        <f>SUMIFS(СВЦЭМ!$C$34:$C$777,СВЦЭМ!$A$34:$A$777,$A85,СВЦЭМ!$B$34:$B$777,I$83)+'СЕТ СН'!$H$9+СВЦЭМ!$D$10+'СЕТ СН'!$H$5-'СЕТ СН'!$H$17</f>
        <v>4748.9579303199998</v>
      </c>
      <c r="J85" s="37">
        <f>SUMIFS(СВЦЭМ!$C$34:$C$777,СВЦЭМ!$A$34:$A$777,$A85,СВЦЭМ!$B$34:$B$777,J$83)+'СЕТ СН'!$H$9+СВЦЭМ!$D$10+'СЕТ СН'!$H$5-'СЕТ СН'!$H$17</f>
        <v>4638.22304833</v>
      </c>
      <c r="K85" s="37">
        <f>SUMIFS(СВЦЭМ!$C$34:$C$777,СВЦЭМ!$A$34:$A$777,$A85,СВЦЭМ!$B$34:$B$777,K$83)+'СЕТ СН'!$H$9+СВЦЭМ!$D$10+'СЕТ СН'!$H$5-'СЕТ СН'!$H$17</f>
        <v>4573.7153201699994</v>
      </c>
      <c r="L85" s="37">
        <f>SUMIFS(СВЦЭМ!$C$34:$C$777,СВЦЭМ!$A$34:$A$777,$A85,СВЦЭМ!$B$34:$B$777,L$83)+'СЕТ СН'!$H$9+СВЦЭМ!$D$10+'СЕТ СН'!$H$5-'СЕТ СН'!$H$17</f>
        <v>4559.9040328799992</v>
      </c>
      <c r="M85" s="37">
        <f>SUMIFS(СВЦЭМ!$C$34:$C$777,СВЦЭМ!$A$34:$A$777,$A85,СВЦЭМ!$B$34:$B$777,M$83)+'СЕТ СН'!$H$9+СВЦЭМ!$D$10+'СЕТ СН'!$H$5-'СЕТ СН'!$H$17</f>
        <v>4546.1623272199995</v>
      </c>
      <c r="N85" s="37">
        <f>SUMIFS(СВЦЭМ!$C$34:$C$777,СВЦЭМ!$A$34:$A$777,$A85,СВЦЭМ!$B$34:$B$777,N$83)+'СЕТ СН'!$H$9+СВЦЭМ!$D$10+'СЕТ СН'!$H$5-'СЕТ СН'!$H$17</f>
        <v>4561.4419990099996</v>
      </c>
      <c r="O85" s="37">
        <f>SUMIFS(СВЦЭМ!$C$34:$C$777,СВЦЭМ!$A$34:$A$777,$A85,СВЦЭМ!$B$34:$B$777,O$83)+'СЕТ СН'!$H$9+СВЦЭМ!$D$10+'СЕТ СН'!$H$5-'СЕТ СН'!$H$17</f>
        <v>4565.8337187099996</v>
      </c>
      <c r="P85" s="37">
        <f>SUMIFS(СВЦЭМ!$C$34:$C$777,СВЦЭМ!$A$34:$A$777,$A85,СВЦЭМ!$B$34:$B$777,P$83)+'СЕТ СН'!$H$9+СВЦЭМ!$D$10+'СЕТ СН'!$H$5-'СЕТ СН'!$H$17</f>
        <v>4555.9151460000003</v>
      </c>
      <c r="Q85" s="37">
        <f>SUMIFS(СВЦЭМ!$C$34:$C$777,СВЦЭМ!$A$34:$A$777,$A85,СВЦЭМ!$B$34:$B$777,Q$83)+'СЕТ СН'!$H$9+СВЦЭМ!$D$10+'СЕТ СН'!$H$5-'СЕТ СН'!$H$17</f>
        <v>4560.2302338299996</v>
      </c>
      <c r="R85" s="37">
        <f>SUMIFS(СВЦЭМ!$C$34:$C$777,СВЦЭМ!$A$34:$A$777,$A85,СВЦЭМ!$B$34:$B$777,R$83)+'СЕТ СН'!$H$9+СВЦЭМ!$D$10+'СЕТ СН'!$H$5-'СЕТ СН'!$H$17</f>
        <v>4557.1452657199998</v>
      </c>
      <c r="S85" s="37">
        <f>SUMIFS(СВЦЭМ!$C$34:$C$777,СВЦЭМ!$A$34:$A$777,$A85,СВЦЭМ!$B$34:$B$777,S$83)+'СЕТ СН'!$H$9+СВЦЭМ!$D$10+'СЕТ СН'!$H$5-'СЕТ СН'!$H$17</f>
        <v>4562.3527007499997</v>
      </c>
      <c r="T85" s="37">
        <f>SUMIFS(СВЦЭМ!$C$34:$C$777,СВЦЭМ!$A$34:$A$777,$A85,СВЦЭМ!$B$34:$B$777,T$83)+'СЕТ СН'!$H$9+СВЦЭМ!$D$10+'СЕТ СН'!$H$5-'СЕТ СН'!$H$17</f>
        <v>4561.3348908199996</v>
      </c>
      <c r="U85" s="37">
        <f>SUMIFS(СВЦЭМ!$C$34:$C$777,СВЦЭМ!$A$34:$A$777,$A85,СВЦЭМ!$B$34:$B$777,U$83)+'СЕТ СН'!$H$9+СВЦЭМ!$D$10+'СЕТ СН'!$H$5-'СЕТ СН'!$H$17</f>
        <v>4550.67179665</v>
      </c>
      <c r="V85" s="37">
        <f>SUMIFS(СВЦЭМ!$C$34:$C$777,СВЦЭМ!$A$34:$A$777,$A85,СВЦЭМ!$B$34:$B$777,V$83)+'СЕТ СН'!$H$9+СВЦЭМ!$D$10+'СЕТ СН'!$H$5-'СЕТ СН'!$H$17</f>
        <v>4559.22757017</v>
      </c>
      <c r="W85" s="37">
        <f>SUMIFS(СВЦЭМ!$C$34:$C$777,СВЦЭМ!$A$34:$A$777,$A85,СВЦЭМ!$B$34:$B$777,W$83)+'СЕТ СН'!$H$9+СВЦЭМ!$D$10+'СЕТ СН'!$H$5-'СЕТ СН'!$H$17</f>
        <v>4597.6338360499994</v>
      </c>
      <c r="X85" s="37">
        <f>SUMIFS(СВЦЭМ!$C$34:$C$777,СВЦЭМ!$A$34:$A$777,$A85,СВЦЭМ!$B$34:$B$777,X$83)+'СЕТ СН'!$H$9+СВЦЭМ!$D$10+'СЕТ СН'!$H$5-'СЕТ СН'!$H$17</f>
        <v>4699.7623983000003</v>
      </c>
      <c r="Y85" s="37">
        <f>SUMIFS(СВЦЭМ!$C$34:$C$777,СВЦЭМ!$A$34:$A$777,$A85,СВЦЭМ!$B$34:$B$777,Y$83)+'СЕТ СН'!$H$9+СВЦЭМ!$D$10+'СЕТ СН'!$H$5-'СЕТ СН'!$H$17</f>
        <v>4767.4473405099998</v>
      </c>
    </row>
    <row r="86" spans="1:25" ht="15.75" x14ac:dyDescent="0.2">
      <c r="A86" s="36">
        <f t="shared" ref="A86:A114" si="2">A85+1</f>
        <v>43284</v>
      </c>
      <c r="B86" s="37">
        <f>SUMIFS(СВЦЭМ!$C$34:$C$777,СВЦЭМ!$A$34:$A$777,$A86,СВЦЭМ!$B$34:$B$777,B$83)+'СЕТ СН'!$H$9+СВЦЭМ!$D$10+'СЕТ СН'!$H$5-'СЕТ СН'!$H$17</f>
        <v>4867.5152718899999</v>
      </c>
      <c r="C86" s="37">
        <f>SUMIFS(СВЦЭМ!$C$34:$C$777,СВЦЭМ!$A$34:$A$777,$A86,СВЦЭМ!$B$34:$B$777,C$83)+'СЕТ СН'!$H$9+СВЦЭМ!$D$10+'СЕТ СН'!$H$5-'СЕТ СН'!$H$17</f>
        <v>4918.8710202699995</v>
      </c>
      <c r="D86" s="37">
        <f>SUMIFS(СВЦЭМ!$C$34:$C$777,СВЦЭМ!$A$34:$A$777,$A86,СВЦЭМ!$B$34:$B$777,D$83)+'СЕТ СН'!$H$9+СВЦЭМ!$D$10+'СЕТ СН'!$H$5-'СЕТ СН'!$H$17</f>
        <v>4942.6786836900001</v>
      </c>
      <c r="E86" s="37">
        <f>SUMIFS(СВЦЭМ!$C$34:$C$777,СВЦЭМ!$A$34:$A$777,$A86,СВЦЭМ!$B$34:$B$777,E$83)+'СЕТ СН'!$H$9+СВЦЭМ!$D$10+'СЕТ СН'!$H$5-'СЕТ СН'!$H$17</f>
        <v>4933.0331188999999</v>
      </c>
      <c r="F86" s="37">
        <f>SUMIFS(СВЦЭМ!$C$34:$C$777,СВЦЭМ!$A$34:$A$777,$A86,СВЦЭМ!$B$34:$B$777,F$83)+'СЕТ СН'!$H$9+СВЦЭМ!$D$10+'СЕТ СН'!$H$5-'СЕТ СН'!$H$17</f>
        <v>4931.9413156499995</v>
      </c>
      <c r="G86" s="37">
        <f>SUMIFS(СВЦЭМ!$C$34:$C$777,СВЦЭМ!$A$34:$A$777,$A86,СВЦЭМ!$B$34:$B$777,G$83)+'СЕТ СН'!$H$9+СВЦЭМ!$D$10+'СЕТ СН'!$H$5-'СЕТ СН'!$H$17</f>
        <v>4936.4628925999996</v>
      </c>
      <c r="H86" s="37">
        <f>SUMIFS(СВЦЭМ!$C$34:$C$777,СВЦЭМ!$A$34:$A$777,$A86,СВЦЭМ!$B$34:$B$777,H$83)+'СЕТ СН'!$H$9+СВЦЭМ!$D$10+'СЕТ СН'!$H$5-'СЕТ СН'!$H$17</f>
        <v>4900.08147242</v>
      </c>
      <c r="I86" s="37">
        <f>SUMIFS(СВЦЭМ!$C$34:$C$777,СВЦЭМ!$A$34:$A$777,$A86,СВЦЭМ!$B$34:$B$777,I$83)+'СЕТ СН'!$H$9+СВЦЭМ!$D$10+'СЕТ СН'!$H$5-'СЕТ СН'!$H$17</f>
        <v>4749.9935075399999</v>
      </c>
      <c r="J86" s="37">
        <f>SUMIFS(СВЦЭМ!$C$34:$C$777,СВЦЭМ!$A$34:$A$777,$A86,СВЦЭМ!$B$34:$B$777,J$83)+'СЕТ СН'!$H$9+СВЦЭМ!$D$10+'СЕТ СН'!$H$5-'СЕТ СН'!$H$17</f>
        <v>4659.7230966299994</v>
      </c>
      <c r="K86" s="37">
        <f>SUMIFS(СВЦЭМ!$C$34:$C$777,СВЦЭМ!$A$34:$A$777,$A86,СВЦЭМ!$B$34:$B$777,K$83)+'СЕТ СН'!$H$9+СВЦЭМ!$D$10+'СЕТ СН'!$H$5-'СЕТ СН'!$H$17</f>
        <v>4599.7652150200001</v>
      </c>
      <c r="L86" s="37">
        <f>SUMIFS(СВЦЭМ!$C$34:$C$777,СВЦЭМ!$A$34:$A$777,$A86,СВЦЭМ!$B$34:$B$777,L$83)+'СЕТ СН'!$H$9+СВЦЭМ!$D$10+'СЕТ СН'!$H$5-'СЕТ СН'!$H$17</f>
        <v>4583.26603024</v>
      </c>
      <c r="M86" s="37">
        <f>SUMIFS(СВЦЭМ!$C$34:$C$777,СВЦЭМ!$A$34:$A$777,$A86,СВЦЭМ!$B$34:$B$777,M$83)+'СЕТ СН'!$H$9+СВЦЭМ!$D$10+'СЕТ СН'!$H$5-'СЕТ СН'!$H$17</f>
        <v>4571.0558461000001</v>
      </c>
      <c r="N86" s="37">
        <f>SUMIFS(СВЦЭМ!$C$34:$C$777,СВЦЭМ!$A$34:$A$777,$A86,СВЦЭМ!$B$34:$B$777,N$83)+'СЕТ СН'!$H$9+СВЦЭМ!$D$10+'СЕТ СН'!$H$5-'СЕТ СН'!$H$17</f>
        <v>4574.7978124199999</v>
      </c>
      <c r="O86" s="37">
        <f>SUMIFS(СВЦЭМ!$C$34:$C$777,СВЦЭМ!$A$34:$A$777,$A86,СВЦЭМ!$B$34:$B$777,O$83)+'СЕТ СН'!$H$9+СВЦЭМ!$D$10+'СЕТ СН'!$H$5-'СЕТ СН'!$H$17</f>
        <v>4572.2924302499996</v>
      </c>
      <c r="P86" s="37">
        <f>SUMIFS(СВЦЭМ!$C$34:$C$777,СВЦЭМ!$A$34:$A$777,$A86,СВЦЭМ!$B$34:$B$777,P$83)+'СЕТ СН'!$H$9+СВЦЭМ!$D$10+'СЕТ СН'!$H$5-'СЕТ СН'!$H$17</f>
        <v>4579.9812110699995</v>
      </c>
      <c r="Q86" s="37">
        <f>SUMIFS(СВЦЭМ!$C$34:$C$777,СВЦЭМ!$A$34:$A$777,$A86,СВЦЭМ!$B$34:$B$777,Q$83)+'СЕТ СН'!$H$9+СВЦЭМ!$D$10+'СЕТ СН'!$H$5-'СЕТ СН'!$H$17</f>
        <v>4582.4798665299995</v>
      </c>
      <c r="R86" s="37">
        <f>SUMIFS(СВЦЭМ!$C$34:$C$777,СВЦЭМ!$A$34:$A$777,$A86,СВЦЭМ!$B$34:$B$777,R$83)+'СЕТ СН'!$H$9+СВЦЭМ!$D$10+'СЕТ СН'!$H$5-'СЕТ СН'!$H$17</f>
        <v>4580.7131332399995</v>
      </c>
      <c r="S86" s="37">
        <f>SUMIFS(СВЦЭМ!$C$34:$C$777,СВЦЭМ!$A$34:$A$777,$A86,СВЦЭМ!$B$34:$B$777,S$83)+'СЕТ СН'!$H$9+СВЦЭМ!$D$10+'СЕТ СН'!$H$5-'СЕТ СН'!$H$17</f>
        <v>4578.7026580800002</v>
      </c>
      <c r="T86" s="37">
        <f>SUMIFS(СВЦЭМ!$C$34:$C$777,СВЦЭМ!$A$34:$A$777,$A86,СВЦЭМ!$B$34:$B$777,T$83)+'СЕТ СН'!$H$9+СВЦЭМ!$D$10+'СЕТ СН'!$H$5-'СЕТ СН'!$H$17</f>
        <v>4573.11193327</v>
      </c>
      <c r="U86" s="37">
        <f>SUMIFS(СВЦЭМ!$C$34:$C$777,СВЦЭМ!$A$34:$A$777,$A86,СВЦЭМ!$B$34:$B$777,U$83)+'СЕТ СН'!$H$9+СВЦЭМ!$D$10+'СЕТ СН'!$H$5-'СЕТ СН'!$H$17</f>
        <v>4568.9184927300003</v>
      </c>
      <c r="V86" s="37">
        <f>SUMIFS(СВЦЭМ!$C$34:$C$777,СВЦЭМ!$A$34:$A$777,$A86,СВЦЭМ!$B$34:$B$777,V$83)+'СЕТ СН'!$H$9+СВЦЭМ!$D$10+'СЕТ СН'!$H$5-'СЕТ СН'!$H$17</f>
        <v>4579.4591687299999</v>
      </c>
      <c r="W86" s="37">
        <f>SUMIFS(СВЦЭМ!$C$34:$C$777,СВЦЭМ!$A$34:$A$777,$A86,СВЦЭМ!$B$34:$B$777,W$83)+'СЕТ СН'!$H$9+СВЦЭМ!$D$10+'СЕТ СН'!$H$5-'СЕТ СН'!$H$17</f>
        <v>4646.9549670099996</v>
      </c>
      <c r="X86" s="37">
        <f>SUMIFS(СВЦЭМ!$C$34:$C$777,СВЦЭМ!$A$34:$A$777,$A86,СВЦЭМ!$B$34:$B$777,X$83)+'СЕТ СН'!$H$9+СВЦЭМ!$D$10+'СЕТ СН'!$H$5-'СЕТ СН'!$H$17</f>
        <v>4725.6138457299994</v>
      </c>
      <c r="Y86" s="37">
        <f>SUMIFS(СВЦЭМ!$C$34:$C$777,СВЦЭМ!$A$34:$A$777,$A86,СВЦЭМ!$B$34:$B$777,Y$83)+'СЕТ СН'!$H$9+СВЦЭМ!$D$10+'СЕТ СН'!$H$5-'СЕТ СН'!$H$17</f>
        <v>4834.1499667099997</v>
      </c>
    </row>
    <row r="87" spans="1:25" ht="15.75" x14ac:dyDescent="0.2">
      <c r="A87" s="36">
        <f t="shared" si="2"/>
        <v>43285</v>
      </c>
      <c r="B87" s="37">
        <f>SUMIFS(СВЦЭМ!$C$34:$C$777,СВЦЭМ!$A$34:$A$777,$A87,СВЦЭМ!$B$34:$B$777,B$83)+'СЕТ СН'!$H$9+СВЦЭМ!$D$10+'СЕТ СН'!$H$5-'СЕТ СН'!$H$17</f>
        <v>4839.9562378700002</v>
      </c>
      <c r="C87" s="37">
        <f>SUMIFS(СВЦЭМ!$C$34:$C$777,СВЦЭМ!$A$34:$A$777,$A87,СВЦЭМ!$B$34:$B$777,C$83)+'СЕТ СН'!$H$9+СВЦЭМ!$D$10+'СЕТ СН'!$H$5-'СЕТ СН'!$H$17</f>
        <v>4924.3858884000001</v>
      </c>
      <c r="D87" s="37">
        <f>SUMIFS(СВЦЭМ!$C$34:$C$777,СВЦЭМ!$A$34:$A$777,$A87,СВЦЭМ!$B$34:$B$777,D$83)+'СЕТ СН'!$H$9+СВЦЭМ!$D$10+'СЕТ СН'!$H$5-'СЕТ СН'!$H$17</f>
        <v>4938.6090250799998</v>
      </c>
      <c r="E87" s="37">
        <f>SUMIFS(СВЦЭМ!$C$34:$C$777,СВЦЭМ!$A$34:$A$777,$A87,СВЦЭМ!$B$34:$B$777,E$83)+'СЕТ СН'!$H$9+СВЦЭМ!$D$10+'СЕТ СН'!$H$5-'СЕТ СН'!$H$17</f>
        <v>4929.59598783</v>
      </c>
      <c r="F87" s="37">
        <f>SUMIFS(СВЦЭМ!$C$34:$C$777,СВЦЭМ!$A$34:$A$777,$A87,СВЦЭМ!$B$34:$B$777,F$83)+'СЕТ СН'!$H$9+СВЦЭМ!$D$10+'СЕТ СН'!$H$5-'СЕТ СН'!$H$17</f>
        <v>4926.37628649</v>
      </c>
      <c r="G87" s="37">
        <f>SUMIFS(СВЦЭМ!$C$34:$C$777,СВЦЭМ!$A$34:$A$777,$A87,СВЦЭМ!$B$34:$B$777,G$83)+'СЕТ СН'!$H$9+СВЦЭМ!$D$10+'СЕТ СН'!$H$5-'СЕТ СН'!$H$17</f>
        <v>4931.1952650399999</v>
      </c>
      <c r="H87" s="37">
        <f>SUMIFS(СВЦЭМ!$C$34:$C$777,СВЦЭМ!$A$34:$A$777,$A87,СВЦЭМ!$B$34:$B$777,H$83)+'СЕТ СН'!$H$9+СВЦЭМ!$D$10+'СЕТ СН'!$H$5-'СЕТ СН'!$H$17</f>
        <v>4892.4984183899996</v>
      </c>
      <c r="I87" s="37">
        <f>SUMIFS(СВЦЭМ!$C$34:$C$777,СВЦЭМ!$A$34:$A$777,$A87,СВЦЭМ!$B$34:$B$777,I$83)+'СЕТ СН'!$H$9+СВЦЭМ!$D$10+'СЕТ СН'!$H$5-'СЕТ СН'!$H$17</f>
        <v>4765.2493011999995</v>
      </c>
      <c r="J87" s="37">
        <f>SUMIFS(СВЦЭМ!$C$34:$C$777,СВЦЭМ!$A$34:$A$777,$A87,СВЦЭМ!$B$34:$B$777,J$83)+'СЕТ СН'!$H$9+СВЦЭМ!$D$10+'СЕТ СН'!$H$5-'СЕТ СН'!$H$17</f>
        <v>4674.3294160799996</v>
      </c>
      <c r="K87" s="37">
        <f>SUMIFS(СВЦЭМ!$C$34:$C$777,СВЦЭМ!$A$34:$A$777,$A87,СВЦЭМ!$B$34:$B$777,K$83)+'СЕТ СН'!$H$9+СВЦЭМ!$D$10+'СЕТ СН'!$H$5-'СЕТ СН'!$H$17</f>
        <v>4611.0775457499994</v>
      </c>
      <c r="L87" s="37">
        <f>SUMIFS(СВЦЭМ!$C$34:$C$777,СВЦЭМ!$A$34:$A$777,$A87,СВЦЭМ!$B$34:$B$777,L$83)+'СЕТ СН'!$H$9+СВЦЭМ!$D$10+'СЕТ СН'!$H$5-'СЕТ СН'!$H$17</f>
        <v>4587.5330869999998</v>
      </c>
      <c r="M87" s="37">
        <f>SUMIFS(СВЦЭМ!$C$34:$C$777,СВЦЭМ!$A$34:$A$777,$A87,СВЦЭМ!$B$34:$B$777,M$83)+'СЕТ СН'!$H$9+СВЦЭМ!$D$10+'СЕТ СН'!$H$5-'СЕТ СН'!$H$17</f>
        <v>4587.4733545899999</v>
      </c>
      <c r="N87" s="37">
        <f>SUMIFS(СВЦЭМ!$C$34:$C$777,СВЦЭМ!$A$34:$A$777,$A87,СВЦЭМ!$B$34:$B$777,N$83)+'СЕТ СН'!$H$9+СВЦЭМ!$D$10+'СЕТ СН'!$H$5-'СЕТ СН'!$H$17</f>
        <v>4584.7743031599994</v>
      </c>
      <c r="O87" s="37">
        <f>SUMIFS(СВЦЭМ!$C$34:$C$777,СВЦЭМ!$A$34:$A$777,$A87,СВЦЭМ!$B$34:$B$777,O$83)+'СЕТ СН'!$H$9+СВЦЭМ!$D$10+'СЕТ СН'!$H$5-'СЕТ СН'!$H$17</f>
        <v>4590.7480073399993</v>
      </c>
      <c r="P87" s="37">
        <f>SUMIFS(СВЦЭМ!$C$34:$C$777,СВЦЭМ!$A$34:$A$777,$A87,СВЦЭМ!$B$34:$B$777,P$83)+'СЕТ СН'!$H$9+СВЦЭМ!$D$10+'СЕТ СН'!$H$5-'СЕТ СН'!$H$17</f>
        <v>4581.2914413600001</v>
      </c>
      <c r="Q87" s="37">
        <f>SUMIFS(СВЦЭМ!$C$34:$C$777,СВЦЭМ!$A$34:$A$777,$A87,СВЦЭМ!$B$34:$B$777,Q$83)+'СЕТ СН'!$H$9+СВЦЭМ!$D$10+'СЕТ СН'!$H$5-'СЕТ СН'!$H$17</f>
        <v>4575.4319908799998</v>
      </c>
      <c r="R87" s="37">
        <f>SUMIFS(СВЦЭМ!$C$34:$C$777,СВЦЭМ!$A$34:$A$777,$A87,СВЦЭМ!$B$34:$B$777,R$83)+'СЕТ СН'!$H$9+СВЦЭМ!$D$10+'СЕТ СН'!$H$5-'СЕТ СН'!$H$17</f>
        <v>4579.1810156900001</v>
      </c>
      <c r="S87" s="37">
        <f>SUMIFS(СВЦЭМ!$C$34:$C$777,СВЦЭМ!$A$34:$A$777,$A87,СВЦЭМ!$B$34:$B$777,S$83)+'СЕТ СН'!$H$9+СВЦЭМ!$D$10+'СЕТ СН'!$H$5-'СЕТ СН'!$H$17</f>
        <v>4580.4682718699996</v>
      </c>
      <c r="T87" s="37">
        <f>SUMIFS(СВЦЭМ!$C$34:$C$777,СВЦЭМ!$A$34:$A$777,$A87,СВЦЭМ!$B$34:$B$777,T$83)+'СЕТ СН'!$H$9+СВЦЭМ!$D$10+'СЕТ СН'!$H$5-'СЕТ СН'!$H$17</f>
        <v>4582.94361802</v>
      </c>
      <c r="U87" s="37">
        <f>SUMIFS(СВЦЭМ!$C$34:$C$777,СВЦЭМ!$A$34:$A$777,$A87,СВЦЭМ!$B$34:$B$777,U$83)+'СЕТ СН'!$H$9+СВЦЭМ!$D$10+'СЕТ СН'!$H$5-'СЕТ СН'!$H$17</f>
        <v>4583.19129264</v>
      </c>
      <c r="V87" s="37">
        <f>SUMIFS(СВЦЭМ!$C$34:$C$777,СВЦЭМ!$A$34:$A$777,$A87,СВЦЭМ!$B$34:$B$777,V$83)+'СЕТ СН'!$H$9+СВЦЭМ!$D$10+'СЕТ СН'!$H$5-'СЕТ СН'!$H$17</f>
        <v>4580.5229223399992</v>
      </c>
      <c r="W87" s="37">
        <f>SUMIFS(СВЦЭМ!$C$34:$C$777,СВЦЭМ!$A$34:$A$777,$A87,СВЦЭМ!$B$34:$B$777,W$83)+'СЕТ СН'!$H$9+СВЦЭМ!$D$10+'СЕТ СН'!$H$5-'СЕТ СН'!$H$17</f>
        <v>4665.33273749</v>
      </c>
      <c r="X87" s="37">
        <f>SUMIFS(СВЦЭМ!$C$34:$C$777,СВЦЭМ!$A$34:$A$777,$A87,СВЦЭМ!$B$34:$B$777,X$83)+'СЕТ СН'!$H$9+СВЦЭМ!$D$10+'СЕТ СН'!$H$5-'СЕТ СН'!$H$17</f>
        <v>4733.9875233800003</v>
      </c>
      <c r="Y87" s="37">
        <f>SUMIFS(СВЦЭМ!$C$34:$C$777,СВЦЭМ!$A$34:$A$777,$A87,СВЦЭМ!$B$34:$B$777,Y$83)+'СЕТ СН'!$H$9+СВЦЭМ!$D$10+'СЕТ СН'!$H$5-'СЕТ СН'!$H$17</f>
        <v>4834.60282181</v>
      </c>
    </row>
    <row r="88" spans="1:25" ht="15.75" x14ac:dyDescent="0.2">
      <c r="A88" s="36">
        <f t="shared" si="2"/>
        <v>43286</v>
      </c>
      <c r="B88" s="37">
        <f>SUMIFS(СВЦЭМ!$C$34:$C$777,СВЦЭМ!$A$34:$A$777,$A88,СВЦЭМ!$B$34:$B$777,B$83)+'СЕТ СН'!$H$9+СВЦЭМ!$D$10+'СЕТ СН'!$H$5-'СЕТ СН'!$H$17</f>
        <v>4847.1867527899994</v>
      </c>
      <c r="C88" s="37">
        <f>SUMIFS(СВЦЭМ!$C$34:$C$777,СВЦЭМ!$A$34:$A$777,$A88,СВЦЭМ!$B$34:$B$777,C$83)+'СЕТ СН'!$H$9+СВЦЭМ!$D$10+'СЕТ СН'!$H$5-'СЕТ СН'!$H$17</f>
        <v>4899.88980997</v>
      </c>
      <c r="D88" s="37">
        <f>SUMIFS(СВЦЭМ!$C$34:$C$777,СВЦЭМ!$A$34:$A$777,$A88,СВЦЭМ!$B$34:$B$777,D$83)+'СЕТ СН'!$H$9+СВЦЭМ!$D$10+'СЕТ СН'!$H$5-'СЕТ СН'!$H$17</f>
        <v>4935.4586030499995</v>
      </c>
      <c r="E88" s="37">
        <f>SUMIFS(СВЦЭМ!$C$34:$C$777,СВЦЭМ!$A$34:$A$777,$A88,СВЦЭМ!$B$34:$B$777,E$83)+'СЕТ СН'!$H$9+СВЦЭМ!$D$10+'СЕТ СН'!$H$5-'СЕТ СН'!$H$17</f>
        <v>4933.2153737600001</v>
      </c>
      <c r="F88" s="37">
        <f>SUMIFS(СВЦЭМ!$C$34:$C$777,СВЦЭМ!$A$34:$A$777,$A88,СВЦЭМ!$B$34:$B$777,F$83)+'СЕТ СН'!$H$9+СВЦЭМ!$D$10+'СЕТ СН'!$H$5-'СЕТ СН'!$H$17</f>
        <v>4928.7204408400003</v>
      </c>
      <c r="G88" s="37">
        <f>SUMIFS(СВЦЭМ!$C$34:$C$777,СВЦЭМ!$A$34:$A$777,$A88,СВЦЭМ!$B$34:$B$777,G$83)+'СЕТ СН'!$H$9+СВЦЭМ!$D$10+'СЕТ СН'!$H$5-'СЕТ СН'!$H$17</f>
        <v>4920.9026789099998</v>
      </c>
      <c r="H88" s="37">
        <f>SUMIFS(СВЦЭМ!$C$34:$C$777,СВЦЭМ!$A$34:$A$777,$A88,СВЦЭМ!$B$34:$B$777,H$83)+'СЕТ СН'!$H$9+СВЦЭМ!$D$10+'СЕТ СН'!$H$5-'СЕТ СН'!$H$17</f>
        <v>4850.5273475900003</v>
      </c>
      <c r="I88" s="37">
        <f>SUMIFS(СВЦЭМ!$C$34:$C$777,СВЦЭМ!$A$34:$A$777,$A88,СВЦЭМ!$B$34:$B$777,I$83)+'СЕТ СН'!$H$9+СВЦЭМ!$D$10+'СЕТ СН'!$H$5-'СЕТ СН'!$H$17</f>
        <v>4779.6942575599996</v>
      </c>
      <c r="J88" s="37">
        <f>SUMIFS(СВЦЭМ!$C$34:$C$777,СВЦЭМ!$A$34:$A$777,$A88,СВЦЭМ!$B$34:$B$777,J$83)+'СЕТ СН'!$H$9+СВЦЭМ!$D$10+'СЕТ СН'!$H$5-'СЕТ СН'!$H$17</f>
        <v>4670.8360081399996</v>
      </c>
      <c r="K88" s="37">
        <f>SUMIFS(СВЦЭМ!$C$34:$C$777,СВЦЭМ!$A$34:$A$777,$A88,СВЦЭМ!$B$34:$B$777,K$83)+'СЕТ СН'!$H$9+СВЦЭМ!$D$10+'СЕТ СН'!$H$5-'СЕТ СН'!$H$17</f>
        <v>4606.1336867099999</v>
      </c>
      <c r="L88" s="37">
        <f>SUMIFS(СВЦЭМ!$C$34:$C$777,СВЦЭМ!$A$34:$A$777,$A88,СВЦЭМ!$B$34:$B$777,L$83)+'СЕТ СН'!$H$9+СВЦЭМ!$D$10+'СЕТ СН'!$H$5-'СЕТ СН'!$H$17</f>
        <v>4585.53898802</v>
      </c>
      <c r="M88" s="37">
        <f>SUMIFS(СВЦЭМ!$C$34:$C$777,СВЦЭМ!$A$34:$A$777,$A88,СВЦЭМ!$B$34:$B$777,M$83)+'СЕТ СН'!$H$9+СВЦЭМ!$D$10+'СЕТ СН'!$H$5-'СЕТ СН'!$H$17</f>
        <v>4557.1153330699999</v>
      </c>
      <c r="N88" s="37">
        <f>SUMIFS(СВЦЭМ!$C$34:$C$777,СВЦЭМ!$A$34:$A$777,$A88,СВЦЭМ!$B$34:$B$777,N$83)+'СЕТ СН'!$H$9+СВЦЭМ!$D$10+'СЕТ СН'!$H$5-'СЕТ СН'!$H$17</f>
        <v>4584.3181868700003</v>
      </c>
      <c r="O88" s="37">
        <f>SUMIFS(СВЦЭМ!$C$34:$C$777,СВЦЭМ!$A$34:$A$777,$A88,СВЦЭМ!$B$34:$B$777,O$83)+'СЕТ СН'!$H$9+СВЦЭМ!$D$10+'СЕТ СН'!$H$5-'СЕТ СН'!$H$17</f>
        <v>4587.4278777600002</v>
      </c>
      <c r="P88" s="37">
        <f>SUMIFS(СВЦЭМ!$C$34:$C$777,СВЦЭМ!$A$34:$A$777,$A88,СВЦЭМ!$B$34:$B$777,P$83)+'СЕТ СН'!$H$9+СВЦЭМ!$D$10+'СЕТ СН'!$H$5-'СЕТ СН'!$H$17</f>
        <v>4573.8556162799996</v>
      </c>
      <c r="Q88" s="37">
        <f>SUMIFS(СВЦЭМ!$C$34:$C$777,СВЦЭМ!$A$34:$A$777,$A88,СВЦЭМ!$B$34:$B$777,Q$83)+'СЕТ СН'!$H$9+СВЦЭМ!$D$10+'СЕТ СН'!$H$5-'СЕТ СН'!$H$17</f>
        <v>4572.6425302199996</v>
      </c>
      <c r="R88" s="37">
        <f>SUMIFS(СВЦЭМ!$C$34:$C$777,СВЦЭМ!$A$34:$A$777,$A88,СВЦЭМ!$B$34:$B$777,R$83)+'СЕТ СН'!$H$9+СВЦЭМ!$D$10+'СЕТ СН'!$H$5-'СЕТ СН'!$H$17</f>
        <v>4575.9527941400002</v>
      </c>
      <c r="S88" s="37">
        <f>SUMIFS(СВЦЭМ!$C$34:$C$777,СВЦЭМ!$A$34:$A$777,$A88,СВЦЭМ!$B$34:$B$777,S$83)+'СЕТ СН'!$H$9+СВЦЭМ!$D$10+'СЕТ СН'!$H$5-'СЕТ СН'!$H$17</f>
        <v>4581.6281777300001</v>
      </c>
      <c r="T88" s="37">
        <f>SUMIFS(СВЦЭМ!$C$34:$C$777,СВЦЭМ!$A$34:$A$777,$A88,СВЦЭМ!$B$34:$B$777,T$83)+'СЕТ СН'!$H$9+СВЦЭМ!$D$10+'СЕТ СН'!$H$5-'СЕТ СН'!$H$17</f>
        <v>4583.5145290699993</v>
      </c>
      <c r="U88" s="37">
        <f>SUMIFS(СВЦЭМ!$C$34:$C$777,СВЦЭМ!$A$34:$A$777,$A88,СВЦЭМ!$B$34:$B$777,U$83)+'СЕТ СН'!$H$9+СВЦЭМ!$D$10+'СЕТ СН'!$H$5-'СЕТ СН'!$H$17</f>
        <v>4577.0269018899999</v>
      </c>
      <c r="V88" s="37">
        <f>SUMIFS(СВЦЭМ!$C$34:$C$777,СВЦЭМ!$A$34:$A$777,$A88,СВЦЭМ!$B$34:$B$777,V$83)+'СЕТ СН'!$H$9+СВЦЭМ!$D$10+'СЕТ СН'!$H$5-'СЕТ СН'!$H$17</f>
        <v>4594.0211606000003</v>
      </c>
      <c r="W88" s="37">
        <f>SUMIFS(СВЦЭМ!$C$34:$C$777,СВЦЭМ!$A$34:$A$777,$A88,СВЦЭМ!$B$34:$B$777,W$83)+'СЕТ СН'!$H$9+СВЦЭМ!$D$10+'СЕТ СН'!$H$5-'СЕТ СН'!$H$17</f>
        <v>4643.8583786199997</v>
      </c>
      <c r="X88" s="37">
        <f>SUMIFS(СВЦЭМ!$C$34:$C$777,СВЦЭМ!$A$34:$A$777,$A88,СВЦЭМ!$B$34:$B$777,X$83)+'СЕТ СН'!$H$9+СВЦЭМ!$D$10+'СЕТ СН'!$H$5-'СЕТ СН'!$H$17</f>
        <v>4735.3457633499993</v>
      </c>
      <c r="Y88" s="37">
        <f>SUMIFS(СВЦЭМ!$C$34:$C$777,СВЦЭМ!$A$34:$A$777,$A88,СВЦЭМ!$B$34:$B$777,Y$83)+'СЕТ СН'!$H$9+СВЦЭМ!$D$10+'СЕТ СН'!$H$5-'СЕТ СН'!$H$17</f>
        <v>4860.7052753399994</v>
      </c>
    </row>
    <row r="89" spans="1:25" ht="15.75" x14ac:dyDescent="0.2">
      <c r="A89" s="36">
        <f t="shared" si="2"/>
        <v>43287</v>
      </c>
      <c r="B89" s="37">
        <f>SUMIFS(СВЦЭМ!$C$34:$C$777,СВЦЭМ!$A$34:$A$777,$A89,СВЦЭМ!$B$34:$B$777,B$83)+'СЕТ СН'!$H$9+СВЦЭМ!$D$10+'СЕТ СН'!$H$5-'СЕТ СН'!$H$17</f>
        <v>4883.6260738999999</v>
      </c>
      <c r="C89" s="37">
        <f>SUMIFS(СВЦЭМ!$C$34:$C$777,СВЦЭМ!$A$34:$A$777,$A89,СВЦЭМ!$B$34:$B$777,C$83)+'СЕТ СН'!$H$9+СВЦЭМ!$D$10+'СЕТ СН'!$H$5-'СЕТ СН'!$H$17</f>
        <v>4928.5103902700002</v>
      </c>
      <c r="D89" s="37">
        <f>SUMIFS(СВЦЭМ!$C$34:$C$777,СВЦЭМ!$A$34:$A$777,$A89,СВЦЭМ!$B$34:$B$777,D$83)+'СЕТ СН'!$H$9+СВЦЭМ!$D$10+'СЕТ СН'!$H$5-'СЕТ СН'!$H$17</f>
        <v>4932.5371595400002</v>
      </c>
      <c r="E89" s="37">
        <f>SUMIFS(СВЦЭМ!$C$34:$C$777,СВЦЭМ!$A$34:$A$777,$A89,СВЦЭМ!$B$34:$B$777,E$83)+'СЕТ СН'!$H$9+СВЦЭМ!$D$10+'СЕТ СН'!$H$5-'СЕТ СН'!$H$17</f>
        <v>4924.3344075499999</v>
      </c>
      <c r="F89" s="37">
        <f>SUMIFS(СВЦЭМ!$C$34:$C$777,СВЦЭМ!$A$34:$A$777,$A89,СВЦЭМ!$B$34:$B$777,F$83)+'СЕТ СН'!$H$9+СВЦЭМ!$D$10+'СЕТ СН'!$H$5-'СЕТ СН'!$H$17</f>
        <v>4922.3091902299993</v>
      </c>
      <c r="G89" s="37">
        <f>SUMIFS(СВЦЭМ!$C$34:$C$777,СВЦЭМ!$A$34:$A$777,$A89,СВЦЭМ!$B$34:$B$777,G$83)+'СЕТ СН'!$H$9+СВЦЭМ!$D$10+'СЕТ СН'!$H$5-'СЕТ СН'!$H$17</f>
        <v>4925.94367126</v>
      </c>
      <c r="H89" s="37">
        <f>SUMIFS(СВЦЭМ!$C$34:$C$777,СВЦЭМ!$A$34:$A$777,$A89,СВЦЭМ!$B$34:$B$777,H$83)+'СЕТ СН'!$H$9+СВЦЭМ!$D$10+'СЕТ СН'!$H$5-'СЕТ СН'!$H$17</f>
        <v>4869.2631207300001</v>
      </c>
      <c r="I89" s="37">
        <f>SUMIFS(СВЦЭМ!$C$34:$C$777,СВЦЭМ!$A$34:$A$777,$A89,СВЦЭМ!$B$34:$B$777,I$83)+'СЕТ СН'!$H$9+СВЦЭМ!$D$10+'СЕТ СН'!$H$5-'СЕТ СН'!$H$17</f>
        <v>4757.62848837</v>
      </c>
      <c r="J89" s="37">
        <f>SUMIFS(СВЦЭМ!$C$34:$C$777,СВЦЭМ!$A$34:$A$777,$A89,СВЦЭМ!$B$34:$B$777,J$83)+'СЕТ СН'!$H$9+СВЦЭМ!$D$10+'СЕТ СН'!$H$5-'СЕТ СН'!$H$17</f>
        <v>4640.8743303499996</v>
      </c>
      <c r="K89" s="37">
        <f>SUMIFS(СВЦЭМ!$C$34:$C$777,СВЦЭМ!$A$34:$A$777,$A89,СВЦЭМ!$B$34:$B$777,K$83)+'СЕТ СН'!$H$9+СВЦЭМ!$D$10+'СЕТ СН'!$H$5-'СЕТ СН'!$H$17</f>
        <v>4576.3629739399994</v>
      </c>
      <c r="L89" s="37">
        <f>SUMIFS(СВЦЭМ!$C$34:$C$777,СВЦЭМ!$A$34:$A$777,$A89,СВЦЭМ!$B$34:$B$777,L$83)+'СЕТ СН'!$H$9+СВЦЭМ!$D$10+'СЕТ СН'!$H$5-'СЕТ СН'!$H$17</f>
        <v>4556.2842667199993</v>
      </c>
      <c r="M89" s="37">
        <f>SUMIFS(СВЦЭМ!$C$34:$C$777,СВЦЭМ!$A$34:$A$777,$A89,СВЦЭМ!$B$34:$B$777,M$83)+'СЕТ СН'!$H$9+СВЦЭМ!$D$10+'СЕТ СН'!$H$5-'СЕТ СН'!$H$17</f>
        <v>4526.7591719599995</v>
      </c>
      <c r="N89" s="37">
        <f>SUMIFS(СВЦЭМ!$C$34:$C$777,СВЦЭМ!$A$34:$A$777,$A89,СВЦЭМ!$B$34:$B$777,N$83)+'СЕТ СН'!$H$9+СВЦЭМ!$D$10+'СЕТ СН'!$H$5-'СЕТ СН'!$H$17</f>
        <v>4554.92172226</v>
      </c>
      <c r="O89" s="37">
        <f>SUMIFS(СВЦЭМ!$C$34:$C$777,СВЦЭМ!$A$34:$A$777,$A89,СВЦЭМ!$B$34:$B$777,O$83)+'СЕТ СН'!$H$9+СВЦЭМ!$D$10+'СЕТ СН'!$H$5-'СЕТ СН'!$H$17</f>
        <v>4556.0412959999994</v>
      </c>
      <c r="P89" s="37">
        <f>SUMIFS(СВЦЭМ!$C$34:$C$777,СВЦЭМ!$A$34:$A$777,$A89,СВЦЭМ!$B$34:$B$777,P$83)+'СЕТ СН'!$H$9+СВЦЭМ!$D$10+'СЕТ СН'!$H$5-'СЕТ СН'!$H$17</f>
        <v>4552.01311824</v>
      </c>
      <c r="Q89" s="37">
        <f>SUMIFS(СВЦЭМ!$C$34:$C$777,СВЦЭМ!$A$34:$A$777,$A89,СВЦЭМ!$B$34:$B$777,Q$83)+'СЕТ СН'!$H$9+СВЦЭМ!$D$10+'СЕТ СН'!$H$5-'СЕТ СН'!$H$17</f>
        <v>4549.6313225900003</v>
      </c>
      <c r="R89" s="37">
        <f>SUMIFS(СВЦЭМ!$C$34:$C$777,СВЦЭМ!$A$34:$A$777,$A89,СВЦЭМ!$B$34:$B$777,R$83)+'СЕТ СН'!$H$9+СВЦЭМ!$D$10+'СЕТ СН'!$H$5-'СЕТ СН'!$H$17</f>
        <v>4552.1240293000001</v>
      </c>
      <c r="S89" s="37">
        <f>SUMIFS(СВЦЭМ!$C$34:$C$777,СВЦЭМ!$A$34:$A$777,$A89,СВЦЭМ!$B$34:$B$777,S$83)+'СЕТ СН'!$H$9+СВЦЭМ!$D$10+'СЕТ СН'!$H$5-'СЕТ СН'!$H$17</f>
        <v>4551.8523392299994</v>
      </c>
      <c r="T89" s="37">
        <f>SUMIFS(СВЦЭМ!$C$34:$C$777,СВЦЭМ!$A$34:$A$777,$A89,СВЦЭМ!$B$34:$B$777,T$83)+'СЕТ СН'!$H$9+СВЦЭМ!$D$10+'СЕТ СН'!$H$5-'СЕТ СН'!$H$17</f>
        <v>4549.8920840499995</v>
      </c>
      <c r="U89" s="37">
        <f>SUMIFS(СВЦЭМ!$C$34:$C$777,СВЦЭМ!$A$34:$A$777,$A89,СВЦЭМ!$B$34:$B$777,U$83)+'СЕТ СН'!$H$9+СВЦЭМ!$D$10+'СЕТ СН'!$H$5-'СЕТ СН'!$H$17</f>
        <v>4542.3610679599997</v>
      </c>
      <c r="V89" s="37">
        <f>SUMIFS(СВЦЭМ!$C$34:$C$777,СВЦЭМ!$A$34:$A$777,$A89,СВЦЭМ!$B$34:$B$777,V$83)+'СЕТ СН'!$H$9+СВЦЭМ!$D$10+'СЕТ СН'!$H$5-'СЕТ СН'!$H$17</f>
        <v>4563.3418009400002</v>
      </c>
      <c r="W89" s="37">
        <f>SUMIFS(СВЦЭМ!$C$34:$C$777,СВЦЭМ!$A$34:$A$777,$A89,СВЦЭМ!$B$34:$B$777,W$83)+'СЕТ СН'!$H$9+СВЦЭМ!$D$10+'СЕТ СН'!$H$5-'СЕТ СН'!$H$17</f>
        <v>4611.1225875099999</v>
      </c>
      <c r="X89" s="37">
        <f>SUMIFS(СВЦЭМ!$C$34:$C$777,СВЦЭМ!$A$34:$A$777,$A89,СВЦЭМ!$B$34:$B$777,X$83)+'СЕТ СН'!$H$9+СВЦЭМ!$D$10+'СЕТ СН'!$H$5-'СЕТ СН'!$H$17</f>
        <v>4721.5885220999999</v>
      </c>
      <c r="Y89" s="37">
        <f>SUMIFS(СВЦЭМ!$C$34:$C$777,СВЦЭМ!$A$34:$A$777,$A89,СВЦЭМ!$B$34:$B$777,Y$83)+'СЕТ СН'!$H$9+СВЦЭМ!$D$10+'СЕТ СН'!$H$5-'СЕТ СН'!$H$17</f>
        <v>4837.7339916599994</v>
      </c>
    </row>
    <row r="90" spans="1:25" ht="15.75" x14ac:dyDescent="0.2">
      <c r="A90" s="36">
        <f t="shared" si="2"/>
        <v>43288</v>
      </c>
      <c r="B90" s="37">
        <f>SUMIFS(СВЦЭМ!$C$34:$C$777,СВЦЭМ!$A$34:$A$777,$A90,СВЦЭМ!$B$34:$B$777,B$83)+'СЕТ СН'!$H$9+СВЦЭМ!$D$10+'СЕТ СН'!$H$5-'СЕТ СН'!$H$17</f>
        <v>4853.7957434399996</v>
      </c>
      <c r="C90" s="37">
        <f>SUMIFS(СВЦЭМ!$C$34:$C$777,СВЦЭМ!$A$34:$A$777,$A90,СВЦЭМ!$B$34:$B$777,C$83)+'СЕТ СН'!$H$9+СВЦЭМ!$D$10+'СЕТ СН'!$H$5-'СЕТ СН'!$H$17</f>
        <v>4882.0740381599999</v>
      </c>
      <c r="D90" s="37">
        <f>SUMIFS(СВЦЭМ!$C$34:$C$777,СВЦЭМ!$A$34:$A$777,$A90,СВЦЭМ!$B$34:$B$777,D$83)+'СЕТ СН'!$H$9+СВЦЭМ!$D$10+'СЕТ СН'!$H$5-'СЕТ СН'!$H$17</f>
        <v>4918.1530816499999</v>
      </c>
      <c r="E90" s="37">
        <f>SUMIFS(СВЦЭМ!$C$34:$C$777,СВЦЭМ!$A$34:$A$777,$A90,СВЦЭМ!$B$34:$B$777,E$83)+'СЕТ СН'!$H$9+СВЦЭМ!$D$10+'СЕТ СН'!$H$5-'СЕТ СН'!$H$17</f>
        <v>4917.2552322299998</v>
      </c>
      <c r="F90" s="37">
        <f>SUMIFS(СВЦЭМ!$C$34:$C$777,СВЦЭМ!$A$34:$A$777,$A90,СВЦЭМ!$B$34:$B$777,F$83)+'СЕТ СН'!$H$9+СВЦЭМ!$D$10+'СЕТ СН'!$H$5-'СЕТ СН'!$H$17</f>
        <v>4913.5506763799995</v>
      </c>
      <c r="G90" s="37">
        <f>SUMIFS(СВЦЭМ!$C$34:$C$777,СВЦЭМ!$A$34:$A$777,$A90,СВЦЭМ!$B$34:$B$777,G$83)+'СЕТ СН'!$H$9+СВЦЭМ!$D$10+'СЕТ СН'!$H$5-'СЕТ СН'!$H$17</f>
        <v>4914.76008766</v>
      </c>
      <c r="H90" s="37">
        <f>SUMIFS(СВЦЭМ!$C$34:$C$777,СВЦЭМ!$A$34:$A$777,$A90,СВЦЭМ!$B$34:$B$777,H$83)+'СЕТ СН'!$H$9+СВЦЭМ!$D$10+'СЕТ СН'!$H$5-'СЕТ СН'!$H$17</f>
        <v>4878.4136967899994</v>
      </c>
      <c r="I90" s="37">
        <f>SUMIFS(СВЦЭМ!$C$34:$C$777,СВЦЭМ!$A$34:$A$777,$A90,СВЦЭМ!$B$34:$B$777,I$83)+'СЕТ СН'!$H$9+СВЦЭМ!$D$10+'СЕТ СН'!$H$5-'СЕТ СН'!$H$17</f>
        <v>4735.8870285200001</v>
      </c>
      <c r="J90" s="37">
        <f>SUMIFS(СВЦЭМ!$C$34:$C$777,СВЦЭМ!$A$34:$A$777,$A90,СВЦЭМ!$B$34:$B$777,J$83)+'СЕТ СН'!$H$9+СВЦЭМ!$D$10+'СЕТ СН'!$H$5-'СЕТ СН'!$H$17</f>
        <v>4632.0388300599998</v>
      </c>
      <c r="K90" s="37">
        <f>SUMIFS(СВЦЭМ!$C$34:$C$777,СВЦЭМ!$A$34:$A$777,$A90,СВЦЭМ!$B$34:$B$777,K$83)+'СЕТ СН'!$H$9+СВЦЭМ!$D$10+'СЕТ СН'!$H$5-'СЕТ СН'!$H$17</f>
        <v>4563.2813281600002</v>
      </c>
      <c r="L90" s="37">
        <f>SUMIFS(СВЦЭМ!$C$34:$C$777,СВЦЭМ!$A$34:$A$777,$A90,СВЦЭМ!$B$34:$B$777,L$83)+'СЕТ СН'!$H$9+СВЦЭМ!$D$10+'СЕТ СН'!$H$5-'СЕТ СН'!$H$17</f>
        <v>4547.2120640999992</v>
      </c>
      <c r="M90" s="37">
        <f>SUMIFS(СВЦЭМ!$C$34:$C$777,СВЦЭМ!$A$34:$A$777,$A90,СВЦЭМ!$B$34:$B$777,M$83)+'СЕТ СН'!$H$9+СВЦЭМ!$D$10+'СЕТ СН'!$H$5-'СЕТ СН'!$H$17</f>
        <v>4521.8854650200001</v>
      </c>
      <c r="N90" s="37">
        <f>SUMIFS(СВЦЭМ!$C$34:$C$777,СВЦЭМ!$A$34:$A$777,$A90,СВЦЭМ!$B$34:$B$777,N$83)+'СЕТ СН'!$H$9+СВЦЭМ!$D$10+'СЕТ СН'!$H$5-'СЕТ СН'!$H$17</f>
        <v>4553.8595249599994</v>
      </c>
      <c r="O90" s="37">
        <f>SUMIFS(СВЦЭМ!$C$34:$C$777,СВЦЭМ!$A$34:$A$777,$A90,СВЦЭМ!$B$34:$B$777,O$83)+'СЕТ СН'!$H$9+СВЦЭМ!$D$10+'СЕТ СН'!$H$5-'СЕТ СН'!$H$17</f>
        <v>4551.2791672899994</v>
      </c>
      <c r="P90" s="37">
        <f>SUMIFS(СВЦЭМ!$C$34:$C$777,СВЦЭМ!$A$34:$A$777,$A90,СВЦЭМ!$B$34:$B$777,P$83)+'СЕТ СН'!$H$9+СВЦЭМ!$D$10+'СЕТ СН'!$H$5-'СЕТ СН'!$H$17</f>
        <v>4544.3490604899998</v>
      </c>
      <c r="Q90" s="37">
        <f>SUMIFS(СВЦЭМ!$C$34:$C$777,СВЦЭМ!$A$34:$A$777,$A90,СВЦЭМ!$B$34:$B$777,Q$83)+'СЕТ СН'!$H$9+СВЦЭМ!$D$10+'СЕТ СН'!$H$5-'СЕТ СН'!$H$17</f>
        <v>4547.5668274199998</v>
      </c>
      <c r="R90" s="37">
        <f>SUMIFS(СВЦЭМ!$C$34:$C$777,СВЦЭМ!$A$34:$A$777,$A90,СВЦЭМ!$B$34:$B$777,R$83)+'СЕТ СН'!$H$9+СВЦЭМ!$D$10+'СЕТ СН'!$H$5-'СЕТ СН'!$H$17</f>
        <v>4538.15617991</v>
      </c>
      <c r="S90" s="37">
        <f>SUMIFS(СВЦЭМ!$C$34:$C$777,СВЦЭМ!$A$34:$A$777,$A90,СВЦЭМ!$B$34:$B$777,S$83)+'СЕТ СН'!$H$9+СВЦЭМ!$D$10+'СЕТ СН'!$H$5-'СЕТ СН'!$H$17</f>
        <v>4540.6961497099992</v>
      </c>
      <c r="T90" s="37">
        <f>SUMIFS(СВЦЭМ!$C$34:$C$777,СВЦЭМ!$A$34:$A$777,$A90,СВЦЭМ!$B$34:$B$777,T$83)+'СЕТ СН'!$H$9+СВЦЭМ!$D$10+'СЕТ СН'!$H$5-'СЕТ СН'!$H$17</f>
        <v>4541.87838113</v>
      </c>
      <c r="U90" s="37">
        <f>SUMIFS(СВЦЭМ!$C$34:$C$777,СВЦЭМ!$A$34:$A$777,$A90,СВЦЭМ!$B$34:$B$777,U$83)+'СЕТ СН'!$H$9+СВЦЭМ!$D$10+'СЕТ СН'!$H$5-'СЕТ СН'!$H$17</f>
        <v>4537.3850201999994</v>
      </c>
      <c r="V90" s="37">
        <f>SUMIFS(СВЦЭМ!$C$34:$C$777,СВЦЭМ!$A$34:$A$777,$A90,СВЦЭМ!$B$34:$B$777,V$83)+'СЕТ СН'!$H$9+СВЦЭМ!$D$10+'СЕТ СН'!$H$5-'СЕТ СН'!$H$17</f>
        <v>4546.8968938199996</v>
      </c>
      <c r="W90" s="37">
        <f>SUMIFS(СВЦЭМ!$C$34:$C$777,СВЦЭМ!$A$34:$A$777,$A90,СВЦЭМ!$B$34:$B$777,W$83)+'СЕТ СН'!$H$9+СВЦЭМ!$D$10+'СЕТ СН'!$H$5-'СЕТ СН'!$H$17</f>
        <v>4607.5357984599996</v>
      </c>
      <c r="X90" s="37">
        <f>SUMIFS(СВЦЭМ!$C$34:$C$777,СВЦЭМ!$A$34:$A$777,$A90,СВЦЭМ!$B$34:$B$777,X$83)+'СЕТ СН'!$H$9+СВЦЭМ!$D$10+'СЕТ СН'!$H$5-'СЕТ СН'!$H$17</f>
        <v>4696.3791658599994</v>
      </c>
      <c r="Y90" s="37">
        <f>SUMIFS(СВЦЭМ!$C$34:$C$777,СВЦЭМ!$A$34:$A$777,$A90,СВЦЭМ!$B$34:$B$777,Y$83)+'СЕТ СН'!$H$9+СВЦЭМ!$D$10+'СЕТ СН'!$H$5-'СЕТ СН'!$H$17</f>
        <v>4801.8764991799999</v>
      </c>
    </row>
    <row r="91" spans="1:25" ht="15.75" x14ac:dyDescent="0.2">
      <c r="A91" s="36">
        <f t="shared" si="2"/>
        <v>43289</v>
      </c>
      <c r="B91" s="37">
        <f>SUMIFS(СВЦЭМ!$C$34:$C$777,СВЦЭМ!$A$34:$A$777,$A91,СВЦЭМ!$B$34:$B$777,B$83)+'СЕТ СН'!$H$9+СВЦЭМ!$D$10+'СЕТ СН'!$H$5-'СЕТ СН'!$H$17</f>
        <v>4857.9209579899998</v>
      </c>
      <c r="C91" s="37">
        <f>SUMIFS(СВЦЭМ!$C$34:$C$777,СВЦЭМ!$A$34:$A$777,$A91,СВЦЭМ!$B$34:$B$777,C$83)+'СЕТ СН'!$H$9+СВЦЭМ!$D$10+'СЕТ СН'!$H$5-'СЕТ СН'!$H$17</f>
        <v>4907.8126695499996</v>
      </c>
      <c r="D91" s="37">
        <f>SUMIFS(СВЦЭМ!$C$34:$C$777,СВЦЭМ!$A$34:$A$777,$A91,СВЦЭМ!$B$34:$B$777,D$83)+'СЕТ СН'!$H$9+СВЦЭМ!$D$10+'СЕТ СН'!$H$5-'СЕТ СН'!$H$17</f>
        <v>4925.3308576999998</v>
      </c>
      <c r="E91" s="37">
        <f>SUMIFS(СВЦЭМ!$C$34:$C$777,СВЦЭМ!$A$34:$A$777,$A91,СВЦЭМ!$B$34:$B$777,E$83)+'СЕТ СН'!$H$9+СВЦЭМ!$D$10+'СЕТ СН'!$H$5-'СЕТ СН'!$H$17</f>
        <v>4918.3726354800001</v>
      </c>
      <c r="F91" s="37">
        <f>SUMIFS(СВЦЭМ!$C$34:$C$777,СВЦЭМ!$A$34:$A$777,$A91,СВЦЭМ!$B$34:$B$777,F$83)+'СЕТ СН'!$H$9+СВЦЭМ!$D$10+'СЕТ СН'!$H$5-'СЕТ СН'!$H$17</f>
        <v>4911.9149468400001</v>
      </c>
      <c r="G91" s="37">
        <f>SUMIFS(СВЦЭМ!$C$34:$C$777,СВЦЭМ!$A$34:$A$777,$A91,СВЦЭМ!$B$34:$B$777,G$83)+'СЕТ СН'!$H$9+СВЦЭМ!$D$10+'СЕТ СН'!$H$5-'СЕТ СН'!$H$17</f>
        <v>4912.4861679300002</v>
      </c>
      <c r="H91" s="37">
        <f>SUMIFS(СВЦЭМ!$C$34:$C$777,СВЦЭМ!$A$34:$A$777,$A91,СВЦЭМ!$B$34:$B$777,H$83)+'СЕТ СН'!$H$9+СВЦЭМ!$D$10+'СЕТ СН'!$H$5-'СЕТ СН'!$H$17</f>
        <v>4883.5635479099992</v>
      </c>
      <c r="I91" s="37">
        <f>SUMIFS(СВЦЭМ!$C$34:$C$777,СВЦЭМ!$A$34:$A$777,$A91,СВЦЭМ!$B$34:$B$777,I$83)+'СЕТ СН'!$H$9+СВЦЭМ!$D$10+'СЕТ СН'!$H$5-'СЕТ СН'!$H$17</f>
        <v>4753.7987970200002</v>
      </c>
      <c r="J91" s="37">
        <f>SUMIFS(СВЦЭМ!$C$34:$C$777,СВЦЭМ!$A$34:$A$777,$A91,СВЦЭМ!$B$34:$B$777,J$83)+'СЕТ СН'!$H$9+СВЦЭМ!$D$10+'СЕТ СН'!$H$5-'СЕТ СН'!$H$17</f>
        <v>4633.9709455599996</v>
      </c>
      <c r="K91" s="37">
        <f>SUMIFS(СВЦЭМ!$C$34:$C$777,СВЦЭМ!$A$34:$A$777,$A91,СВЦЭМ!$B$34:$B$777,K$83)+'СЕТ СН'!$H$9+СВЦЭМ!$D$10+'СЕТ СН'!$H$5-'СЕТ СН'!$H$17</f>
        <v>4559.45076599</v>
      </c>
      <c r="L91" s="37">
        <f>SUMIFS(СВЦЭМ!$C$34:$C$777,СВЦЭМ!$A$34:$A$777,$A91,СВЦЭМ!$B$34:$B$777,L$83)+'СЕТ СН'!$H$9+СВЦЭМ!$D$10+'СЕТ СН'!$H$5-'СЕТ СН'!$H$17</f>
        <v>4534.58185951</v>
      </c>
      <c r="M91" s="37">
        <f>SUMIFS(СВЦЭМ!$C$34:$C$777,СВЦЭМ!$A$34:$A$777,$A91,СВЦЭМ!$B$34:$B$777,M$83)+'СЕТ СН'!$H$9+СВЦЭМ!$D$10+'СЕТ СН'!$H$5-'СЕТ СН'!$H$17</f>
        <v>4515.5562916499994</v>
      </c>
      <c r="N91" s="37">
        <f>SUMIFS(СВЦЭМ!$C$34:$C$777,СВЦЭМ!$A$34:$A$777,$A91,СВЦЭМ!$B$34:$B$777,N$83)+'СЕТ СН'!$H$9+СВЦЭМ!$D$10+'СЕТ СН'!$H$5-'СЕТ СН'!$H$17</f>
        <v>4538.2100715099996</v>
      </c>
      <c r="O91" s="37">
        <f>SUMIFS(СВЦЭМ!$C$34:$C$777,СВЦЭМ!$A$34:$A$777,$A91,СВЦЭМ!$B$34:$B$777,O$83)+'СЕТ СН'!$H$9+СВЦЭМ!$D$10+'СЕТ СН'!$H$5-'СЕТ СН'!$H$17</f>
        <v>4541.7421262299995</v>
      </c>
      <c r="P91" s="37">
        <f>SUMIFS(СВЦЭМ!$C$34:$C$777,СВЦЭМ!$A$34:$A$777,$A91,СВЦЭМ!$B$34:$B$777,P$83)+'СЕТ СН'!$H$9+СВЦЭМ!$D$10+'СЕТ СН'!$H$5-'СЕТ СН'!$H$17</f>
        <v>4545.5363610199993</v>
      </c>
      <c r="Q91" s="37">
        <f>SUMIFS(СВЦЭМ!$C$34:$C$777,СВЦЭМ!$A$34:$A$777,$A91,СВЦЭМ!$B$34:$B$777,Q$83)+'СЕТ СН'!$H$9+СВЦЭМ!$D$10+'СЕТ СН'!$H$5-'СЕТ СН'!$H$17</f>
        <v>4538.2297676799999</v>
      </c>
      <c r="R91" s="37">
        <f>SUMIFS(СВЦЭМ!$C$34:$C$777,СВЦЭМ!$A$34:$A$777,$A91,СВЦЭМ!$B$34:$B$777,R$83)+'СЕТ СН'!$H$9+СВЦЭМ!$D$10+'СЕТ СН'!$H$5-'СЕТ СН'!$H$17</f>
        <v>4537.0075398999998</v>
      </c>
      <c r="S91" s="37">
        <f>SUMIFS(СВЦЭМ!$C$34:$C$777,СВЦЭМ!$A$34:$A$777,$A91,СВЦЭМ!$B$34:$B$777,S$83)+'СЕТ СН'!$H$9+СВЦЭМ!$D$10+'СЕТ СН'!$H$5-'СЕТ СН'!$H$17</f>
        <v>4540.4939691499994</v>
      </c>
      <c r="T91" s="37">
        <f>SUMIFS(СВЦЭМ!$C$34:$C$777,СВЦЭМ!$A$34:$A$777,$A91,СВЦЭМ!$B$34:$B$777,T$83)+'СЕТ СН'!$H$9+СВЦЭМ!$D$10+'СЕТ СН'!$H$5-'СЕТ СН'!$H$17</f>
        <v>4543.7460042499997</v>
      </c>
      <c r="U91" s="37">
        <f>SUMIFS(СВЦЭМ!$C$34:$C$777,СВЦЭМ!$A$34:$A$777,$A91,СВЦЭМ!$B$34:$B$777,U$83)+'СЕТ СН'!$H$9+СВЦЭМ!$D$10+'СЕТ СН'!$H$5-'СЕТ СН'!$H$17</f>
        <v>4529.6958615799995</v>
      </c>
      <c r="V91" s="37">
        <f>SUMIFS(СВЦЭМ!$C$34:$C$777,СВЦЭМ!$A$34:$A$777,$A91,СВЦЭМ!$B$34:$B$777,V$83)+'СЕТ СН'!$H$9+СВЦЭМ!$D$10+'СЕТ СН'!$H$5-'СЕТ СН'!$H$17</f>
        <v>4528.64802581</v>
      </c>
      <c r="W91" s="37">
        <f>SUMIFS(СВЦЭМ!$C$34:$C$777,СВЦЭМ!$A$34:$A$777,$A91,СВЦЭМ!$B$34:$B$777,W$83)+'СЕТ СН'!$H$9+СВЦЭМ!$D$10+'СЕТ СН'!$H$5-'СЕТ СН'!$H$17</f>
        <v>4609.1829111799998</v>
      </c>
      <c r="X91" s="37">
        <f>SUMIFS(СВЦЭМ!$C$34:$C$777,СВЦЭМ!$A$34:$A$777,$A91,СВЦЭМ!$B$34:$B$777,X$83)+'СЕТ СН'!$H$9+СВЦЭМ!$D$10+'СЕТ СН'!$H$5-'СЕТ СН'!$H$17</f>
        <v>4694.9650605799998</v>
      </c>
      <c r="Y91" s="37">
        <f>SUMIFS(СВЦЭМ!$C$34:$C$777,СВЦЭМ!$A$34:$A$777,$A91,СВЦЭМ!$B$34:$B$777,Y$83)+'СЕТ СН'!$H$9+СВЦЭМ!$D$10+'СЕТ СН'!$H$5-'СЕТ СН'!$H$17</f>
        <v>4800.6491636799992</v>
      </c>
    </row>
    <row r="92" spans="1:25" ht="15.75" x14ac:dyDescent="0.2">
      <c r="A92" s="36">
        <f t="shared" si="2"/>
        <v>43290</v>
      </c>
      <c r="B92" s="37">
        <f>SUMIFS(СВЦЭМ!$C$34:$C$777,СВЦЭМ!$A$34:$A$777,$A92,СВЦЭМ!$B$34:$B$777,B$83)+'СЕТ СН'!$H$9+СВЦЭМ!$D$10+'СЕТ СН'!$H$5-'СЕТ СН'!$H$17</f>
        <v>4898.9519033400002</v>
      </c>
      <c r="C92" s="37">
        <f>SUMIFS(СВЦЭМ!$C$34:$C$777,СВЦЭМ!$A$34:$A$777,$A92,СВЦЭМ!$B$34:$B$777,C$83)+'СЕТ СН'!$H$9+СВЦЭМ!$D$10+'СЕТ СН'!$H$5-'СЕТ СН'!$H$17</f>
        <v>4889.91711751</v>
      </c>
      <c r="D92" s="37">
        <f>SUMIFS(СВЦЭМ!$C$34:$C$777,СВЦЭМ!$A$34:$A$777,$A92,СВЦЭМ!$B$34:$B$777,D$83)+'СЕТ СН'!$H$9+СВЦЭМ!$D$10+'СЕТ СН'!$H$5-'СЕТ СН'!$H$17</f>
        <v>4872.8440195599997</v>
      </c>
      <c r="E92" s="37">
        <f>SUMIFS(СВЦЭМ!$C$34:$C$777,СВЦЭМ!$A$34:$A$777,$A92,СВЦЭМ!$B$34:$B$777,E$83)+'СЕТ СН'!$H$9+СВЦЭМ!$D$10+'СЕТ СН'!$H$5-'СЕТ СН'!$H$17</f>
        <v>4866.2017208799998</v>
      </c>
      <c r="F92" s="37">
        <f>SUMIFS(СВЦЭМ!$C$34:$C$777,СВЦЭМ!$A$34:$A$777,$A92,СВЦЭМ!$B$34:$B$777,F$83)+'СЕТ СН'!$H$9+СВЦЭМ!$D$10+'СЕТ СН'!$H$5-'СЕТ СН'!$H$17</f>
        <v>4863.1907248199996</v>
      </c>
      <c r="G92" s="37">
        <f>SUMIFS(СВЦЭМ!$C$34:$C$777,СВЦЭМ!$A$34:$A$777,$A92,СВЦЭМ!$B$34:$B$777,G$83)+'СЕТ СН'!$H$9+СВЦЭМ!$D$10+'СЕТ СН'!$H$5-'СЕТ СН'!$H$17</f>
        <v>4869.2589908800001</v>
      </c>
      <c r="H92" s="37">
        <f>SUMIFS(СВЦЭМ!$C$34:$C$777,СВЦЭМ!$A$34:$A$777,$A92,СВЦЭМ!$B$34:$B$777,H$83)+'СЕТ СН'!$H$9+СВЦЭМ!$D$10+'СЕТ СН'!$H$5-'СЕТ СН'!$H$17</f>
        <v>4882.6511509599995</v>
      </c>
      <c r="I92" s="37">
        <f>SUMIFS(СВЦЭМ!$C$34:$C$777,СВЦЭМ!$A$34:$A$777,$A92,СВЦЭМ!$B$34:$B$777,I$83)+'СЕТ СН'!$H$9+СВЦЭМ!$D$10+'СЕТ СН'!$H$5-'СЕТ СН'!$H$17</f>
        <v>4747.7203604699998</v>
      </c>
      <c r="J92" s="37">
        <f>SUMIFS(СВЦЭМ!$C$34:$C$777,СВЦЭМ!$A$34:$A$777,$A92,СВЦЭМ!$B$34:$B$777,J$83)+'СЕТ СН'!$H$9+СВЦЭМ!$D$10+'СЕТ СН'!$H$5-'СЕТ СН'!$H$17</f>
        <v>4614.9094657699998</v>
      </c>
      <c r="K92" s="37">
        <f>SUMIFS(СВЦЭМ!$C$34:$C$777,СВЦЭМ!$A$34:$A$777,$A92,СВЦЭМ!$B$34:$B$777,K$83)+'СЕТ СН'!$H$9+СВЦЭМ!$D$10+'СЕТ СН'!$H$5-'СЕТ СН'!$H$17</f>
        <v>4556.4582211499992</v>
      </c>
      <c r="L92" s="37">
        <f>SUMIFS(СВЦЭМ!$C$34:$C$777,СВЦЭМ!$A$34:$A$777,$A92,СВЦЭМ!$B$34:$B$777,L$83)+'СЕТ СН'!$H$9+СВЦЭМ!$D$10+'СЕТ СН'!$H$5-'СЕТ СН'!$H$17</f>
        <v>4549.1208643800001</v>
      </c>
      <c r="M92" s="37">
        <f>SUMIFS(СВЦЭМ!$C$34:$C$777,СВЦЭМ!$A$34:$A$777,$A92,СВЦЭМ!$B$34:$B$777,M$83)+'СЕТ СН'!$H$9+СВЦЭМ!$D$10+'СЕТ СН'!$H$5-'СЕТ СН'!$H$17</f>
        <v>4527.1835209599994</v>
      </c>
      <c r="N92" s="37">
        <f>SUMIFS(СВЦЭМ!$C$34:$C$777,СВЦЭМ!$A$34:$A$777,$A92,СВЦЭМ!$B$34:$B$777,N$83)+'СЕТ СН'!$H$9+СВЦЭМ!$D$10+'СЕТ СН'!$H$5-'СЕТ СН'!$H$17</f>
        <v>4565.5317156199999</v>
      </c>
      <c r="O92" s="37">
        <f>SUMIFS(СВЦЭМ!$C$34:$C$777,СВЦЭМ!$A$34:$A$777,$A92,СВЦЭМ!$B$34:$B$777,O$83)+'СЕТ СН'!$H$9+СВЦЭМ!$D$10+'СЕТ СН'!$H$5-'СЕТ СН'!$H$17</f>
        <v>4563.0900935599993</v>
      </c>
      <c r="P92" s="37">
        <f>SUMIFS(СВЦЭМ!$C$34:$C$777,СВЦЭМ!$A$34:$A$777,$A92,СВЦЭМ!$B$34:$B$777,P$83)+'СЕТ СН'!$H$9+СВЦЭМ!$D$10+'СЕТ СН'!$H$5-'СЕТ СН'!$H$17</f>
        <v>4558.1932005199997</v>
      </c>
      <c r="Q92" s="37">
        <f>SUMIFS(СВЦЭМ!$C$34:$C$777,СВЦЭМ!$A$34:$A$777,$A92,СВЦЭМ!$B$34:$B$777,Q$83)+'СЕТ СН'!$H$9+СВЦЭМ!$D$10+'СЕТ СН'!$H$5-'СЕТ СН'!$H$17</f>
        <v>4566.7881125499998</v>
      </c>
      <c r="R92" s="37">
        <f>SUMIFS(СВЦЭМ!$C$34:$C$777,СВЦЭМ!$A$34:$A$777,$A92,СВЦЭМ!$B$34:$B$777,R$83)+'СЕТ СН'!$H$9+СВЦЭМ!$D$10+'СЕТ СН'!$H$5-'СЕТ СН'!$H$17</f>
        <v>4571.2035855399999</v>
      </c>
      <c r="S92" s="37">
        <f>SUMIFS(СВЦЭМ!$C$34:$C$777,СВЦЭМ!$A$34:$A$777,$A92,СВЦЭМ!$B$34:$B$777,S$83)+'СЕТ СН'!$H$9+СВЦЭМ!$D$10+'СЕТ СН'!$H$5-'СЕТ СН'!$H$17</f>
        <v>4574.2801761499995</v>
      </c>
      <c r="T92" s="37">
        <f>SUMIFS(СВЦЭМ!$C$34:$C$777,СВЦЭМ!$A$34:$A$777,$A92,СВЦЭМ!$B$34:$B$777,T$83)+'СЕТ СН'!$H$9+СВЦЭМ!$D$10+'СЕТ СН'!$H$5-'СЕТ СН'!$H$17</f>
        <v>4579.9663848600003</v>
      </c>
      <c r="U92" s="37">
        <f>SUMIFS(СВЦЭМ!$C$34:$C$777,СВЦЭМ!$A$34:$A$777,$A92,СВЦЭМ!$B$34:$B$777,U$83)+'СЕТ СН'!$H$9+СВЦЭМ!$D$10+'СЕТ СН'!$H$5-'СЕТ СН'!$H$17</f>
        <v>4571.1679827999997</v>
      </c>
      <c r="V92" s="37">
        <f>SUMIFS(СВЦЭМ!$C$34:$C$777,СВЦЭМ!$A$34:$A$777,$A92,СВЦЭМ!$B$34:$B$777,V$83)+'СЕТ СН'!$H$9+СВЦЭМ!$D$10+'СЕТ СН'!$H$5-'СЕТ СН'!$H$17</f>
        <v>4575.2415525799997</v>
      </c>
      <c r="W92" s="37">
        <f>SUMIFS(СВЦЭМ!$C$34:$C$777,СВЦЭМ!$A$34:$A$777,$A92,СВЦЭМ!$B$34:$B$777,W$83)+'СЕТ СН'!$H$9+СВЦЭМ!$D$10+'СЕТ СН'!$H$5-'СЕТ СН'!$H$17</f>
        <v>4631.5372309799995</v>
      </c>
      <c r="X92" s="37">
        <f>SUMIFS(СВЦЭМ!$C$34:$C$777,СВЦЭМ!$A$34:$A$777,$A92,СВЦЭМ!$B$34:$B$777,X$83)+'СЕТ СН'!$H$9+СВЦЭМ!$D$10+'СЕТ СН'!$H$5-'СЕТ СН'!$H$17</f>
        <v>4720.7650881599993</v>
      </c>
      <c r="Y92" s="37">
        <f>SUMIFS(СВЦЭМ!$C$34:$C$777,СВЦЭМ!$A$34:$A$777,$A92,СВЦЭМ!$B$34:$B$777,Y$83)+'СЕТ СН'!$H$9+СВЦЭМ!$D$10+'СЕТ СН'!$H$5-'СЕТ СН'!$H$17</f>
        <v>4844.7952943199998</v>
      </c>
    </row>
    <row r="93" spans="1:25" ht="15.75" x14ac:dyDescent="0.2">
      <c r="A93" s="36">
        <f t="shared" si="2"/>
        <v>43291</v>
      </c>
      <c r="B93" s="37">
        <f>SUMIFS(СВЦЭМ!$C$34:$C$777,СВЦЭМ!$A$34:$A$777,$A93,СВЦЭМ!$B$34:$B$777,B$83)+'СЕТ СН'!$H$9+СВЦЭМ!$D$10+'СЕТ СН'!$H$5-'СЕТ СН'!$H$17</f>
        <v>4923.6380324900001</v>
      </c>
      <c r="C93" s="37">
        <f>SUMIFS(СВЦЭМ!$C$34:$C$777,СВЦЭМ!$A$34:$A$777,$A93,СВЦЭМ!$B$34:$B$777,C$83)+'СЕТ СН'!$H$9+СВЦЭМ!$D$10+'СЕТ СН'!$H$5-'СЕТ СН'!$H$17</f>
        <v>4924.0339444299998</v>
      </c>
      <c r="D93" s="37">
        <f>SUMIFS(СВЦЭМ!$C$34:$C$777,СВЦЭМ!$A$34:$A$777,$A93,СВЦЭМ!$B$34:$B$777,D$83)+'СЕТ СН'!$H$9+СВЦЭМ!$D$10+'СЕТ СН'!$H$5-'СЕТ СН'!$H$17</f>
        <v>4910.8375828600001</v>
      </c>
      <c r="E93" s="37">
        <f>SUMIFS(СВЦЭМ!$C$34:$C$777,СВЦЭМ!$A$34:$A$777,$A93,СВЦЭМ!$B$34:$B$777,E$83)+'СЕТ СН'!$H$9+СВЦЭМ!$D$10+'СЕТ СН'!$H$5-'СЕТ СН'!$H$17</f>
        <v>4903.7827824299993</v>
      </c>
      <c r="F93" s="37">
        <f>SUMIFS(СВЦЭМ!$C$34:$C$777,СВЦЭМ!$A$34:$A$777,$A93,СВЦЭМ!$B$34:$B$777,F$83)+'СЕТ СН'!$H$9+СВЦЭМ!$D$10+'СЕТ СН'!$H$5-'СЕТ СН'!$H$17</f>
        <v>4900.8809820799997</v>
      </c>
      <c r="G93" s="37">
        <f>SUMIFS(СВЦЭМ!$C$34:$C$777,СВЦЭМ!$A$34:$A$777,$A93,СВЦЭМ!$B$34:$B$777,G$83)+'СЕТ СН'!$H$9+СВЦЭМ!$D$10+'СЕТ СН'!$H$5-'СЕТ СН'!$H$17</f>
        <v>4901.0277433199999</v>
      </c>
      <c r="H93" s="37">
        <f>SUMIFS(СВЦЭМ!$C$34:$C$777,СВЦЭМ!$A$34:$A$777,$A93,СВЦЭМ!$B$34:$B$777,H$83)+'СЕТ СН'!$H$9+СВЦЭМ!$D$10+'СЕТ СН'!$H$5-'СЕТ СН'!$H$17</f>
        <v>4844.6940905799993</v>
      </c>
      <c r="I93" s="37">
        <f>SUMIFS(СВЦЭМ!$C$34:$C$777,СВЦЭМ!$A$34:$A$777,$A93,СВЦЭМ!$B$34:$B$777,I$83)+'СЕТ СН'!$H$9+СВЦЭМ!$D$10+'СЕТ СН'!$H$5-'СЕТ СН'!$H$17</f>
        <v>4733.6918686500003</v>
      </c>
      <c r="J93" s="37">
        <f>SUMIFS(СВЦЭМ!$C$34:$C$777,СВЦЭМ!$A$34:$A$777,$A93,СВЦЭМ!$B$34:$B$777,J$83)+'СЕТ СН'!$H$9+СВЦЭМ!$D$10+'СЕТ СН'!$H$5-'СЕТ СН'!$H$17</f>
        <v>4615.57135337</v>
      </c>
      <c r="K93" s="37">
        <f>SUMIFS(СВЦЭМ!$C$34:$C$777,СВЦЭМ!$A$34:$A$777,$A93,СВЦЭМ!$B$34:$B$777,K$83)+'СЕТ СН'!$H$9+СВЦЭМ!$D$10+'СЕТ СН'!$H$5-'СЕТ СН'!$H$17</f>
        <v>4571.3387940299999</v>
      </c>
      <c r="L93" s="37">
        <f>SUMIFS(СВЦЭМ!$C$34:$C$777,СВЦЭМ!$A$34:$A$777,$A93,СВЦЭМ!$B$34:$B$777,L$83)+'СЕТ СН'!$H$9+СВЦЭМ!$D$10+'СЕТ СН'!$H$5-'СЕТ СН'!$H$17</f>
        <v>4570.9616818999993</v>
      </c>
      <c r="M93" s="37">
        <f>SUMIFS(СВЦЭМ!$C$34:$C$777,СВЦЭМ!$A$34:$A$777,$A93,СВЦЭМ!$B$34:$B$777,M$83)+'СЕТ СН'!$H$9+СВЦЭМ!$D$10+'СЕТ СН'!$H$5-'СЕТ СН'!$H$17</f>
        <v>4538.4052982999992</v>
      </c>
      <c r="N93" s="37">
        <f>SUMIFS(СВЦЭМ!$C$34:$C$777,СВЦЭМ!$A$34:$A$777,$A93,СВЦЭМ!$B$34:$B$777,N$83)+'СЕТ СН'!$H$9+СВЦЭМ!$D$10+'СЕТ СН'!$H$5-'СЕТ СН'!$H$17</f>
        <v>4563.7075355799998</v>
      </c>
      <c r="O93" s="37">
        <f>SUMIFS(СВЦЭМ!$C$34:$C$777,СВЦЭМ!$A$34:$A$777,$A93,СВЦЭМ!$B$34:$B$777,O$83)+'СЕТ СН'!$H$9+СВЦЭМ!$D$10+'СЕТ СН'!$H$5-'СЕТ СН'!$H$17</f>
        <v>4563.5485975799993</v>
      </c>
      <c r="P93" s="37">
        <f>SUMIFS(СВЦЭМ!$C$34:$C$777,СВЦЭМ!$A$34:$A$777,$A93,СВЦЭМ!$B$34:$B$777,P$83)+'СЕТ СН'!$H$9+СВЦЭМ!$D$10+'СЕТ СН'!$H$5-'СЕТ СН'!$H$17</f>
        <v>4562.4082410599995</v>
      </c>
      <c r="Q93" s="37">
        <f>SUMIFS(СВЦЭМ!$C$34:$C$777,СВЦЭМ!$A$34:$A$777,$A93,СВЦЭМ!$B$34:$B$777,Q$83)+'СЕТ СН'!$H$9+СВЦЭМ!$D$10+'СЕТ СН'!$H$5-'СЕТ СН'!$H$17</f>
        <v>4563.3644353199998</v>
      </c>
      <c r="R93" s="37">
        <f>SUMIFS(СВЦЭМ!$C$34:$C$777,СВЦЭМ!$A$34:$A$777,$A93,СВЦЭМ!$B$34:$B$777,R$83)+'СЕТ СН'!$H$9+СВЦЭМ!$D$10+'СЕТ СН'!$H$5-'СЕТ СН'!$H$17</f>
        <v>4578.6314256599999</v>
      </c>
      <c r="S93" s="37">
        <f>SUMIFS(СВЦЭМ!$C$34:$C$777,СВЦЭМ!$A$34:$A$777,$A93,СВЦЭМ!$B$34:$B$777,S$83)+'СЕТ СН'!$H$9+СВЦЭМ!$D$10+'СЕТ СН'!$H$5-'СЕТ СН'!$H$17</f>
        <v>4585.1429836099996</v>
      </c>
      <c r="T93" s="37">
        <f>SUMIFS(СВЦЭМ!$C$34:$C$777,СВЦЭМ!$A$34:$A$777,$A93,СВЦЭМ!$B$34:$B$777,T$83)+'СЕТ СН'!$H$9+СВЦЭМ!$D$10+'СЕТ СН'!$H$5-'СЕТ СН'!$H$17</f>
        <v>4611.8727591300003</v>
      </c>
      <c r="U93" s="37">
        <f>SUMIFS(СВЦЭМ!$C$34:$C$777,СВЦЭМ!$A$34:$A$777,$A93,СВЦЭМ!$B$34:$B$777,U$83)+'СЕТ СН'!$H$9+СВЦЭМ!$D$10+'СЕТ СН'!$H$5-'СЕТ СН'!$H$17</f>
        <v>4621.42711323</v>
      </c>
      <c r="V93" s="37">
        <f>SUMIFS(СВЦЭМ!$C$34:$C$777,СВЦЭМ!$A$34:$A$777,$A93,СВЦЭМ!$B$34:$B$777,V$83)+'СЕТ СН'!$H$9+СВЦЭМ!$D$10+'СЕТ СН'!$H$5-'СЕТ СН'!$H$17</f>
        <v>4639.1138290700001</v>
      </c>
      <c r="W93" s="37">
        <f>SUMIFS(СВЦЭМ!$C$34:$C$777,СВЦЭМ!$A$34:$A$777,$A93,СВЦЭМ!$B$34:$B$777,W$83)+'СЕТ СН'!$H$9+СВЦЭМ!$D$10+'СЕТ СН'!$H$5-'СЕТ СН'!$H$17</f>
        <v>4686.4159242099995</v>
      </c>
      <c r="X93" s="37">
        <f>SUMIFS(СВЦЭМ!$C$34:$C$777,СВЦЭМ!$A$34:$A$777,$A93,СВЦЭМ!$B$34:$B$777,X$83)+'СЕТ СН'!$H$9+СВЦЭМ!$D$10+'СЕТ СН'!$H$5-'СЕТ СН'!$H$17</f>
        <v>4751.6175235700002</v>
      </c>
      <c r="Y93" s="37">
        <f>SUMIFS(СВЦЭМ!$C$34:$C$777,СВЦЭМ!$A$34:$A$777,$A93,СВЦЭМ!$B$34:$B$777,Y$83)+'СЕТ СН'!$H$9+СВЦЭМ!$D$10+'СЕТ СН'!$H$5-'СЕТ СН'!$H$17</f>
        <v>4856.3862000399995</v>
      </c>
    </row>
    <row r="94" spans="1:25" ht="15.75" x14ac:dyDescent="0.2">
      <c r="A94" s="36">
        <f t="shared" si="2"/>
        <v>43292</v>
      </c>
      <c r="B94" s="37">
        <f>SUMIFS(СВЦЭМ!$C$34:$C$777,СВЦЭМ!$A$34:$A$777,$A94,СВЦЭМ!$B$34:$B$777,B$83)+'СЕТ СН'!$H$9+СВЦЭМ!$D$10+'СЕТ СН'!$H$5-'СЕТ СН'!$H$17</f>
        <v>4801.4846598399999</v>
      </c>
      <c r="C94" s="37">
        <f>SUMIFS(СВЦЭМ!$C$34:$C$777,СВЦЭМ!$A$34:$A$777,$A94,СВЦЭМ!$B$34:$B$777,C$83)+'СЕТ СН'!$H$9+СВЦЭМ!$D$10+'СЕТ СН'!$H$5-'СЕТ СН'!$H$17</f>
        <v>4838.9873156099993</v>
      </c>
      <c r="D94" s="37">
        <f>SUMIFS(СВЦЭМ!$C$34:$C$777,СВЦЭМ!$A$34:$A$777,$A94,СВЦЭМ!$B$34:$B$777,D$83)+'СЕТ СН'!$H$9+СВЦЭМ!$D$10+'СЕТ СН'!$H$5-'СЕТ СН'!$H$17</f>
        <v>4866.1427277399998</v>
      </c>
      <c r="E94" s="37">
        <f>SUMIFS(СВЦЭМ!$C$34:$C$777,СВЦЭМ!$A$34:$A$777,$A94,СВЦЭМ!$B$34:$B$777,E$83)+'СЕТ СН'!$H$9+СВЦЭМ!$D$10+'СЕТ СН'!$H$5-'СЕТ СН'!$H$17</f>
        <v>4871.6518345599998</v>
      </c>
      <c r="F94" s="37">
        <f>SUMIFS(СВЦЭМ!$C$34:$C$777,СВЦЭМ!$A$34:$A$777,$A94,СВЦЭМ!$B$34:$B$777,F$83)+'СЕТ СН'!$H$9+СВЦЭМ!$D$10+'СЕТ СН'!$H$5-'СЕТ СН'!$H$17</f>
        <v>4869.6157760799997</v>
      </c>
      <c r="G94" s="37">
        <f>SUMIFS(СВЦЭМ!$C$34:$C$777,СВЦЭМ!$A$34:$A$777,$A94,СВЦЭМ!$B$34:$B$777,G$83)+'СЕТ СН'!$H$9+СВЦЭМ!$D$10+'СЕТ СН'!$H$5-'СЕТ СН'!$H$17</f>
        <v>4865.7077033999994</v>
      </c>
      <c r="H94" s="37">
        <f>SUMIFS(СВЦЭМ!$C$34:$C$777,СВЦЭМ!$A$34:$A$777,$A94,СВЦЭМ!$B$34:$B$777,H$83)+'СЕТ СН'!$H$9+СВЦЭМ!$D$10+'СЕТ СН'!$H$5-'СЕТ СН'!$H$17</f>
        <v>4750.3430933699992</v>
      </c>
      <c r="I94" s="37">
        <f>SUMIFS(СВЦЭМ!$C$34:$C$777,СВЦЭМ!$A$34:$A$777,$A94,СВЦЭМ!$B$34:$B$777,I$83)+'СЕТ СН'!$H$9+СВЦЭМ!$D$10+'СЕТ СН'!$H$5-'СЕТ СН'!$H$17</f>
        <v>4618.23303622</v>
      </c>
      <c r="J94" s="37">
        <f>SUMIFS(СВЦЭМ!$C$34:$C$777,СВЦЭМ!$A$34:$A$777,$A94,СВЦЭМ!$B$34:$B$777,J$83)+'СЕТ СН'!$H$9+СВЦЭМ!$D$10+'СЕТ СН'!$H$5-'СЕТ СН'!$H$17</f>
        <v>4553.7621485199998</v>
      </c>
      <c r="K94" s="37">
        <f>SUMIFS(СВЦЭМ!$C$34:$C$777,СВЦЭМ!$A$34:$A$777,$A94,СВЦЭМ!$B$34:$B$777,K$83)+'СЕТ СН'!$H$9+СВЦЭМ!$D$10+'СЕТ СН'!$H$5-'СЕТ СН'!$H$17</f>
        <v>4490.3453455299996</v>
      </c>
      <c r="L94" s="37">
        <f>SUMIFS(СВЦЭМ!$C$34:$C$777,СВЦЭМ!$A$34:$A$777,$A94,СВЦЭМ!$B$34:$B$777,L$83)+'СЕТ СН'!$H$9+СВЦЭМ!$D$10+'СЕТ СН'!$H$5-'СЕТ СН'!$H$17</f>
        <v>4483.4979085899995</v>
      </c>
      <c r="M94" s="37">
        <f>SUMIFS(СВЦЭМ!$C$34:$C$777,СВЦЭМ!$A$34:$A$777,$A94,СВЦЭМ!$B$34:$B$777,M$83)+'СЕТ СН'!$H$9+СВЦЭМ!$D$10+'СЕТ СН'!$H$5-'СЕТ СН'!$H$17</f>
        <v>4464.5301937499999</v>
      </c>
      <c r="N94" s="37">
        <f>SUMIFS(СВЦЭМ!$C$34:$C$777,СВЦЭМ!$A$34:$A$777,$A94,СВЦЭМ!$B$34:$B$777,N$83)+'СЕТ СН'!$H$9+СВЦЭМ!$D$10+'СЕТ СН'!$H$5-'СЕТ СН'!$H$17</f>
        <v>4454.9352777699996</v>
      </c>
      <c r="O94" s="37">
        <f>SUMIFS(СВЦЭМ!$C$34:$C$777,СВЦЭМ!$A$34:$A$777,$A94,СВЦЭМ!$B$34:$B$777,O$83)+'СЕТ СН'!$H$9+СВЦЭМ!$D$10+'СЕТ СН'!$H$5-'СЕТ СН'!$H$17</f>
        <v>4464.5888363200002</v>
      </c>
      <c r="P94" s="37">
        <f>SUMIFS(СВЦЭМ!$C$34:$C$777,СВЦЭМ!$A$34:$A$777,$A94,СВЦЭМ!$B$34:$B$777,P$83)+'СЕТ СН'!$H$9+СВЦЭМ!$D$10+'СЕТ СН'!$H$5-'СЕТ СН'!$H$17</f>
        <v>4463.4916102500001</v>
      </c>
      <c r="Q94" s="37">
        <f>SUMIFS(СВЦЭМ!$C$34:$C$777,СВЦЭМ!$A$34:$A$777,$A94,СВЦЭМ!$B$34:$B$777,Q$83)+'СЕТ СН'!$H$9+СВЦЭМ!$D$10+'СЕТ СН'!$H$5-'СЕТ СН'!$H$17</f>
        <v>4462.8531479099993</v>
      </c>
      <c r="R94" s="37">
        <f>SUMIFS(СВЦЭМ!$C$34:$C$777,СВЦЭМ!$A$34:$A$777,$A94,СВЦЭМ!$B$34:$B$777,R$83)+'СЕТ СН'!$H$9+СВЦЭМ!$D$10+'СЕТ СН'!$H$5-'СЕТ СН'!$H$17</f>
        <v>4469.8407851000002</v>
      </c>
      <c r="S94" s="37">
        <f>SUMIFS(СВЦЭМ!$C$34:$C$777,СВЦЭМ!$A$34:$A$777,$A94,СВЦЭМ!$B$34:$B$777,S$83)+'СЕТ СН'!$H$9+СВЦЭМ!$D$10+'СЕТ СН'!$H$5-'СЕТ СН'!$H$17</f>
        <v>4471.9442289299996</v>
      </c>
      <c r="T94" s="37">
        <f>SUMIFS(СВЦЭМ!$C$34:$C$777,СВЦЭМ!$A$34:$A$777,$A94,СВЦЭМ!$B$34:$B$777,T$83)+'СЕТ СН'!$H$9+СВЦЭМ!$D$10+'СЕТ СН'!$H$5-'СЕТ СН'!$H$17</f>
        <v>4472.5103924299992</v>
      </c>
      <c r="U94" s="37">
        <f>SUMIFS(СВЦЭМ!$C$34:$C$777,СВЦЭМ!$A$34:$A$777,$A94,СВЦЭМ!$B$34:$B$777,U$83)+'СЕТ СН'!$H$9+СВЦЭМ!$D$10+'СЕТ СН'!$H$5-'СЕТ СН'!$H$17</f>
        <v>4465.1937059599995</v>
      </c>
      <c r="V94" s="37">
        <f>SUMIFS(СВЦЭМ!$C$34:$C$777,СВЦЭМ!$A$34:$A$777,$A94,СВЦЭМ!$B$34:$B$777,V$83)+'СЕТ СН'!$H$9+СВЦЭМ!$D$10+'СЕТ СН'!$H$5-'СЕТ СН'!$H$17</f>
        <v>4471.90187272</v>
      </c>
      <c r="W94" s="37">
        <f>SUMIFS(СВЦЭМ!$C$34:$C$777,СВЦЭМ!$A$34:$A$777,$A94,СВЦЭМ!$B$34:$B$777,W$83)+'СЕТ СН'!$H$9+СВЦЭМ!$D$10+'СЕТ СН'!$H$5-'СЕТ СН'!$H$17</f>
        <v>4531.2310915199996</v>
      </c>
      <c r="X94" s="37">
        <f>SUMIFS(СВЦЭМ!$C$34:$C$777,СВЦЭМ!$A$34:$A$777,$A94,СВЦЭМ!$B$34:$B$777,X$83)+'СЕТ СН'!$H$9+СВЦЭМ!$D$10+'СЕТ СН'!$H$5-'СЕТ СН'!$H$17</f>
        <v>4606.7143697599995</v>
      </c>
      <c r="Y94" s="37">
        <f>SUMIFS(СВЦЭМ!$C$34:$C$777,СВЦЭМ!$A$34:$A$777,$A94,СВЦЭМ!$B$34:$B$777,Y$83)+'СЕТ СН'!$H$9+СВЦЭМ!$D$10+'СЕТ СН'!$H$5-'СЕТ СН'!$H$17</f>
        <v>4699.4512520099997</v>
      </c>
    </row>
    <row r="95" spans="1:25" ht="15.75" x14ac:dyDescent="0.2">
      <c r="A95" s="36">
        <f t="shared" si="2"/>
        <v>43293</v>
      </c>
      <c r="B95" s="37">
        <f>SUMIFS(СВЦЭМ!$C$34:$C$777,СВЦЭМ!$A$34:$A$777,$A95,СВЦЭМ!$B$34:$B$777,B$83)+'СЕТ СН'!$H$9+СВЦЭМ!$D$10+'СЕТ СН'!$H$5-'СЕТ СН'!$H$17</f>
        <v>4801.1168138499997</v>
      </c>
      <c r="C95" s="37">
        <f>SUMIFS(СВЦЭМ!$C$34:$C$777,СВЦЭМ!$A$34:$A$777,$A95,СВЦЭМ!$B$34:$B$777,C$83)+'СЕТ СН'!$H$9+СВЦЭМ!$D$10+'СЕТ СН'!$H$5-'СЕТ СН'!$H$17</f>
        <v>4855.5233237499997</v>
      </c>
      <c r="D95" s="37">
        <f>SUMIFS(СВЦЭМ!$C$34:$C$777,СВЦЭМ!$A$34:$A$777,$A95,СВЦЭМ!$B$34:$B$777,D$83)+'СЕТ СН'!$H$9+СВЦЭМ!$D$10+'СЕТ СН'!$H$5-'СЕТ СН'!$H$17</f>
        <v>4848.2376254700002</v>
      </c>
      <c r="E95" s="37">
        <f>SUMIFS(СВЦЭМ!$C$34:$C$777,СВЦЭМ!$A$34:$A$777,$A95,СВЦЭМ!$B$34:$B$777,E$83)+'СЕТ СН'!$H$9+СВЦЭМ!$D$10+'СЕТ СН'!$H$5-'СЕТ СН'!$H$17</f>
        <v>4865.4290167999998</v>
      </c>
      <c r="F95" s="37">
        <f>SUMIFS(СВЦЭМ!$C$34:$C$777,СВЦЭМ!$A$34:$A$777,$A95,СВЦЭМ!$B$34:$B$777,F$83)+'СЕТ СН'!$H$9+СВЦЭМ!$D$10+'СЕТ СН'!$H$5-'СЕТ СН'!$H$17</f>
        <v>4880.1145850799994</v>
      </c>
      <c r="G95" s="37">
        <f>SUMIFS(СВЦЭМ!$C$34:$C$777,СВЦЭМ!$A$34:$A$777,$A95,СВЦЭМ!$B$34:$B$777,G$83)+'СЕТ СН'!$H$9+СВЦЭМ!$D$10+'СЕТ СН'!$H$5-'СЕТ СН'!$H$17</f>
        <v>4873.9832050499999</v>
      </c>
      <c r="H95" s="37">
        <f>SUMIFS(СВЦЭМ!$C$34:$C$777,СВЦЭМ!$A$34:$A$777,$A95,СВЦЭМ!$B$34:$B$777,H$83)+'СЕТ СН'!$H$9+СВЦЭМ!$D$10+'СЕТ СН'!$H$5-'СЕТ СН'!$H$17</f>
        <v>4781.0527312599997</v>
      </c>
      <c r="I95" s="37">
        <f>SUMIFS(СВЦЭМ!$C$34:$C$777,СВЦЭМ!$A$34:$A$777,$A95,СВЦЭМ!$B$34:$B$777,I$83)+'СЕТ СН'!$H$9+СВЦЭМ!$D$10+'СЕТ СН'!$H$5-'СЕТ СН'!$H$17</f>
        <v>4620.4331799000001</v>
      </c>
      <c r="J95" s="37">
        <f>SUMIFS(СВЦЭМ!$C$34:$C$777,СВЦЭМ!$A$34:$A$777,$A95,СВЦЭМ!$B$34:$B$777,J$83)+'СЕТ СН'!$H$9+СВЦЭМ!$D$10+'СЕТ СН'!$H$5-'СЕТ СН'!$H$17</f>
        <v>4523.9532874799997</v>
      </c>
      <c r="K95" s="37">
        <f>SUMIFS(СВЦЭМ!$C$34:$C$777,СВЦЭМ!$A$34:$A$777,$A95,СВЦЭМ!$B$34:$B$777,K$83)+'СЕТ СН'!$H$9+СВЦЭМ!$D$10+'СЕТ СН'!$H$5-'СЕТ СН'!$H$17</f>
        <v>4468.9114292099994</v>
      </c>
      <c r="L95" s="37">
        <f>SUMIFS(СВЦЭМ!$C$34:$C$777,СВЦЭМ!$A$34:$A$777,$A95,СВЦЭМ!$B$34:$B$777,L$83)+'СЕТ СН'!$H$9+СВЦЭМ!$D$10+'СЕТ СН'!$H$5-'СЕТ СН'!$H$17</f>
        <v>4452.7327320499999</v>
      </c>
      <c r="M95" s="37">
        <f>SUMIFS(СВЦЭМ!$C$34:$C$777,СВЦЭМ!$A$34:$A$777,$A95,СВЦЭМ!$B$34:$B$777,M$83)+'СЕТ СН'!$H$9+СВЦЭМ!$D$10+'СЕТ СН'!$H$5-'СЕТ СН'!$H$17</f>
        <v>4448.2658253599993</v>
      </c>
      <c r="N95" s="37">
        <f>SUMIFS(СВЦЭМ!$C$34:$C$777,СВЦЭМ!$A$34:$A$777,$A95,СВЦЭМ!$B$34:$B$777,N$83)+'СЕТ СН'!$H$9+СВЦЭМ!$D$10+'СЕТ СН'!$H$5-'СЕТ СН'!$H$17</f>
        <v>4462.7896839499999</v>
      </c>
      <c r="O95" s="37">
        <f>SUMIFS(СВЦЭМ!$C$34:$C$777,СВЦЭМ!$A$34:$A$777,$A95,СВЦЭМ!$B$34:$B$777,O$83)+'СЕТ СН'!$H$9+СВЦЭМ!$D$10+'СЕТ СН'!$H$5-'СЕТ СН'!$H$17</f>
        <v>4477.02202407</v>
      </c>
      <c r="P95" s="37">
        <f>SUMIFS(СВЦЭМ!$C$34:$C$777,СВЦЭМ!$A$34:$A$777,$A95,СВЦЭМ!$B$34:$B$777,P$83)+'СЕТ СН'!$H$9+СВЦЭМ!$D$10+'СЕТ СН'!$H$5-'СЕТ СН'!$H$17</f>
        <v>4482.8241521600003</v>
      </c>
      <c r="Q95" s="37">
        <f>SUMIFS(СВЦЭМ!$C$34:$C$777,СВЦЭМ!$A$34:$A$777,$A95,СВЦЭМ!$B$34:$B$777,Q$83)+'СЕТ СН'!$H$9+СВЦЭМ!$D$10+'СЕТ СН'!$H$5-'СЕТ СН'!$H$17</f>
        <v>4488.1221675699999</v>
      </c>
      <c r="R95" s="37">
        <f>SUMIFS(СВЦЭМ!$C$34:$C$777,СВЦЭМ!$A$34:$A$777,$A95,СВЦЭМ!$B$34:$B$777,R$83)+'СЕТ СН'!$H$9+СВЦЭМ!$D$10+'СЕТ СН'!$H$5-'СЕТ СН'!$H$17</f>
        <v>4484.5005934299998</v>
      </c>
      <c r="S95" s="37">
        <f>SUMIFS(СВЦЭМ!$C$34:$C$777,СВЦЭМ!$A$34:$A$777,$A95,СВЦЭМ!$B$34:$B$777,S$83)+'СЕТ СН'!$H$9+СВЦЭМ!$D$10+'СЕТ СН'!$H$5-'СЕТ СН'!$H$17</f>
        <v>4471.6540771499995</v>
      </c>
      <c r="T95" s="37">
        <f>SUMIFS(СВЦЭМ!$C$34:$C$777,СВЦЭМ!$A$34:$A$777,$A95,СВЦЭМ!$B$34:$B$777,T$83)+'СЕТ СН'!$H$9+СВЦЭМ!$D$10+'СЕТ СН'!$H$5-'СЕТ СН'!$H$17</f>
        <v>4465.2632683100001</v>
      </c>
      <c r="U95" s="37">
        <f>SUMIFS(СВЦЭМ!$C$34:$C$777,СВЦЭМ!$A$34:$A$777,$A95,СВЦЭМ!$B$34:$B$777,U$83)+'СЕТ СН'!$H$9+СВЦЭМ!$D$10+'СЕТ СН'!$H$5-'СЕТ СН'!$H$17</f>
        <v>4454.9634303599996</v>
      </c>
      <c r="V95" s="37">
        <f>SUMIFS(СВЦЭМ!$C$34:$C$777,СВЦЭМ!$A$34:$A$777,$A95,СВЦЭМ!$B$34:$B$777,V$83)+'СЕТ СН'!$H$9+СВЦЭМ!$D$10+'СЕТ СН'!$H$5-'СЕТ СН'!$H$17</f>
        <v>4453.60866111</v>
      </c>
      <c r="W95" s="37">
        <f>SUMIFS(СВЦЭМ!$C$34:$C$777,СВЦЭМ!$A$34:$A$777,$A95,СВЦЭМ!$B$34:$B$777,W$83)+'СЕТ СН'!$H$9+СВЦЭМ!$D$10+'СЕТ СН'!$H$5-'СЕТ СН'!$H$17</f>
        <v>4512.1337695899992</v>
      </c>
      <c r="X95" s="37">
        <f>SUMIFS(СВЦЭМ!$C$34:$C$777,СВЦЭМ!$A$34:$A$777,$A95,СВЦЭМ!$B$34:$B$777,X$83)+'СЕТ СН'!$H$9+СВЦЭМ!$D$10+'СЕТ СН'!$H$5-'СЕТ СН'!$H$17</f>
        <v>4604.6064729899999</v>
      </c>
      <c r="Y95" s="37">
        <f>SUMIFS(СВЦЭМ!$C$34:$C$777,СВЦЭМ!$A$34:$A$777,$A95,СВЦЭМ!$B$34:$B$777,Y$83)+'СЕТ СН'!$H$9+СВЦЭМ!$D$10+'СЕТ СН'!$H$5-'СЕТ СН'!$H$17</f>
        <v>4729.0877207599997</v>
      </c>
    </row>
    <row r="96" spans="1:25" ht="15.75" x14ac:dyDescent="0.2">
      <c r="A96" s="36">
        <f t="shared" si="2"/>
        <v>43294</v>
      </c>
      <c r="B96" s="37">
        <f>SUMIFS(СВЦЭМ!$C$34:$C$777,СВЦЭМ!$A$34:$A$777,$A96,СВЦЭМ!$B$34:$B$777,B$83)+'СЕТ СН'!$H$9+СВЦЭМ!$D$10+'СЕТ СН'!$H$5-'СЕТ СН'!$H$17</f>
        <v>4796.7200831399996</v>
      </c>
      <c r="C96" s="37">
        <f>SUMIFS(СВЦЭМ!$C$34:$C$777,СВЦЭМ!$A$34:$A$777,$A96,СВЦЭМ!$B$34:$B$777,C$83)+'СЕТ СН'!$H$9+СВЦЭМ!$D$10+'СЕТ СН'!$H$5-'СЕТ СН'!$H$17</f>
        <v>4827.5592896499993</v>
      </c>
      <c r="D96" s="37">
        <f>SUMIFS(СВЦЭМ!$C$34:$C$777,СВЦЭМ!$A$34:$A$777,$A96,СВЦЭМ!$B$34:$B$777,D$83)+'СЕТ СН'!$H$9+СВЦЭМ!$D$10+'СЕТ СН'!$H$5-'СЕТ СН'!$H$17</f>
        <v>4868.6198734899999</v>
      </c>
      <c r="E96" s="37">
        <f>SUMIFS(СВЦЭМ!$C$34:$C$777,СВЦЭМ!$A$34:$A$777,$A96,СВЦЭМ!$B$34:$B$777,E$83)+'СЕТ СН'!$H$9+СВЦЭМ!$D$10+'СЕТ СН'!$H$5-'СЕТ СН'!$H$17</f>
        <v>4886.9908050399999</v>
      </c>
      <c r="F96" s="37">
        <f>SUMIFS(СВЦЭМ!$C$34:$C$777,СВЦЭМ!$A$34:$A$777,$A96,СВЦЭМ!$B$34:$B$777,F$83)+'СЕТ СН'!$H$9+СВЦЭМ!$D$10+'СЕТ СН'!$H$5-'СЕТ СН'!$H$17</f>
        <v>4883.9009526499995</v>
      </c>
      <c r="G96" s="37">
        <f>SUMIFS(СВЦЭМ!$C$34:$C$777,СВЦЭМ!$A$34:$A$777,$A96,СВЦЭМ!$B$34:$B$777,G$83)+'СЕТ СН'!$H$9+СВЦЭМ!$D$10+'СЕТ СН'!$H$5-'СЕТ СН'!$H$17</f>
        <v>4873.8419996900002</v>
      </c>
      <c r="H96" s="37">
        <f>SUMIFS(СВЦЭМ!$C$34:$C$777,СВЦЭМ!$A$34:$A$777,$A96,СВЦЭМ!$B$34:$B$777,H$83)+'СЕТ СН'!$H$9+СВЦЭМ!$D$10+'СЕТ СН'!$H$5-'СЕТ СН'!$H$17</f>
        <v>4763.3499858599998</v>
      </c>
      <c r="I96" s="37">
        <f>SUMIFS(СВЦЭМ!$C$34:$C$777,СВЦЭМ!$A$34:$A$777,$A96,СВЦЭМ!$B$34:$B$777,I$83)+'СЕТ СН'!$H$9+СВЦЭМ!$D$10+'СЕТ СН'!$H$5-'СЕТ СН'!$H$17</f>
        <v>4641.0094415399999</v>
      </c>
      <c r="J96" s="37">
        <f>SUMIFS(СВЦЭМ!$C$34:$C$777,СВЦЭМ!$A$34:$A$777,$A96,СВЦЭМ!$B$34:$B$777,J$83)+'СЕТ СН'!$H$9+СВЦЭМ!$D$10+'СЕТ СН'!$H$5-'СЕТ СН'!$H$17</f>
        <v>4536.6767571199998</v>
      </c>
      <c r="K96" s="37">
        <f>SUMIFS(СВЦЭМ!$C$34:$C$777,СВЦЭМ!$A$34:$A$777,$A96,СВЦЭМ!$B$34:$B$777,K$83)+'СЕТ СН'!$H$9+СВЦЭМ!$D$10+'СЕТ СН'!$H$5-'СЕТ СН'!$H$17</f>
        <v>4485.6290502399997</v>
      </c>
      <c r="L96" s="37">
        <f>SUMIFS(СВЦЭМ!$C$34:$C$777,СВЦЭМ!$A$34:$A$777,$A96,СВЦЭМ!$B$34:$B$777,L$83)+'СЕТ СН'!$H$9+СВЦЭМ!$D$10+'СЕТ СН'!$H$5-'СЕТ СН'!$H$17</f>
        <v>4459.6651066699997</v>
      </c>
      <c r="M96" s="37">
        <f>SUMIFS(СВЦЭМ!$C$34:$C$777,СВЦЭМ!$A$34:$A$777,$A96,СВЦЭМ!$B$34:$B$777,M$83)+'СЕТ СН'!$H$9+СВЦЭМ!$D$10+'СЕТ СН'!$H$5-'СЕТ СН'!$H$17</f>
        <v>4454.5625461600002</v>
      </c>
      <c r="N96" s="37">
        <f>SUMIFS(СВЦЭМ!$C$34:$C$777,СВЦЭМ!$A$34:$A$777,$A96,СВЦЭМ!$B$34:$B$777,N$83)+'СЕТ СН'!$H$9+СВЦЭМ!$D$10+'СЕТ СН'!$H$5-'СЕТ СН'!$H$17</f>
        <v>4466.8327413099996</v>
      </c>
      <c r="O96" s="37">
        <f>SUMIFS(СВЦЭМ!$C$34:$C$777,СВЦЭМ!$A$34:$A$777,$A96,СВЦЭМ!$B$34:$B$777,O$83)+'СЕТ СН'!$H$9+СВЦЭМ!$D$10+'СЕТ СН'!$H$5-'СЕТ СН'!$H$17</f>
        <v>4471.3770807000001</v>
      </c>
      <c r="P96" s="37">
        <f>SUMIFS(СВЦЭМ!$C$34:$C$777,СВЦЭМ!$A$34:$A$777,$A96,СВЦЭМ!$B$34:$B$777,P$83)+'СЕТ СН'!$H$9+СВЦЭМ!$D$10+'СЕТ СН'!$H$5-'СЕТ СН'!$H$17</f>
        <v>4481.1484348599997</v>
      </c>
      <c r="Q96" s="37">
        <f>SUMIFS(СВЦЭМ!$C$34:$C$777,СВЦЭМ!$A$34:$A$777,$A96,СВЦЭМ!$B$34:$B$777,Q$83)+'СЕТ СН'!$H$9+СВЦЭМ!$D$10+'СЕТ СН'!$H$5-'СЕТ СН'!$H$17</f>
        <v>4508.9093737899993</v>
      </c>
      <c r="R96" s="37">
        <f>SUMIFS(СВЦЭМ!$C$34:$C$777,СВЦЭМ!$A$34:$A$777,$A96,СВЦЭМ!$B$34:$B$777,R$83)+'СЕТ СН'!$H$9+СВЦЭМ!$D$10+'СЕТ СН'!$H$5-'СЕТ СН'!$H$17</f>
        <v>4531.16812992</v>
      </c>
      <c r="S96" s="37">
        <f>SUMIFS(СВЦЭМ!$C$34:$C$777,СВЦЭМ!$A$34:$A$777,$A96,СВЦЭМ!$B$34:$B$777,S$83)+'СЕТ СН'!$H$9+СВЦЭМ!$D$10+'СЕТ СН'!$H$5-'СЕТ СН'!$H$17</f>
        <v>4509.7038563099995</v>
      </c>
      <c r="T96" s="37">
        <f>SUMIFS(СВЦЭМ!$C$34:$C$777,СВЦЭМ!$A$34:$A$777,$A96,СВЦЭМ!$B$34:$B$777,T$83)+'СЕТ СН'!$H$9+СВЦЭМ!$D$10+'СЕТ СН'!$H$5-'СЕТ СН'!$H$17</f>
        <v>4496.2592677000002</v>
      </c>
      <c r="U96" s="37">
        <f>SUMIFS(СВЦЭМ!$C$34:$C$777,СВЦЭМ!$A$34:$A$777,$A96,СВЦЭМ!$B$34:$B$777,U$83)+'СЕТ СН'!$H$9+СВЦЭМ!$D$10+'СЕТ СН'!$H$5-'СЕТ СН'!$H$17</f>
        <v>4482.0857211299999</v>
      </c>
      <c r="V96" s="37">
        <f>SUMIFS(СВЦЭМ!$C$34:$C$777,СВЦЭМ!$A$34:$A$777,$A96,СВЦЭМ!$B$34:$B$777,V$83)+'СЕТ СН'!$H$9+СВЦЭМ!$D$10+'СЕТ СН'!$H$5-'СЕТ СН'!$H$17</f>
        <v>4484.0242156699996</v>
      </c>
      <c r="W96" s="37">
        <f>SUMIFS(СВЦЭМ!$C$34:$C$777,СВЦЭМ!$A$34:$A$777,$A96,СВЦЭМ!$B$34:$B$777,W$83)+'СЕТ СН'!$H$9+СВЦЭМ!$D$10+'СЕТ СН'!$H$5-'СЕТ СН'!$H$17</f>
        <v>4521.9721545900002</v>
      </c>
      <c r="X96" s="37">
        <f>SUMIFS(СВЦЭМ!$C$34:$C$777,СВЦЭМ!$A$34:$A$777,$A96,СВЦЭМ!$B$34:$B$777,X$83)+'СЕТ СН'!$H$9+СВЦЭМ!$D$10+'СЕТ СН'!$H$5-'СЕТ СН'!$H$17</f>
        <v>4597.8866345599999</v>
      </c>
      <c r="Y96" s="37">
        <f>SUMIFS(СВЦЭМ!$C$34:$C$777,СВЦЭМ!$A$34:$A$777,$A96,СВЦЭМ!$B$34:$B$777,Y$83)+'СЕТ СН'!$H$9+СВЦЭМ!$D$10+'СЕТ СН'!$H$5-'СЕТ СН'!$H$17</f>
        <v>4697.9260547599997</v>
      </c>
    </row>
    <row r="97" spans="1:25" ht="15.75" x14ac:dyDescent="0.2">
      <c r="A97" s="36">
        <f t="shared" si="2"/>
        <v>43295</v>
      </c>
      <c r="B97" s="37">
        <f>SUMIFS(СВЦЭМ!$C$34:$C$777,СВЦЭМ!$A$34:$A$777,$A97,СВЦЭМ!$B$34:$B$777,B$83)+'СЕТ СН'!$H$9+СВЦЭМ!$D$10+'СЕТ СН'!$H$5-'СЕТ СН'!$H$17</f>
        <v>4711.1316229100003</v>
      </c>
      <c r="C97" s="37">
        <f>SUMIFS(СВЦЭМ!$C$34:$C$777,СВЦЭМ!$A$34:$A$777,$A97,СВЦЭМ!$B$34:$B$777,C$83)+'СЕТ СН'!$H$9+СВЦЭМ!$D$10+'СЕТ СН'!$H$5-'СЕТ СН'!$H$17</f>
        <v>4794.81364854</v>
      </c>
      <c r="D97" s="37">
        <f>SUMIFS(СВЦЭМ!$C$34:$C$777,СВЦЭМ!$A$34:$A$777,$A97,СВЦЭМ!$B$34:$B$777,D$83)+'СЕТ СН'!$H$9+СВЦЭМ!$D$10+'СЕТ СН'!$H$5-'СЕТ СН'!$H$17</f>
        <v>4876.1818473499998</v>
      </c>
      <c r="E97" s="37">
        <f>SUMIFS(СВЦЭМ!$C$34:$C$777,СВЦЭМ!$A$34:$A$777,$A97,СВЦЭМ!$B$34:$B$777,E$83)+'СЕТ СН'!$H$9+СВЦЭМ!$D$10+'СЕТ СН'!$H$5-'СЕТ СН'!$H$17</f>
        <v>4877.19827876</v>
      </c>
      <c r="F97" s="37">
        <f>SUMIFS(СВЦЭМ!$C$34:$C$777,СВЦЭМ!$A$34:$A$777,$A97,СВЦЭМ!$B$34:$B$777,F$83)+'СЕТ СН'!$H$9+СВЦЭМ!$D$10+'СЕТ СН'!$H$5-'СЕТ СН'!$H$17</f>
        <v>4877.6888654999993</v>
      </c>
      <c r="G97" s="37">
        <f>SUMIFS(СВЦЭМ!$C$34:$C$777,СВЦЭМ!$A$34:$A$777,$A97,СВЦЭМ!$B$34:$B$777,G$83)+'СЕТ СН'!$H$9+СВЦЭМ!$D$10+'СЕТ СН'!$H$5-'СЕТ СН'!$H$17</f>
        <v>4875.6473053399995</v>
      </c>
      <c r="H97" s="37">
        <f>SUMIFS(СВЦЭМ!$C$34:$C$777,СВЦЭМ!$A$34:$A$777,$A97,СВЦЭМ!$B$34:$B$777,H$83)+'СЕТ СН'!$H$9+СВЦЭМ!$D$10+'СЕТ СН'!$H$5-'СЕТ СН'!$H$17</f>
        <v>4806.6223448399996</v>
      </c>
      <c r="I97" s="37">
        <f>SUMIFS(СВЦЭМ!$C$34:$C$777,СВЦЭМ!$A$34:$A$777,$A97,СВЦЭМ!$B$34:$B$777,I$83)+'СЕТ СН'!$H$9+СВЦЭМ!$D$10+'СЕТ СН'!$H$5-'СЕТ СН'!$H$17</f>
        <v>4675.1331834699995</v>
      </c>
      <c r="J97" s="37">
        <f>SUMIFS(СВЦЭМ!$C$34:$C$777,СВЦЭМ!$A$34:$A$777,$A97,СВЦЭМ!$B$34:$B$777,J$83)+'СЕТ СН'!$H$9+СВЦЭМ!$D$10+'СЕТ СН'!$H$5-'СЕТ СН'!$H$17</f>
        <v>4545.9398002099997</v>
      </c>
      <c r="K97" s="37">
        <f>SUMIFS(СВЦЭМ!$C$34:$C$777,СВЦЭМ!$A$34:$A$777,$A97,СВЦЭМ!$B$34:$B$777,K$83)+'СЕТ СН'!$H$9+СВЦЭМ!$D$10+'СЕТ СН'!$H$5-'СЕТ СН'!$H$17</f>
        <v>4490.1319282699997</v>
      </c>
      <c r="L97" s="37">
        <f>SUMIFS(СВЦЭМ!$C$34:$C$777,СВЦЭМ!$A$34:$A$777,$A97,СВЦЭМ!$B$34:$B$777,L$83)+'СЕТ СН'!$H$9+СВЦЭМ!$D$10+'СЕТ СН'!$H$5-'СЕТ СН'!$H$17</f>
        <v>4468.3864222499997</v>
      </c>
      <c r="M97" s="37">
        <f>SUMIFS(СВЦЭМ!$C$34:$C$777,СВЦЭМ!$A$34:$A$777,$A97,СВЦЭМ!$B$34:$B$777,M$83)+'СЕТ СН'!$H$9+СВЦЭМ!$D$10+'СЕТ СН'!$H$5-'СЕТ СН'!$H$17</f>
        <v>4450.7109808099995</v>
      </c>
      <c r="N97" s="37">
        <f>SUMIFS(СВЦЭМ!$C$34:$C$777,СВЦЭМ!$A$34:$A$777,$A97,СВЦЭМ!$B$34:$B$777,N$83)+'СЕТ СН'!$H$9+СВЦЭМ!$D$10+'СЕТ СН'!$H$5-'СЕТ СН'!$H$17</f>
        <v>4458.8466245499994</v>
      </c>
      <c r="O97" s="37">
        <f>SUMIFS(СВЦЭМ!$C$34:$C$777,СВЦЭМ!$A$34:$A$777,$A97,СВЦЭМ!$B$34:$B$777,O$83)+'СЕТ СН'!$H$9+СВЦЭМ!$D$10+'СЕТ СН'!$H$5-'СЕТ СН'!$H$17</f>
        <v>4464.6799812999998</v>
      </c>
      <c r="P97" s="37">
        <f>SUMIFS(СВЦЭМ!$C$34:$C$777,СВЦЭМ!$A$34:$A$777,$A97,СВЦЭМ!$B$34:$B$777,P$83)+'СЕТ СН'!$H$9+СВЦЭМ!$D$10+'СЕТ СН'!$H$5-'СЕТ СН'!$H$17</f>
        <v>4487.9808491100002</v>
      </c>
      <c r="Q97" s="37">
        <f>SUMIFS(СВЦЭМ!$C$34:$C$777,СВЦЭМ!$A$34:$A$777,$A97,СВЦЭМ!$B$34:$B$777,Q$83)+'СЕТ СН'!$H$9+СВЦЭМ!$D$10+'СЕТ СН'!$H$5-'СЕТ СН'!$H$17</f>
        <v>4493.6172101399998</v>
      </c>
      <c r="R97" s="37">
        <f>SUMIFS(СВЦЭМ!$C$34:$C$777,СВЦЭМ!$A$34:$A$777,$A97,СВЦЭМ!$B$34:$B$777,R$83)+'СЕТ СН'!$H$9+СВЦЭМ!$D$10+'СЕТ СН'!$H$5-'СЕТ СН'!$H$17</f>
        <v>4492.6700281999993</v>
      </c>
      <c r="S97" s="37">
        <f>SUMIFS(СВЦЭМ!$C$34:$C$777,СВЦЭМ!$A$34:$A$777,$A97,СВЦЭМ!$B$34:$B$777,S$83)+'СЕТ СН'!$H$9+СВЦЭМ!$D$10+'СЕТ СН'!$H$5-'СЕТ СН'!$H$17</f>
        <v>4484.5380060299995</v>
      </c>
      <c r="T97" s="37">
        <f>SUMIFS(СВЦЭМ!$C$34:$C$777,СВЦЭМ!$A$34:$A$777,$A97,СВЦЭМ!$B$34:$B$777,T$83)+'СЕТ СН'!$H$9+СВЦЭМ!$D$10+'СЕТ СН'!$H$5-'СЕТ СН'!$H$17</f>
        <v>4483.6336462600002</v>
      </c>
      <c r="U97" s="37">
        <f>SUMIFS(СВЦЭМ!$C$34:$C$777,СВЦЭМ!$A$34:$A$777,$A97,СВЦЭМ!$B$34:$B$777,U$83)+'СЕТ СН'!$H$9+СВЦЭМ!$D$10+'СЕТ СН'!$H$5-'СЕТ СН'!$H$17</f>
        <v>4481.6289189899999</v>
      </c>
      <c r="V97" s="37">
        <f>SUMIFS(СВЦЭМ!$C$34:$C$777,СВЦЭМ!$A$34:$A$777,$A97,СВЦЭМ!$B$34:$B$777,V$83)+'СЕТ СН'!$H$9+СВЦЭМ!$D$10+'СЕТ СН'!$H$5-'СЕТ СН'!$H$17</f>
        <v>4485.2303025900001</v>
      </c>
      <c r="W97" s="37">
        <f>SUMIFS(СВЦЭМ!$C$34:$C$777,СВЦЭМ!$A$34:$A$777,$A97,СВЦЭМ!$B$34:$B$777,W$83)+'СЕТ СН'!$H$9+СВЦЭМ!$D$10+'СЕТ СН'!$H$5-'СЕТ СН'!$H$17</f>
        <v>4514.9254438099997</v>
      </c>
      <c r="X97" s="37">
        <f>SUMIFS(СВЦЭМ!$C$34:$C$777,СВЦЭМ!$A$34:$A$777,$A97,СВЦЭМ!$B$34:$B$777,X$83)+'СЕТ СН'!$H$9+СВЦЭМ!$D$10+'СЕТ СН'!$H$5-'СЕТ СН'!$H$17</f>
        <v>4595.9315808700003</v>
      </c>
      <c r="Y97" s="37">
        <f>SUMIFS(СВЦЭМ!$C$34:$C$777,СВЦЭМ!$A$34:$A$777,$A97,СВЦЭМ!$B$34:$B$777,Y$83)+'СЕТ СН'!$H$9+СВЦЭМ!$D$10+'СЕТ СН'!$H$5-'СЕТ СН'!$H$17</f>
        <v>4680.6703118099995</v>
      </c>
    </row>
    <row r="98" spans="1:25" ht="15.75" x14ac:dyDescent="0.2">
      <c r="A98" s="36">
        <f t="shared" si="2"/>
        <v>43296</v>
      </c>
      <c r="B98" s="37">
        <f>SUMIFS(СВЦЭМ!$C$34:$C$777,СВЦЭМ!$A$34:$A$777,$A98,СВЦЭМ!$B$34:$B$777,B$83)+'СЕТ СН'!$H$9+СВЦЭМ!$D$10+'СЕТ СН'!$H$5-'СЕТ СН'!$H$17</f>
        <v>4751.7574779099996</v>
      </c>
      <c r="C98" s="37">
        <f>SUMIFS(СВЦЭМ!$C$34:$C$777,СВЦЭМ!$A$34:$A$777,$A98,СВЦЭМ!$B$34:$B$777,C$83)+'СЕТ СН'!$H$9+СВЦЭМ!$D$10+'СЕТ СН'!$H$5-'СЕТ СН'!$H$17</f>
        <v>4803.2303539799996</v>
      </c>
      <c r="D98" s="37">
        <f>SUMIFS(СВЦЭМ!$C$34:$C$777,СВЦЭМ!$A$34:$A$777,$A98,СВЦЭМ!$B$34:$B$777,D$83)+'СЕТ СН'!$H$9+СВЦЭМ!$D$10+'СЕТ СН'!$H$5-'СЕТ СН'!$H$17</f>
        <v>4840.3038233899997</v>
      </c>
      <c r="E98" s="37">
        <f>SUMIFS(СВЦЭМ!$C$34:$C$777,СВЦЭМ!$A$34:$A$777,$A98,СВЦЭМ!$B$34:$B$777,E$83)+'СЕТ СН'!$H$9+СВЦЭМ!$D$10+'СЕТ СН'!$H$5-'СЕТ СН'!$H$17</f>
        <v>4871.0299525199998</v>
      </c>
      <c r="F98" s="37">
        <f>SUMIFS(СВЦЭМ!$C$34:$C$777,СВЦЭМ!$A$34:$A$777,$A98,СВЦЭМ!$B$34:$B$777,F$83)+'СЕТ СН'!$H$9+СВЦЭМ!$D$10+'СЕТ СН'!$H$5-'СЕТ СН'!$H$17</f>
        <v>4878.9727552100003</v>
      </c>
      <c r="G98" s="37">
        <f>SUMIFS(СВЦЭМ!$C$34:$C$777,СВЦЭМ!$A$34:$A$777,$A98,СВЦЭМ!$B$34:$B$777,G$83)+'СЕТ СН'!$H$9+СВЦЭМ!$D$10+'СЕТ СН'!$H$5-'СЕТ СН'!$H$17</f>
        <v>4880.0538279900002</v>
      </c>
      <c r="H98" s="37">
        <f>SUMIFS(СВЦЭМ!$C$34:$C$777,СВЦЭМ!$A$34:$A$777,$A98,СВЦЭМ!$B$34:$B$777,H$83)+'СЕТ СН'!$H$9+СВЦЭМ!$D$10+'СЕТ СН'!$H$5-'СЕТ СН'!$H$17</f>
        <v>4794.1540329499994</v>
      </c>
      <c r="I98" s="37">
        <f>SUMIFS(СВЦЭМ!$C$34:$C$777,СВЦЭМ!$A$34:$A$777,$A98,СВЦЭМ!$B$34:$B$777,I$83)+'СЕТ СН'!$H$9+СВЦЭМ!$D$10+'СЕТ СН'!$H$5-'СЕТ СН'!$H$17</f>
        <v>4650.1115079199999</v>
      </c>
      <c r="J98" s="37">
        <f>SUMIFS(СВЦЭМ!$C$34:$C$777,СВЦЭМ!$A$34:$A$777,$A98,СВЦЭМ!$B$34:$B$777,J$83)+'СЕТ СН'!$H$9+СВЦЭМ!$D$10+'СЕТ СН'!$H$5-'СЕТ СН'!$H$17</f>
        <v>4522.6260655399992</v>
      </c>
      <c r="K98" s="37">
        <f>SUMIFS(СВЦЭМ!$C$34:$C$777,СВЦЭМ!$A$34:$A$777,$A98,СВЦЭМ!$B$34:$B$777,K$83)+'СЕТ СН'!$H$9+СВЦЭМ!$D$10+'СЕТ СН'!$H$5-'СЕТ СН'!$H$17</f>
        <v>4472.1357623499998</v>
      </c>
      <c r="L98" s="37">
        <f>SUMIFS(СВЦЭМ!$C$34:$C$777,СВЦЭМ!$A$34:$A$777,$A98,СВЦЭМ!$B$34:$B$777,L$83)+'СЕТ СН'!$H$9+СВЦЭМ!$D$10+'СЕТ СН'!$H$5-'СЕТ СН'!$H$17</f>
        <v>4454.1891197599998</v>
      </c>
      <c r="M98" s="37">
        <f>SUMIFS(СВЦЭМ!$C$34:$C$777,СВЦЭМ!$A$34:$A$777,$A98,СВЦЭМ!$B$34:$B$777,M$83)+'СЕТ СН'!$H$9+СВЦЭМ!$D$10+'СЕТ СН'!$H$5-'СЕТ СН'!$H$17</f>
        <v>4441.9498191800003</v>
      </c>
      <c r="N98" s="37">
        <f>SUMIFS(СВЦЭМ!$C$34:$C$777,СВЦЭМ!$A$34:$A$777,$A98,СВЦЭМ!$B$34:$B$777,N$83)+'СЕТ СН'!$H$9+СВЦЭМ!$D$10+'СЕТ СН'!$H$5-'СЕТ СН'!$H$17</f>
        <v>4446.8126443699994</v>
      </c>
      <c r="O98" s="37">
        <f>SUMIFS(СВЦЭМ!$C$34:$C$777,СВЦЭМ!$A$34:$A$777,$A98,СВЦЭМ!$B$34:$B$777,O$83)+'СЕТ СН'!$H$9+СВЦЭМ!$D$10+'СЕТ СН'!$H$5-'СЕТ СН'!$H$17</f>
        <v>4439.5503259099996</v>
      </c>
      <c r="P98" s="37">
        <f>SUMIFS(СВЦЭМ!$C$34:$C$777,СВЦЭМ!$A$34:$A$777,$A98,СВЦЭМ!$B$34:$B$777,P$83)+'СЕТ СН'!$H$9+СВЦЭМ!$D$10+'СЕТ СН'!$H$5-'СЕТ СН'!$H$17</f>
        <v>4455.7552933999996</v>
      </c>
      <c r="Q98" s="37">
        <f>SUMIFS(СВЦЭМ!$C$34:$C$777,СВЦЭМ!$A$34:$A$777,$A98,СВЦЭМ!$B$34:$B$777,Q$83)+'СЕТ СН'!$H$9+СВЦЭМ!$D$10+'СЕТ СН'!$H$5-'СЕТ СН'!$H$17</f>
        <v>4454.3894584499994</v>
      </c>
      <c r="R98" s="37">
        <f>SUMIFS(СВЦЭМ!$C$34:$C$777,СВЦЭМ!$A$34:$A$777,$A98,СВЦЭМ!$B$34:$B$777,R$83)+'СЕТ СН'!$H$9+СВЦЭМ!$D$10+'СЕТ СН'!$H$5-'СЕТ СН'!$H$17</f>
        <v>4458.57104531</v>
      </c>
      <c r="S98" s="37">
        <f>SUMIFS(СВЦЭМ!$C$34:$C$777,СВЦЭМ!$A$34:$A$777,$A98,СВЦЭМ!$B$34:$B$777,S$83)+'СЕТ СН'!$H$9+СВЦЭМ!$D$10+'СЕТ СН'!$H$5-'СЕТ СН'!$H$17</f>
        <v>4465.3203106999999</v>
      </c>
      <c r="T98" s="37">
        <f>SUMIFS(СВЦЭМ!$C$34:$C$777,СВЦЭМ!$A$34:$A$777,$A98,СВЦЭМ!$B$34:$B$777,T$83)+'СЕТ СН'!$H$9+СВЦЭМ!$D$10+'СЕТ СН'!$H$5-'СЕТ СН'!$H$17</f>
        <v>4473.6439341999994</v>
      </c>
      <c r="U98" s="37">
        <f>SUMIFS(СВЦЭМ!$C$34:$C$777,СВЦЭМ!$A$34:$A$777,$A98,СВЦЭМ!$B$34:$B$777,U$83)+'СЕТ СН'!$H$9+СВЦЭМ!$D$10+'СЕТ СН'!$H$5-'СЕТ СН'!$H$17</f>
        <v>4481.9698712700001</v>
      </c>
      <c r="V98" s="37">
        <f>SUMIFS(СВЦЭМ!$C$34:$C$777,СВЦЭМ!$A$34:$A$777,$A98,СВЦЭМ!$B$34:$B$777,V$83)+'СЕТ СН'!$H$9+СВЦЭМ!$D$10+'СЕТ СН'!$H$5-'СЕТ СН'!$H$17</f>
        <v>4489.1886740399996</v>
      </c>
      <c r="W98" s="37">
        <f>SUMIFS(СВЦЭМ!$C$34:$C$777,СВЦЭМ!$A$34:$A$777,$A98,СВЦЭМ!$B$34:$B$777,W$83)+'СЕТ СН'!$H$9+СВЦЭМ!$D$10+'СЕТ СН'!$H$5-'СЕТ СН'!$H$17</f>
        <v>4553.5304699099997</v>
      </c>
      <c r="X98" s="37">
        <f>SUMIFS(СВЦЭМ!$C$34:$C$777,СВЦЭМ!$A$34:$A$777,$A98,СВЦЭМ!$B$34:$B$777,X$83)+'СЕТ СН'!$H$9+СВЦЭМ!$D$10+'СЕТ СН'!$H$5-'СЕТ СН'!$H$17</f>
        <v>4597.6547415300001</v>
      </c>
      <c r="Y98" s="37">
        <f>SUMIFS(СВЦЭМ!$C$34:$C$777,СВЦЭМ!$A$34:$A$777,$A98,СВЦЭМ!$B$34:$B$777,Y$83)+'СЕТ СН'!$H$9+СВЦЭМ!$D$10+'СЕТ СН'!$H$5-'СЕТ СН'!$H$17</f>
        <v>4681.6657742299994</v>
      </c>
    </row>
    <row r="99" spans="1:25" ht="15.75" x14ac:dyDescent="0.2">
      <c r="A99" s="36">
        <f t="shared" si="2"/>
        <v>43297</v>
      </c>
      <c r="B99" s="37">
        <f>SUMIFS(СВЦЭМ!$C$34:$C$777,СВЦЭМ!$A$34:$A$777,$A99,СВЦЭМ!$B$34:$B$777,B$83)+'СЕТ СН'!$H$9+СВЦЭМ!$D$10+'СЕТ СН'!$H$5-'СЕТ СН'!$H$17</f>
        <v>4809.7440957899998</v>
      </c>
      <c r="C99" s="37">
        <f>SUMIFS(СВЦЭМ!$C$34:$C$777,СВЦЭМ!$A$34:$A$777,$A99,СВЦЭМ!$B$34:$B$777,C$83)+'СЕТ СН'!$H$9+СВЦЭМ!$D$10+'СЕТ СН'!$H$5-'СЕТ СН'!$H$17</f>
        <v>4857.7637436599998</v>
      </c>
      <c r="D99" s="37">
        <f>SUMIFS(СВЦЭМ!$C$34:$C$777,СВЦЭМ!$A$34:$A$777,$A99,СВЦЭМ!$B$34:$B$777,D$83)+'СЕТ СН'!$H$9+СВЦЭМ!$D$10+'СЕТ СН'!$H$5-'СЕТ СН'!$H$17</f>
        <v>4880.4616500299999</v>
      </c>
      <c r="E99" s="37">
        <f>SUMIFS(СВЦЭМ!$C$34:$C$777,СВЦЭМ!$A$34:$A$777,$A99,СВЦЭМ!$B$34:$B$777,E$83)+'СЕТ СН'!$H$9+СВЦЭМ!$D$10+'СЕТ СН'!$H$5-'СЕТ СН'!$H$17</f>
        <v>4876.1597698699998</v>
      </c>
      <c r="F99" s="37">
        <f>SUMIFS(СВЦЭМ!$C$34:$C$777,СВЦЭМ!$A$34:$A$777,$A99,СВЦЭМ!$B$34:$B$777,F$83)+'СЕТ СН'!$H$9+СВЦЭМ!$D$10+'СЕТ СН'!$H$5-'СЕТ СН'!$H$17</f>
        <v>4873.77733644</v>
      </c>
      <c r="G99" s="37">
        <f>SUMIFS(СВЦЭМ!$C$34:$C$777,СВЦЭМ!$A$34:$A$777,$A99,СВЦЭМ!$B$34:$B$777,G$83)+'СЕТ СН'!$H$9+СВЦЭМ!$D$10+'СЕТ СН'!$H$5-'СЕТ СН'!$H$17</f>
        <v>4882.7733941799997</v>
      </c>
      <c r="H99" s="37">
        <f>SUMIFS(СВЦЭМ!$C$34:$C$777,СВЦЭМ!$A$34:$A$777,$A99,СВЦЭМ!$B$34:$B$777,H$83)+'СЕТ СН'!$H$9+СВЦЭМ!$D$10+'СЕТ СН'!$H$5-'СЕТ СН'!$H$17</f>
        <v>4811.2998510799998</v>
      </c>
      <c r="I99" s="37">
        <f>SUMIFS(СВЦЭМ!$C$34:$C$777,СВЦЭМ!$A$34:$A$777,$A99,СВЦЭМ!$B$34:$B$777,I$83)+'СЕТ СН'!$H$9+СВЦЭМ!$D$10+'СЕТ СН'!$H$5-'СЕТ СН'!$H$17</f>
        <v>4652.1234787999992</v>
      </c>
      <c r="J99" s="37">
        <f>SUMIFS(СВЦЭМ!$C$34:$C$777,СВЦЭМ!$A$34:$A$777,$A99,СВЦЭМ!$B$34:$B$777,J$83)+'СЕТ СН'!$H$9+СВЦЭМ!$D$10+'СЕТ СН'!$H$5-'СЕТ СН'!$H$17</f>
        <v>4530.1016472199999</v>
      </c>
      <c r="K99" s="37">
        <f>SUMIFS(СВЦЭМ!$C$34:$C$777,СВЦЭМ!$A$34:$A$777,$A99,СВЦЭМ!$B$34:$B$777,K$83)+'СЕТ СН'!$H$9+СВЦЭМ!$D$10+'СЕТ СН'!$H$5-'СЕТ СН'!$H$17</f>
        <v>4482.1258342299998</v>
      </c>
      <c r="L99" s="37">
        <f>SUMIFS(СВЦЭМ!$C$34:$C$777,СВЦЭМ!$A$34:$A$777,$A99,СВЦЭМ!$B$34:$B$777,L$83)+'СЕТ СН'!$H$9+СВЦЭМ!$D$10+'СЕТ СН'!$H$5-'СЕТ СН'!$H$17</f>
        <v>4475.0892209099993</v>
      </c>
      <c r="M99" s="37">
        <f>SUMIFS(СВЦЭМ!$C$34:$C$777,СВЦЭМ!$A$34:$A$777,$A99,СВЦЭМ!$B$34:$B$777,M$83)+'СЕТ СН'!$H$9+СВЦЭМ!$D$10+'СЕТ СН'!$H$5-'СЕТ СН'!$H$17</f>
        <v>4466.8952123399995</v>
      </c>
      <c r="N99" s="37">
        <f>SUMIFS(СВЦЭМ!$C$34:$C$777,СВЦЭМ!$A$34:$A$777,$A99,СВЦЭМ!$B$34:$B$777,N$83)+'СЕТ СН'!$H$9+СВЦЭМ!$D$10+'СЕТ СН'!$H$5-'СЕТ СН'!$H$17</f>
        <v>4472.3121081700001</v>
      </c>
      <c r="O99" s="37">
        <f>SUMIFS(СВЦЭМ!$C$34:$C$777,СВЦЭМ!$A$34:$A$777,$A99,СВЦЭМ!$B$34:$B$777,O$83)+'СЕТ СН'!$H$9+СВЦЭМ!$D$10+'СЕТ СН'!$H$5-'СЕТ СН'!$H$17</f>
        <v>4471.2186442800003</v>
      </c>
      <c r="P99" s="37">
        <f>SUMIFS(СВЦЭМ!$C$34:$C$777,СВЦЭМ!$A$34:$A$777,$A99,СВЦЭМ!$B$34:$B$777,P$83)+'СЕТ СН'!$H$9+СВЦЭМ!$D$10+'СЕТ СН'!$H$5-'СЕТ СН'!$H$17</f>
        <v>4470.8021144599998</v>
      </c>
      <c r="Q99" s="37">
        <f>SUMIFS(СВЦЭМ!$C$34:$C$777,СВЦЭМ!$A$34:$A$777,$A99,СВЦЭМ!$B$34:$B$777,Q$83)+'СЕТ СН'!$H$9+СВЦЭМ!$D$10+'СЕТ СН'!$H$5-'СЕТ СН'!$H$17</f>
        <v>4467.9354464999997</v>
      </c>
      <c r="R99" s="37">
        <f>SUMIFS(СВЦЭМ!$C$34:$C$777,СВЦЭМ!$A$34:$A$777,$A99,СВЦЭМ!$B$34:$B$777,R$83)+'СЕТ СН'!$H$9+СВЦЭМ!$D$10+'СЕТ СН'!$H$5-'СЕТ СН'!$H$17</f>
        <v>4467.77418313</v>
      </c>
      <c r="S99" s="37">
        <f>SUMIFS(СВЦЭМ!$C$34:$C$777,СВЦЭМ!$A$34:$A$777,$A99,СВЦЭМ!$B$34:$B$777,S$83)+'СЕТ СН'!$H$9+СВЦЭМ!$D$10+'СЕТ СН'!$H$5-'СЕТ СН'!$H$17</f>
        <v>4467.5704278000003</v>
      </c>
      <c r="T99" s="37">
        <f>SUMIFS(СВЦЭМ!$C$34:$C$777,СВЦЭМ!$A$34:$A$777,$A99,СВЦЭМ!$B$34:$B$777,T$83)+'СЕТ СН'!$H$9+СВЦЭМ!$D$10+'СЕТ СН'!$H$5-'СЕТ СН'!$H$17</f>
        <v>4471.5894633399994</v>
      </c>
      <c r="U99" s="37">
        <f>SUMIFS(СВЦЭМ!$C$34:$C$777,СВЦЭМ!$A$34:$A$777,$A99,СВЦЭМ!$B$34:$B$777,U$83)+'СЕТ СН'!$H$9+СВЦЭМ!$D$10+'СЕТ СН'!$H$5-'СЕТ СН'!$H$17</f>
        <v>4474.16777473</v>
      </c>
      <c r="V99" s="37">
        <f>SUMIFS(СВЦЭМ!$C$34:$C$777,СВЦЭМ!$A$34:$A$777,$A99,СВЦЭМ!$B$34:$B$777,V$83)+'СЕТ СН'!$H$9+СВЦЭМ!$D$10+'СЕТ СН'!$H$5-'СЕТ СН'!$H$17</f>
        <v>4482.3863292599999</v>
      </c>
      <c r="W99" s="37">
        <f>SUMIFS(СВЦЭМ!$C$34:$C$777,СВЦЭМ!$A$34:$A$777,$A99,СВЦЭМ!$B$34:$B$777,W$83)+'СЕТ СН'!$H$9+СВЦЭМ!$D$10+'СЕТ СН'!$H$5-'СЕТ СН'!$H$17</f>
        <v>4535.0339159999994</v>
      </c>
      <c r="X99" s="37">
        <f>SUMIFS(СВЦЭМ!$C$34:$C$777,СВЦЭМ!$A$34:$A$777,$A99,СВЦЭМ!$B$34:$B$777,X$83)+'СЕТ СН'!$H$9+СВЦЭМ!$D$10+'СЕТ СН'!$H$5-'СЕТ СН'!$H$17</f>
        <v>4609.8999472799997</v>
      </c>
      <c r="Y99" s="37">
        <f>SUMIFS(СВЦЭМ!$C$34:$C$777,СВЦЭМ!$A$34:$A$777,$A99,СВЦЭМ!$B$34:$B$777,Y$83)+'СЕТ СН'!$H$9+СВЦЭМ!$D$10+'СЕТ СН'!$H$5-'СЕТ СН'!$H$17</f>
        <v>4694.9476624600002</v>
      </c>
    </row>
    <row r="100" spans="1:25" ht="15.75" x14ac:dyDescent="0.2">
      <c r="A100" s="36">
        <f t="shared" si="2"/>
        <v>43298</v>
      </c>
      <c r="B100" s="37">
        <f>SUMIFS(СВЦЭМ!$C$34:$C$777,СВЦЭМ!$A$34:$A$777,$A100,СВЦЭМ!$B$34:$B$777,B$83)+'СЕТ СН'!$H$9+СВЦЭМ!$D$10+'СЕТ СН'!$H$5-'СЕТ СН'!$H$17</f>
        <v>4766.32509304</v>
      </c>
      <c r="C100" s="37">
        <f>SUMIFS(СВЦЭМ!$C$34:$C$777,СВЦЭМ!$A$34:$A$777,$A100,СВЦЭМ!$B$34:$B$777,C$83)+'СЕТ СН'!$H$9+СВЦЭМ!$D$10+'СЕТ СН'!$H$5-'СЕТ СН'!$H$17</f>
        <v>4891.35413066</v>
      </c>
      <c r="D100" s="37">
        <f>SUMIFS(СВЦЭМ!$C$34:$C$777,СВЦЭМ!$A$34:$A$777,$A100,СВЦЭМ!$B$34:$B$777,D$83)+'СЕТ СН'!$H$9+СВЦЭМ!$D$10+'СЕТ СН'!$H$5-'СЕТ СН'!$H$17</f>
        <v>4925.72376386</v>
      </c>
      <c r="E100" s="37">
        <f>SUMIFS(СВЦЭМ!$C$34:$C$777,СВЦЭМ!$A$34:$A$777,$A100,СВЦЭМ!$B$34:$B$777,E$83)+'СЕТ СН'!$H$9+СВЦЭМ!$D$10+'СЕТ СН'!$H$5-'СЕТ СН'!$H$17</f>
        <v>4917.9069983299996</v>
      </c>
      <c r="F100" s="37">
        <f>SUMIFS(СВЦЭМ!$C$34:$C$777,СВЦЭМ!$A$34:$A$777,$A100,СВЦЭМ!$B$34:$B$777,F$83)+'СЕТ СН'!$H$9+СВЦЭМ!$D$10+'СЕТ СН'!$H$5-'СЕТ СН'!$H$17</f>
        <v>4914.9495416899999</v>
      </c>
      <c r="G100" s="37">
        <f>SUMIFS(СВЦЭМ!$C$34:$C$777,СВЦЭМ!$A$34:$A$777,$A100,СВЦЭМ!$B$34:$B$777,G$83)+'СЕТ СН'!$H$9+СВЦЭМ!$D$10+'СЕТ СН'!$H$5-'СЕТ СН'!$H$17</f>
        <v>4920.8330658200002</v>
      </c>
      <c r="H100" s="37">
        <f>SUMIFS(СВЦЭМ!$C$34:$C$777,СВЦЭМ!$A$34:$A$777,$A100,СВЦЭМ!$B$34:$B$777,H$83)+'СЕТ СН'!$H$9+СВЦЭМ!$D$10+'СЕТ СН'!$H$5-'СЕТ СН'!$H$17</f>
        <v>4858.7025300899995</v>
      </c>
      <c r="I100" s="37">
        <f>SUMIFS(СВЦЭМ!$C$34:$C$777,СВЦЭМ!$A$34:$A$777,$A100,СВЦЭМ!$B$34:$B$777,I$83)+'СЕТ СН'!$H$9+СВЦЭМ!$D$10+'СЕТ СН'!$H$5-'СЕТ СН'!$H$17</f>
        <v>4725.0440771699996</v>
      </c>
      <c r="J100" s="37">
        <f>SUMIFS(СВЦЭМ!$C$34:$C$777,СВЦЭМ!$A$34:$A$777,$A100,СВЦЭМ!$B$34:$B$777,J$83)+'СЕТ СН'!$H$9+СВЦЭМ!$D$10+'СЕТ СН'!$H$5-'СЕТ СН'!$H$17</f>
        <v>4605.1562222699995</v>
      </c>
      <c r="K100" s="37">
        <f>SUMIFS(СВЦЭМ!$C$34:$C$777,СВЦЭМ!$A$34:$A$777,$A100,СВЦЭМ!$B$34:$B$777,K$83)+'СЕТ СН'!$H$9+СВЦЭМ!$D$10+'СЕТ СН'!$H$5-'СЕТ СН'!$H$17</f>
        <v>4534.7586623699999</v>
      </c>
      <c r="L100" s="37">
        <f>SUMIFS(СВЦЭМ!$C$34:$C$777,СВЦЭМ!$A$34:$A$777,$A100,СВЦЭМ!$B$34:$B$777,L$83)+'СЕТ СН'!$H$9+СВЦЭМ!$D$10+'СЕТ СН'!$H$5-'СЕТ СН'!$H$17</f>
        <v>4520.3345945999999</v>
      </c>
      <c r="M100" s="37">
        <f>SUMIFS(СВЦЭМ!$C$34:$C$777,СВЦЭМ!$A$34:$A$777,$A100,СВЦЭМ!$B$34:$B$777,M$83)+'СЕТ СН'!$H$9+СВЦЭМ!$D$10+'СЕТ СН'!$H$5-'СЕТ СН'!$H$17</f>
        <v>4515.2784921800003</v>
      </c>
      <c r="N100" s="37">
        <f>SUMIFS(СВЦЭМ!$C$34:$C$777,СВЦЭМ!$A$34:$A$777,$A100,СВЦЭМ!$B$34:$B$777,N$83)+'СЕТ СН'!$H$9+СВЦЭМ!$D$10+'СЕТ СН'!$H$5-'СЕТ СН'!$H$17</f>
        <v>4526.6319215699996</v>
      </c>
      <c r="O100" s="37">
        <f>SUMIFS(СВЦЭМ!$C$34:$C$777,СВЦЭМ!$A$34:$A$777,$A100,СВЦЭМ!$B$34:$B$777,O$83)+'СЕТ СН'!$H$9+СВЦЭМ!$D$10+'СЕТ СН'!$H$5-'СЕТ СН'!$H$17</f>
        <v>4535.02304319</v>
      </c>
      <c r="P100" s="37">
        <f>SUMIFS(СВЦЭМ!$C$34:$C$777,СВЦЭМ!$A$34:$A$777,$A100,СВЦЭМ!$B$34:$B$777,P$83)+'СЕТ СН'!$H$9+СВЦЭМ!$D$10+'СЕТ СН'!$H$5-'СЕТ СН'!$H$17</f>
        <v>4526.9492254199995</v>
      </c>
      <c r="Q100" s="37">
        <f>SUMIFS(СВЦЭМ!$C$34:$C$777,СВЦЭМ!$A$34:$A$777,$A100,СВЦЭМ!$B$34:$B$777,Q$83)+'СЕТ СН'!$H$9+СВЦЭМ!$D$10+'СЕТ СН'!$H$5-'СЕТ СН'!$H$17</f>
        <v>4533.5384995199993</v>
      </c>
      <c r="R100" s="37">
        <f>SUMIFS(СВЦЭМ!$C$34:$C$777,СВЦЭМ!$A$34:$A$777,$A100,СВЦЭМ!$B$34:$B$777,R$83)+'СЕТ СН'!$H$9+СВЦЭМ!$D$10+'СЕТ СН'!$H$5-'СЕТ СН'!$H$17</f>
        <v>4526.5573889099996</v>
      </c>
      <c r="S100" s="37">
        <f>SUMIFS(СВЦЭМ!$C$34:$C$777,СВЦЭМ!$A$34:$A$777,$A100,СВЦЭМ!$B$34:$B$777,S$83)+'СЕТ СН'!$H$9+СВЦЭМ!$D$10+'СЕТ СН'!$H$5-'СЕТ СН'!$H$17</f>
        <v>4530.8866425099995</v>
      </c>
      <c r="T100" s="37">
        <f>SUMIFS(СВЦЭМ!$C$34:$C$777,СВЦЭМ!$A$34:$A$777,$A100,СВЦЭМ!$B$34:$B$777,T$83)+'СЕТ СН'!$H$9+СВЦЭМ!$D$10+'СЕТ СН'!$H$5-'СЕТ СН'!$H$17</f>
        <v>4530.6245980399999</v>
      </c>
      <c r="U100" s="37">
        <f>SUMIFS(СВЦЭМ!$C$34:$C$777,СВЦЭМ!$A$34:$A$777,$A100,СВЦЭМ!$B$34:$B$777,U$83)+'СЕТ СН'!$H$9+СВЦЭМ!$D$10+'СЕТ СН'!$H$5-'СЕТ СН'!$H$17</f>
        <v>4524.2725700599995</v>
      </c>
      <c r="V100" s="37">
        <f>SUMIFS(СВЦЭМ!$C$34:$C$777,СВЦЭМ!$A$34:$A$777,$A100,СВЦЭМ!$B$34:$B$777,V$83)+'СЕТ СН'!$H$9+СВЦЭМ!$D$10+'СЕТ СН'!$H$5-'СЕТ СН'!$H$17</f>
        <v>4525.3540363599996</v>
      </c>
      <c r="W100" s="37">
        <f>SUMIFS(СВЦЭМ!$C$34:$C$777,СВЦЭМ!$A$34:$A$777,$A100,СВЦЭМ!$B$34:$B$777,W$83)+'СЕТ СН'!$H$9+СВЦЭМ!$D$10+'СЕТ СН'!$H$5-'СЕТ СН'!$H$17</f>
        <v>4587.0226571100002</v>
      </c>
      <c r="X100" s="37">
        <f>SUMIFS(СВЦЭМ!$C$34:$C$777,СВЦЭМ!$A$34:$A$777,$A100,СВЦЭМ!$B$34:$B$777,X$83)+'СЕТ СН'!$H$9+СВЦЭМ!$D$10+'СЕТ СН'!$H$5-'СЕТ СН'!$H$17</f>
        <v>4687.4964626399997</v>
      </c>
      <c r="Y100" s="37">
        <f>SUMIFS(СВЦЭМ!$C$34:$C$777,СВЦЭМ!$A$34:$A$777,$A100,СВЦЭМ!$B$34:$B$777,Y$83)+'СЕТ СН'!$H$9+СВЦЭМ!$D$10+'СЕТ СН'!$H$5-'СЕТ СН'!$H$17</f>
        <v>4791.2461743799995</v>
      </c>
    </row>
    <row r="101" spans="1:25" ht="15.75" x14ac:dyDescent="0.2">
      <c r="A101" s="36">
        <f t="shared" si="2"/>
        <v>43299</v>
      </c>
      <c r="B101" s="37">
        <f>SUMIFS(СВЦЭМ!$C$34:$C$777,СВЦЭМ!$A$34:$A$777,$A101,СВЦЭМ!$B$34:$B$777,B$83)+'СЕТ СН'!$H$9+СВЦЭМ!$D$10+'СЕТ СН'!$H$5-'СЕТ СН'!$H$17</f>
        <v>4827.4354627299999</v>
      </c>
      <c r="C101" s="37">
        <f>SUMIFS(СВЦЭМ!$C$34:$C$777,СВЦЭМ!$A$34:$A$777,$A101,СВЦЭМ!$B$34:$B$777,C$83)+'СЕТ СН'!$H$9+СВЦЭМ!$D$10+'СЕТ СН'!$H$5-'СЕТ СН'!$H$17</f>
        <v>4886.47804344</v>
      </c>
      <c r="D101" s="37">
        <f>SUMIFS(СВЦЭМ!$C$34:$C$777,СВЦЭМ!$A$34:$A$777,$A101,СВЦЭМ!$B$34:$B$777,D$83)+'СЕТ СН'!$H$9+СВЦЭМ!$D$10+'СЕТ СН'!$H$5-'СЕТ СН'!$H$17</f>
        <v>4921.36617828</v>
      </c>
      <c r="E101" s="37">
        <f>SUMIFS(СВЦЭМ!$C$34:$C$777,СВЦЭМ!$A$34:$A$777,$A101,СВЦЭМ!$B$34:$B$777,E$83)+'СЕТ СН'!$H$9+СВЦЭМ!$D$10+'СЕТ СН'!$H$5-'СЕТ СН'!$H$17</f>
        <v>4912.2840418999995</v>
      </c>
      <c r="F101" s="37">
        <f>SUMIFS(СВЦЭМ!$C$34:$C$777,СВЦЭМ!$A$34:$A$777,$A101,СВЦЭМ!$B$34:$B$777,F$83)+'СЕТ СН'!$H$9+СВЦЭМ!$D$10+'СЕТ СН'!$H$5-'СЕТ СН'!$H$17</f>
        <v>4905.9264690999998</v>
      </c>
      <c r="G101" s="37">
        <f>SUMIFS(СВЦЭМ!$C$34:$C$777,СВЦЭМ!$A$34:$A$777,$A101,СВЦЭМ!$B$34:$B$777,G$83)+'СЕТ СН'!$H$9+СВЦЭМ!$D$10+'СЕТ СН'!$H$5-'СЕТ СН'!$H$17</f>
        <v>4905.5660261499997</v>
      </c>
      <c r="H101" s="37">
        <f>SUMIFS(СВЦЭМ!$C$34:$C$777,СВЦЭМ!$A$34:$A$777,$A101,СВЦЭМ!$B$34:$B$777,H$83)+'СЕТ СН'!$H$9+СВЦЭМ!$D$10+'СЕТ СН'!$H$5-'СЕТ СН'!$H$17</f>
        <v>4861.6039626399997</v>
      </c>
      <c r="I101" s="37">
        <f>SUMIFS(СВЦЭМ!$C$34:$C$777,СВЦЭМ!$A$34:$A$777,$A101,СВЦЭМ!$B$34:$B$777,I$83)+'СЕТ СН'!$H$9+СВЦЭМ!$D$10+'СЕТ СН'!$H$5-'СЕТ СН'!$H$17</f>
        <v>4717.7865379099994</v>
      </c>
      <c r="J101" s="37">
        <f>SUMIFS(СВЦЭМ!$C$34:$C$777,СВЦЭМ!$A$34:$A$777,$A101,СВЦЭМ!$B$34:$B$777,J$83)+'СЕТ СН'!$H$9+СВЦЭМ!$D$10+'СЕТ СН'!$H$5-'СЕТ СН'!$H$17</f>
        <v>4585.8926134699996</v>
      </c>
      <c r="K101" s="37">
        <f>SUMIFS(СВЦЭМ!$C$34:$C$777,СВЦЭМ!$A$34:$A$777,$A101,СВЦЭМ!$B$34:$B$777,K$83)+'СЕТ СН'!$H$9+СВЦЭМ!$D$10+'СЕТ СН'!$H$5-'СЕТ СН'!$H$17</f>
        <v>4524.5690536899992</v>
      </c>
      <c r="L101" s="37">
        <f>SUMIFS(СВЦЭМ!$C$34:$C$777,СВЦЭМ!$A$34:$A$777,$A101,СВЦЭМ!$B$34:$B$777,L$83)+'СЕТ СН'!$H$9+СВЦЭМ!$D$10+'СЕТ СН'!$H$5-'СЕТ СН'!$H$17</f>
        <v>4513.1292463999998</v>
      </c>
      <c r="M101" s="37">
        <f>SUMIFS(СВЦЭМ!$C$34:$C$777,СВЦЭМ!$A$34:$A$777,$A101,СВЦЭМ!$B$34:$B$777,M$83)+'СЕТ СН'!$H$9+СВЦЭМ!$D$10+'СЕТ СН'!$H$5-'СЕТ СН'!$H$17</f>
        <v>4512.7208224899996</v>
      </c>
      <c r="N101" s="37">
        <f>SUMIFS(СВЦЭМ!$C$34:$C$777,СВЦЭМ!$A$34:$A$777,$A101,СВЦЭМ!$B$34:$B$777,N$83)+'СЕТ СН'!$H$9+СВЦЭМ!$D$10+'СЕТ СН'!$H$5-'СЕТ СН'!$H$17</f>
        <v>4520.0326666999999</v>
      </c>
      <c r="O101" s="37">
        <f>SUMIFS(СВЦЭМ!$C$34:$C$777,СВЦЭМ!$A$34:$A$777,$A101,СВЦЭМ!$B$34:$B$777,O$83)+'СЕТ СН'!$H$9+СВЦЭМ!$D$10+'СЕТ СН'!$H$5-'СЕТ СН'!$H$17</f>
        <v>4514.4410505599999</v>
      </c>
      <c r="P101" s="37">
        <f>SUMIFS(СВЦЭМ!$C$34:$C$777,СВЦЭМ!$A$34:$A$777,$A101,СВЦЭМ!$B$34:$B$777,P$83)+'СЕТ СН'!$H$9+СВЦЭМ!$D$10+'СЕТ СН'!$H$5-'СЕТ СН'!$H$17</f>
        <v>4520.4658929099996</v>
      </c>
      <c r="Q101" s="37">
        <f>SUMIFS(СВЦЭМ!$C$34:$C$777,СВЦЭМ!$A$34:$A$777,$A101,СВЦЭМ!$B$34:$B$777,Q$83)+'СЕТ СН'!$H$9+СВЦЭМ!$D$10+'СЕТ СН'!$H$5-'СЕТ СН'!$H$17</f>
        <v>4524.8775596899995</v>
      </c>
      <c r="R101" s="37">
        <f>SUMIFS(СВЦЭМ!$C$34:$C$777,СВЦЭМ!$A$34:$A$777,$A101,СВЦЭМ!$B$34:$B$777,R$83)+'СЕТ СН'!$H$9+СВЦЭМ!$D$10+'СЕТ СН'!$H$5-'СЕТ СН'!$H$17</f>
        <v>4527.8972606999996</v>
      </c>
      <c r="S101" s="37">
        <f>SUMIFS(СВЦЭМ!$C$34:$C$777,СВЦЭМ!$A$34:$A$777,$A101,СВЦЭМ!$B$34:$B$777,S$83)+'СЕТ СН'!$H$9+СВЦЭМ!$D$10+'СЕТ СН'!$H$5-'СЕТ СН'!$H$17</f>
        <v>4530.3273149899996</v>
      </c>
      <c r="T101" s="37">
        <f>SUMIFS(СВЦЭМ!$C$34:$C$777,СВЦЭМ!$A$34:$A$777,$A101,СВЦЭМ!$B$34:$B$777,T$83)+'СЕТ СН'!$H$9+СВЦЭМ!$D$10+'СЕТ СН'!$H$5-'СЕТ СН'!$H$17</f>
        <v>4527.6003076999996</v>
      </c>
      <c r="U101" s="37">
        <f>SUMIFS(СВЦЭМ!$C$34:$C$777,СВЦЭМ!$A$34:$A$777,$A101,СВЦЭМ!$B$34:$B$777,U$83)+'СЕТ СН'!$H$9+СВЦЭМ!$D$10+'СЕТ СН'!$H$5-'СЕТ СН'!$H$17</f>
        <v>4524.3865139599993</v>
      </c>
      <c r="V101" s="37">
        <f>SUMIFS(СВЦЭМ!$C$34:$C$777,СВЦЭМ!$A$34:$A$777,$A101,СВЦЭМ!$B$34:$B$777,V$83)+'СЕТ СН'!$H$9+СВЦЭМ!$D$10+'СЕТ СН'!$H$5-'СЕТ СН'!$H$17</f>
        <v>4533.5324913499999</v>
      </c>
      <c r="W101" s="37">
        <f>SUMIFS(СВЦЭМ!$C$34:$C$777,СВЦЭМ!$A$34:$A$777,$A101,СВЦЭМ!$B$34:$B$777,W$83)+'СЕТ СН'!$H$9+СВЦЭМ!$D$10+'СЕТ СН'!$H$5-'СЕТ СН'!$H$17</f>
        <v>4557.4178118099999</v>
      </c>
      <c r="X101" s="37">
        <f>SUMIFS(СВЦЭМ!$C$34:$C$777,СВЦЭМ!$A$34:$A$777,$A101,СВЦЭМ!$B$34:$B$777,X$83)+'СЕТ СН'!$H$9+СВЦЭМ!$D$10+'СЕТ СН'!$H$5-'СЕТ СН'!$H$17</f>
        <v>4659.7629259300002</v>
      </c>
      <c r="Y101" s="37">
        <f>SUMIFS(СВЦЭМ!$C$34:$C$777,СВЦЭМ!$A$34:$A$777,$A101,СВЦЭМ!$B$34:$B$777,Y$83)+'СЕТ СН'!$H$9+СВЦЭМ!$D$10+'СЕТ СН'!$H$5-'СЕТ СН'!$H$17</f>
        <v>4792.9108650199996</v>
      </c>
    </row>
    <row r="102" spans="1:25" ht="15.75" x14ac:dyDescent="0.2">
      <c r="A102" s="36">
        <f t="shared" si="2"/>
        <v>43300</v>
      </c>
      <c r="B102" s="37">
        <f>SUMIFS(СВЦЭМ!$C$34:$C$777,СВЦЭМ!$A$34:$A$777,$A102,СВЦЭМ!$B$34:$B$777,B$83)+'СЕТ СН'!$H$9+СВЦЭМ!$D$10+'СЕТ СН'!$H$5-'СЕТ СН'!$H$17</f>
        <v>4820.4808970099994</v>
      </c>
      <c r="C102" s="37">
        <f>SUMIFS(СВЦЭМ!$C$34:$C$777,СВЦЭМ!$A$34:$A$777,$A102,СВЦЭМ!$B$34:$B$777,C$83)+'СЕТ СН'!$H$9+СВЦЭМ!$D$10+'СЕТ СН'!$H$5-'СЕТ СН'!$H$17</f>
        <v>4878.6020063699998</v>
      </c>
      <c r="D102" s="37">
        <f>SUMIFS(СВЦЭМ!$C$34:$C$777,СВЦЭМ!$A$34:$A$777,$A102,СВЦЭМ!$B$34:$B$777,D$83)+'СЕТ СН'!$H$9+СВЦЭМ!$D$10+'СЕТ СН'!$H$5-'СЕТ СН'!$H$17</f>
        <v>4913.3857141199996</v>
      </c>
      <c r="E102" s="37">
        <f>SUMIFS(СВЦЭМ!$C$34:$C$777,СВЦЭМ!$A$34:$A$777,$A102,СВЦЭМ!$B$34:$B$777,E$83)+'СЕТ СН'!$H$9+СВЦЭМ!$D$10+'СЕТ СН'!$H$5-'СЕТ СН'!$H$17</f>
        <v>4906.3640992499995</v>
      </c>
      <c r="F102" s="37">
        <f>SUMIFS(СВЦЭМ!$C$34:$C$777,СВЦЭМ!$A$34:$A$777,$A102,СВЦЭМ!$B$34:$B$777,F$83)+'СЕТ СН'!$H$9+СВЦЭМ!$D$10+'СЕТ СН'!$H$5-'СЕТ СН'!$H$17</f>
        <v>4902.5774071999995</v>
      </c>
      <c r="G102" s="37">
        <f>SUMIFS(СВЦЭМ!$C$34:$C$777,СВЦЭМ!$A$34:$A$777,$A102,СВЦЭМ!$B$34:$B$777,G$83)+'СЕТ СН'!$H$9+СВЦЭМ!$D$10+'СЕТ СН'!$H$5-'СЕТ СН'!$H$17</f>
        <v>4907.8735248799994</v>
      </c>
      <c r="H102" s="37">
        <f>SUMIFS(СВЦЭМ!$C$34:$C$777,СВЦЭМ!$A$34:$A$777,$A102,СВЦЭМ!$B$34:$B$777,H$83)+'СЕТ СН'!$H$9+СВЦЭМ!$D$10+'СЕТ СН'!$H$5-'СЕТ СН'!$H$17</f>
        <v>4852.3998386499998</v>
      </c>
      <c r="I102" s="37">
        <f>SUMIFS(СВЦЭМ!$C$34:$C$777,СВЦЭМ!$A$34:$A$777,$A102,СВЦЭМ!$B$34:$B$777,I$83)+'СЕТ СН'!$H$9+СВЦЭМ!$D$10+'СЕТ СН'!$H$5-'СЕТ СН'!$H$17</f>
        <v>4687.8693181600001</v>
      </c>
      <c r="J102" s="37">
        <f>SUMIFS(СВЦЭМ!$C$34:$C$777,СВЦЭМ!$A$34:$A$777,$A102,СВЦЭМ!$B$34:$B$777,J$83)+'СЕТ СН'!$H$9+СВЦЭМ!$D$10+'СЕТ СН'!$H$5-'СЕТ СН'!$H$17</f>
        <v>4572.6836597299998</v>
      </c>
      <c r="K102" s="37">
        <f>SUMIFS(СВЦЭМ!$C$34:$C$777,СВЦЭМ!$A$34:$A$777,$A102,СВЦЭМ!$B$34:$B$777,K$83)+'СЕТ СН'!$H$9+СВЦЭМ!$D$10+'СЕТ СН'!$H$5-'СЕТ СН'!$H$17</f>
        <v>4506.04973505</v>
      </c>
      <c r="L102" s="37">
        <f>SUMIFS(СВЦЭМ!$C$34:$C$777,СВЦЭМ!$A$34:$A$777,$A102,СВЦЭМ!$B$34:$B$777,L$83)+'СЕТ СН'!$H$9+СВЦЭМ!$D$10+'СЕТ СН'!$H$5-'СЕТ СН'!$H$17</f>
        <v>4501.1920649499998</v>
      </c>
      <c r="M102" s="37">
        <f>SUMIFS(СВЦЭМ!$C$34:$C$777,СВЦЭМ!$A$34:$A$777,$A102,СВЦЭМ!$B$34:$B$777,M$83)+'СЕТ СН'!$H$9+СВЦЭМ!$D$10+'СЕТ СН'!$H$5-'СЕТ СН'!$H$17</f>
        <v>4498.5405209599994</v>
      </c>
      <c r="N102" s="37">
        <f>SUMIFS(СВЦЭМ!$C$34:$C$777,СВЦЭМ!$A$34:$A$777,$A102,СВЦЭМ!$B$34:$B$777,N$83)+'СЕТ СН'!$H$9+СВЦЭМ!$D$10+'СЕТ СН'!$H$5-'СЕТ СН'!$H$17</f>
        <v>4506.3688622399995</v>
      </c>
      <c r="O102" s="37">
        <f>SUMIFS(СВЦЭМ!$C$34:$C$777,СВЦЭМ!$A$34:$A$777,$A102,СВЦЭМ!$B$34:$B$777,O$83)+'СЕТ СН'!$H$9+СВЦЭМ!$D$10+'СЕТ СН'!$H$5-'СЕТ СН'!$H$17</f>
        <v>4502.1734357199994</v>
      </c>
      <c r="P102" s="37">
        <f>SUMIFS(СВЦЭМ!$C$34:$C$777,СВЦЭМ!$A$34:$A$777,$A102,СВЦЭМ!$B$34:$B$777,P$83)+'СЕТ СН'!$H$9+СВЦЭМ!$D$10+'СЕТ СН'!$H$5-'СЕТ СН'!$H$17</f>
        <v>4503.4923541999997</v>
      </c>
      <c r="Q102" s="37">
        <f>SUMIFS(СВЦЭМ!$C$34:$C$777,СВЦЭМ!$A$34:$A$777,$A102,СВЦЭМ!$B$34:$B$777,Q$83)+'СЕТ СН'!$H$9+СВЦЭМ!$D$10+'СЕТ СН'!$H$5-'СЕТ СН'!$H$17</f>
        <v>4508.2431642000001</v>
      </c>
      <c r="R102" s="37">
        <f>SUMIFS(СВЦЭМ!$C$34:$C$777,СВЦЭМ!$A$34:$A$777,$A102,СВЦЭМ!$B$34:$B$777,R$83)+'СЕТ СН'!$H$9+СВЦЭМ!$D$10+'СЕТ СН'!$H$5-'СЕТ СН'!$H$17</f>
        <v>4509.5186983899994</v>
      </c>
      <c r="S102" s="37">
        <f>SUMIFS(СВЦЭМ!$C$34:$C$777,СВЦЭМ!$A$34:$A$777,$A102,СВЦЭМ!$B$34:$B$777,S$83)+'СЕТ СН'!$H$9+СВЦЭМ!$D$10+'СЕТ СН'!$H$5-'СЕТ СН'!$H$17</f>
        <v>4510.8746717799995</v>
      </c>
      <c r="T102" s="37">
        <f>SUMIFS(СВЦЭМ!$C$34:$C$777,СВЦЭМ!$A$34:$A$777,$A102,СВЦЭМ!$B$34:$B$777,T$83)+'СЕТ СН'!$H$9+СВЦЭМ!$D$10+'СЕТ СН'!$H$5-'СЕТ СН'!$H$17</f>
        <v>4505.38711298</v>
      </c>
      <c r="U102" s="37">
        <f>SUMIFS(СВЦЭМ!$C$34:$C$777,СВЦЭМ!$A$34:$A$777,$A102,СВЦЭМ!$B$34:$B$777,U$83)+'СЕТ СН'!$H$9+СВЦЭМ!$D$10+'СЕТ СН'!$H$5-'СЕТ СН'!$H$17</f>
        <v>4498.2943332699997</v>
      </c>
      <c r="V102" s="37">
        <f>SUMIFS(СВЦЭМ!$C$34:$C$777,СВЦЭМ!$A$34:$A$777,$A102,СВЦЭМ!$B$34:$B$777,V$83)+'СЕТ СН'!$H$9+СВЦЭМ!$D$10+'СЕТ СН'!$H$5-'СЕТ СН'!$H$17</f>
        <v>4498.7246955000001</v>
      </c>
      <c r="W102" s="37">
        <f>SUMIFS(СВЦЭМ!$C$34:$C$777,СВЦЭМ!$A$34:$A$777,$A102,СВЦЭМ!$B$34:$B$777,W$83)+'СЕТ СН'!$H$9+СВЦЭМ!$D$10+'СЕТ СН'!$H$5-'СЕТ СН'!$H$17</f>
        <v>4555.2451807099997</v>
      </c>
      <c r="X102" s="37">
        <f>SUMIFS(СВЦЭМ!$C$34:$C$777,СВЦЭМ!$A$34:$A$777,$A102,СВЦЭМ!$B$34:$B$777,X$83)+'СЕТ СН'!$H$9+СВЦЭМ!$D$10+'СЕТ СН'!$H$5-'СЕТ СН'!$H$17</f>
        <v>4629.9079490199993</v>
      </c>
      <c r="Y102" s="37">
        <f>SUMIFS(СВЦЭМ!$C$34:$C$777,СВЦЭМ!$A$34:$A$777,$A102,СВЦЭМ!$B$34:$B$777,Y$83)+'СЕТ СН'!$H$9+СВЦЭМ!$D$10+'СЕТ СН'!$H$5-'СЕТ СН'!$H$17</f>
        <v>4761.6783351499998</v>
      </c>
    </row>
    <row r="103" spans="1:25" ht="15.75" x14ac:dyDescent="0.2">
      <c r="A103" s="36">
        <f t="shared" si="2"/>
        <v>43301</v>
      </c>
      <c r="B103" s="37">
        <f>SUMIFS(СВЦЭМ!$C$34:$C$777,СВЦЭМ!$A$34:$A$777,$A103,СВЦЭМ!$B$34:$B$777,B$83)+'СЕТ СН'!$H$9+СВЦЭМ!$D$10+'СЕТ СН'!$H$5-'СЕТ СН'!$H$17</f>
        <v>4831.1782731200001</v>
      </c>
      <c r="C103" s="37">
        <f>SUMIFS(СВЦЭМ!$C$34:$C$777,СВЦЭМ!$A$34:$A$777,$A103,СВЦЭМ!$B$34:$B$777,C$83)+'СЕТ СН'!$H$9+СВЦЭМ!$D$10+'СЕТ СН'!$H$5-'СЕТ СН'!$H$17</f>
        <v>4895.9870510699993</v>
      </c>
      <c r="D103" s="37">
        <f>SUMIFS(СВЦЭМ!$C$34:$C$777,СВЦЭМ!$A$34:$A$777,$A103,СВЦЭМ!$B$34:$B$777,D$83)+'СЕТ СН'!$H$9+СВЦЭМ!$D$10+'СЕТ СН'!$H$5-'СЕТ СН'!$H$17</f>
        <v>4929.8512565000001</v>
      </c>
      <c r="E103" s="37">
        <f>SUMIFS(СВЦЭМ!$C$34:$C$777,СВЦЭМ!$A$34:$A$777,$A103,СВЦЭМ!$B$34:$B$777,E$83)+'СЕТ СН'!$H$9+СВЦЭМ!$D$10+'СЕТ СН'!$H$5-'СЕТ СН'!$H$17</f>
        <v>4925.7266310699997</v>
      </c>
      <c r="F103" s="37">
        <f>SUMIFS(СВЦЭМ!$C$34:$C$777,СВЦЭМ!$A$34:$A$777,$A103,СВЦЭМ!$B$34:$B$777,F$83)+'СЕТ СН'!$H$9+СВЦЭМ!$D$10+'СЕТ СН'!$H$5-'СЕТ СН'!$H$17</f>
        <v>4922.62767153</v>
      </c>
      <c r="G103" s="37">
        <f>SUMIFS(СВЦЭМ!$C$34:$C$777,СВЦЭМ!$A$34:$A$777,$A103,СВЦЭМ!$B$34:$B$777,G$83)+'СЕТ СН'!$H$9+СВЦЭМ!$D$10+'СЕТ СН'!$H$5-'СЕТ СН'!$H$17</f>
        <v>4921.0152443799998</v>
      </c>
      <c r="H103" s="37">
        <f>SUMIFS(СВЦЭМ!$C$34:$C$777,СВЦЭМ!$A$34:$A$777,$A103,СВЦЭМ!$B$34:$B$777,H$83)+'СЕТ СН'!$H$9+СВЦЭМ!$D$10+'СЕТ СН'!$H$5-'СЕТ СН'!$H$17</f>
        <v>4857.2930987</v>
      </c>
      <c r="I103" s="37">
        <f>SUMIFS(СВЦЭМ!$C$34:$C$777,СВЦЭМ!$A$34:$A$777,$A103,СВЦЭМ!$B$34:$B$777,I$83)+'СЕТ СН'!$H$9+СВЦЭМ!$D$10+'СЕТ СН'!$H$5-'СЕТ СН'!$H$17</f>
        <v>4686.5514008499995</v>
      </c>
      <c r="J103" s="37">
        <f>SUMIFS(СВЦЭМ!$C$34:$C$777,СВЦЭМ!$A$34:$A$777,$A103,СВЦЭМ!$B$34:$B$777,J$83)+'СЕТ СН'!$H$9+СВЦЭМ!$D$10+'СЕТ СН'!$H$5-'СЕТ СН'!$H$17</f>
        <v>4574.0542577099995</v>
      </c>
      <c r="K103" s="37">
        <f>SUMIFS(СВЦЭМ!$C$34:$C$777,СВЦЭМ!$A$34:$A$777,$A103,СВЦЭМ!$B$34:$B$777,K$83)+'СЕТ СН'!$H$9+СВЦЭМ!$D$10+'СЕТ СН'!$H$5-'СЕТ СН'!$H$17</f>
        <v>4504.3376165299997</v>
      </c>
      <c r="L103" s="37">
        <f>SUMIFS(СВЦЭМ!$C$34:$C$777,СВЦЭМ!$A$34:$A$777,$A103,СВЦЭМ!$B$34:$B$777,L$83)+'СЕТ СН'!$H$9+СВЦЭМ!$D$10+'СЕТ СН'!$H$5-'СЕТ СН'!$H$17</f>
        <v>4496.8453134399997</v>
      </c>
      <c r="M103" s="37">
        <f>SUMIFS(СВЦЭМ!$C$34:$C$777,СВЦЭМ!$A$34:$A$777,$A103,СВЦЭМ!$B$34:$B$777,M$83)+'СЕТ СН'!$H$9+СВЦЭМ!$D$10+'СЕТ СН'!$H$5-'СЕТ СН'!$H$17</f>
        <v>4498.0486974999994</v>
      </c>
      <c r="N103" s="37">
        <f>SUMIFS(СВЦЭМ!$C$34:$C$777,СВЦЭМ!$A$34:$A$777,$A103,СВЦЭМ!$B$34:$B$777,N$83)+'СЕТ СН'!$H$9+СВЦЭМ!$D$10+'СЕТ СН'!$H$5-'СЕТ СН'!$H$17</f>
        <v>4502.2238399199996</v>
      </c>
      <c r="O103" s="37">
        <f>SUMIFS(СВЦЭМ!$C$34:$C$777,СВЦЭМ!$A$34:$A$777,$A103,СВЦЭМ!$B$34:$B$777,O$83)+'СЕТ СН'!$H$9+СВЦЭМ!$D$10+'СЕТ СН'!$H$5-'СЕТ СН'!$H$17</f>
        <v>4509.1668198699999</v>
      </c>
      <c r="P103" s="37">
        <f>SUMIFS(СВЦЭМ!$C$34:$C$777,СВЦЭМ!$A$34:$A$777,$A103,СВЦЭМ!$B$34:$B$777,P$83)+'СЕТ СН'!$H$9+СВЦЭМ!$D$10+'СЕТ СН'!$H$5-'СЕТ СН'!$H$17</f>
        <v>4511.0204661600001</v>
      </c>
      <c r="Q103" s="37">
        <f>SUMIFS(СВЦЭМ!$C$34:$C$777,СВЦЭМ!$A$34:$A$777,$A103,СВЦЭМ!$B$34:$B$777,Q$83)+'СЕТ СН'!$H$9+СВЦЭМ!$D$10+'СЕТ СН'!$H$5-'СЕТ СН'!$H$17</f>
        <v>4504.7873202399996</v>
      </c>
      <c r="R103" s="37">
        <f>SUMIFS(СВЦЭМ!$C$34:$C$777,СВЦЭМ!$A$34:$A$777,$A103,СВЦЭМ!$B$34:$B$777,R$83)+'СЕТ СН'!$H$9+СВЦЭМ!$D$10+'СЕТ СН'!$H$5-'СЕТ СН'!$H$17</f>
        <v>4504.0159047099996</v>
      </c>
      <c r="S103" s="37">
        <f>SUMIFS(СВЦЭМ!$C$34:$C$777,СВЦЭМ!$A$34:$A$777,$A103,СВЦЭМ!$B$34:$B$777,S$83)+'СЕТ СН'!$H$9+СВЦЭМ!$D$10+'СЕТ СН'!$H$5-'СЕТ СН'!$H$17</f>
        <v>4507.8266309999999</v>
      </c>
      <c r="T103" s="37">
        <f>SUMIFS(СВЦЭМ!$C$34:$C$777,СВЦЭМ!$A$34:$A$777,$A103,СВЦЭМ!$B$34:$B$777,T$83)+'СЕТ СН'!$H$9+СВЦЭМ!$D$10+'СЕТ СН'!$H$5-'СЕТ СН'!$H$17</f>
        <v>4516.8545654700001</v>
      </c>
      <c r="U103" s="37">
        <f>SUMIFS(СВЦЭМ!$C$34:$C$777,СВЦЭМ!$A$34:$A$777,$A103,СВЦЭМ!$B$34:$B$777,U$83)+'СЕТ СН'!$H$9+СВЦЭМ!$D$10+'СЕТ СН'!$H$5-'СЕТ СН'!$H$17</f>
        <v>4509.0483953299999</v>
      </c>
      <c r="V103" s="37">
        <f>SUMIFS(СВЦЭМ!$C$34:$C$777,СВЦЭМ!$A$34:$A$777,$A103,СВЦЭМ!$B$34:$B$777,V$83)+'СЕТ СН'!$H$9+СВЦЭМ!$D$10+'СЕТ СН'!$H$5-'СЕТ СН'!$H$17</f>
        <v>4511.5480533999998</v>
      </c>
      <c r="W103" s="37">
        <f>SUMIFS(СВЦЭМ!$C$34:$C$777,СВЦЭМ!$A$34:$A$777,$A103,СВЦЭМ!$B$34:$B$777,W$83)+'СЕТ СН'!$H$9+СВЦЭМ!$D$10+'СЕТ СН'!$H$5-'СЕТ СН'!$H$17</f>
        <v>4562.0277698199998</v>
      </c>
      <c r="X103" s="37">
        <f>SUMIFS(СВЦЭМ!$C$34:$C$777,СВЦЭМ!$A$34:$A$777,$A103,СВЦЭМ!$B$34:$B$777,X$83)+'СЕТ СН'!$H$9+СВЦЭМ!$D$10+'СЕТ СН'!$H$5-'СЕТ СН'!$H$17</f>
        <v>4655.7578324300002</v>
      </c>
      <c r="Y103" s="37">
        <f>SUMIFS(СВЦЭМ!$C$34:$C$777,СВЦЭМ!$A$34:$A$777,$A103,СВЦЭМ!$B$34:$B$777,Y$83)+'СЕТ СН'!$H$9+СВЦЭМ!$D$10+'СЕТ СН'!$H$5-'СЕТ СН'!$H$17</f>
        <v>4778.4239388799997</v>
      </c>
    </row>
    <row r="104" spans="1:25" ht="15.75" x14ac:dyDescent="0.2">
      <c r="A104" s="36">
        <f t="shared" si="2"/>
        <v>43302</v>
      </c>
      <c r="B104" s="37">
        <f>SUMIFS(СВЦЭМ!$C$34:$C$777,СВЦЭМ!$A$34:$A$777,$A104,СВЦЭМ!$B$34:$B$777,B$83)+'СЕТ СН'!$H$9+СВЦЭМ!$D$10+'СЕТ СН'!$H$5-'СЕТ СН'!$H$17</f>
        <v>4819.8757062699997</v>
      </c>
      <c r="C104" s="37">
        <f>SUMIFS(СВЦЭМ!$C$34:$C$777,СВЦЭМ!$A$34:$A$777,$A104,СВЦЭМ!$B$34:$B$777,C$83)+'СЕТ СН'!$H$9+СВЦЭМ!$D$10+'СЕТ СН'!$H$5-'СЕТ СН'!$H$17</f>
        <v>4841.6451489299998</v>
      </c>
      <c r="D104" s="37">
        <f>SUMIFS(СВЦЭМ!$C$34:$C$777,СВЦЭМ!$A$34:$A$777,$A104,СВЦЭМ!$B$34:$B$777,D$83)+'СЕТ СН'!$H$9+СВЦЭМ!$D$10+'СЕТ СН'!$H$5-'СЕТ СН'!$H$17</f>
        <v>4887.13522904</v>
      </c>
      <c r="E104" s="37">
        <f>SUMIFS(СВЦЭМ!$C$34:$C$777,СВЦЭМ!$A$34:$A$777,$A104,СВЦЭМ!$B$34:$B$777,E$83)+'СЕТ СН'!$H$9+СВЦЭМ!$D$10+'СЕТ СН'!$H$5-'СЕТ СН'!$H$17</f>
        <v>4882.6513481899992</v>
      </c>
      <c r="F104" s="37">
        <f>SUMIFS(СВЦЭМ!$C$34:$C$777,СВЦЭМ!$A$34:$A$777,$A104,СВЦЭМ!$B$34:$B$777,F$83)+'СЕТ СН'!$H$9+СВЦЭМ!$D$10+'СЕТ СН'!$H$5-'СЕТ СН'!$H$17</f>
        <v>4887.5649961600002</v>
      </c>
      <c r="G104" s="37">
        <f>SUMIFS(СВЦЭМ!$C$34:$C$777,СВЦЭМ!$A$34:$A$777,$A104,СВЦЭМ!$B$34:$B$777,G$83)+'СЕТ СН'!$H$9+СВЦЭМ!$D$10+'СЕТ СН'!$H$5-'СЕТ СН'!$H$17</f>
        <v>4876.6697552300002</v>
      </c>
      <c r="H104" s="37">
        <f>SUMIFS(СВЦЭМ!$C$34:$C$777,СВЦЭМ!$A$34:$A$777,$A104,СВЦЭМ!$B$34:$B$777,H$83)+'СЕТ СН'!$H$9+СВЦЭМ!$D$10+'СЕТ СН'!$H$5-'СЕТ СН'!$H$17</f>
        <v>4797.9830837999998</v>
      </c>
      <c r="I104" s="37">
        <f>SUMIFS(СВЦЭМ!$C$34:$C$777,СВЦЭМ!$A$34:$A$777,$A104,СВЦЭМ!$B$34:$B$777,I$83)+'СЕТ СН'!$H$9+СВЦЭМ!$D$10+'СЕТ СН'!$H$5-'СЕТ СН'!$H$17</f>
        <v>4647.6055338999995</v>
      </c>
      <c r="J104" s="37">
        <f>SUMIFS(СВЦЭМ!$C$34:$C$777,СВЦЭМ!$A$34:$A$777,$A104,СВЦЭМ!$B$34:$B$777,J$83)+'СЕТ СН'!$H$9+СВЦЭМ!$D$10+'СЕТ СН'!$H$5-'СЕТ СН'!$H$17</f>
        <v>4542.2461205299996</v>
      </c>
      <c r="K104" s="37">
        <f>SUMIFS(СВЦЭМ!$C$34:$C$777,СВЦЭМ!$A$34:$A$777,$A104,СВЦЭМ!$B$34:$B$777,K$83)+'СЕТ СН'!$H$9+СВЦЭМ!$D$10+'СЕТ СН'!$H$5-'СЕТ СН'!$H$17</f>
        <v>4474.7044896500001</v>
      </c>
      <c r="L104" s="37">
        <f>SUMIFS(СВЦЭМ!$C$34:$C$777,СВЦЭМ!$A$34:$A$777,$A104,СВЦЭМ!$B$34:$B$777,L$83)+'СЕТ СН'!$H$9+СВЦЭМ!$D$10+'СЕТ СН'!$H$5-'СЕТ СН'!$H$17</f>
        <v>4453.5800155299994</v>
      </c>
      <c r="M104" s="37">
        <f>SUMIFS(СВЦЭМ!$C$34:$C$777,СВЦЭМ!$A$34:$A$777,$A104,СВЦЭМ!$B$34:$B$777,M$83)+'СЕТ СН'!$H$9+СВЦЭМ!$D$10+'СЕТ СН'!$H$5-'СЕТ СН'!$H$17</f>
        <v>4451.2316554399995</v>
      </c>
      <c r="N104" s="37">
        <f>SUMIFS(СВЦЭМ!$C$34:$C$777,СВЦЭМ!$A$34:$A$777,$A104,СВЦЭМ!$B$34:$B$777,N$83)+'СЕТ СН'!$H$9+СВЦЭМ!$D$10+'СЕТ СН'!$H$5-'СЕТ СН'!$H$17</f>
        <v>4457.1565253799999</v>
      </c>
      <c r="O104" s="37">
        <f>SUMIFS(СВЦЭМ!$C$34:$C$777,СВЦЭМ!$A$34:$A$777,$A104,СВЦЭМ!$B$34:$B$777,O$83)+'СЕТ СН'!$H$9+СВЦЭМ!$D$10+'СЕТ СН'!$H$5-'СЕТ СН'!$H$17</f>
        <v>4464.8971023599997</v>
      </c>
      <c r="P104" s="37">
        <f>SUMIFS(СВЦЭМ!$C$34:$C$777,СВЦЭМ!$A$34:$A$777,$A104,СВЦЭМ!$B$34:$B$777,P$83)+'СЕТ СН'!$H$9+СВЦЭМ!$D$10+'СЕТ СН'!$H$5-'СЕТ СН'!$H$17</f>
        <v>4470.0637867899995</v>
      </c>
      <c r="Q104" s="37">
        <f>SUMIFS(СВЦЭМ!$C$34:$C$777,СВЦЭМ!$A$34:$A$777,$A104,СВЦЭМ!$B$34:$B$777,Q$83)+'СЕТ СН'!$H$9+СВЦЭМ!$D$10+'СЕТ СН'!$H$5-'СЕТ СН'!$H$17</f>
        <v>4472.3454006799993</v>
      </c>
      <c r="R104" s="37">
        <f>SUMIFS(СВЦЭМ!$C$34:$C$777,СВЦЭМ!$A$34:$A$777,$A104,СВЦЭМ!$B$34:$B$777,R$83)+'СЕТ СН'!$H$9+СВЦЭМ!$D$10+'СЕТ СН'!$H$5-'СЕТ СН'!$H$17</f>
        <v>4469.6175422799997</v>
      </c>
      <c r="S104" s="37">
        <f>SUMIFS(СВЦЭМ!$C$34:$C$777,СВЦЭМ!$A$34:$A$777,$A104,СВЦЭМ!$B$34:$B$777,S$83)+'СЕТ СН'!$H$9+СВЦЭМ!$D$10+'СЕТ СН'!$H$5-'СЕТ СН'!$H$17</f>
        <v>4470.7752453000003</v>
      </c>
      <c r="T104" s="37">
        <f>SUMIFS(СВЦЭМ!$C$34:$C$777,СВЦЭМ!$A$34:$A$777,$A104,СВЦЭМ!$B$34:$B$777,T$83)+'СЕТ СН'!$H$9+СВЦЭМ!$D$10+'СЕТ СН'!$H$5-'СЕТ СН'!$H$17</f>
        <v>4468.5945607699996</v>
      </c>
      <c r="U104" s="37">
        <f>SUMIFS(СВЦЭМ!$C$34:$C$777,СВЦЭМ!$A$34:$A$777,$A104,СВЦЭМ!$B$34:$B$777,U$83)+'СЕТ СН'!$H$9+СВЦЭМ!$D$10+'СЕТ СН'!$H$5-'СЕТ СН'!$H$17</f>
        <v>4465.5492404400002</v>
      </c>
      <c r="V104" s="37">
        <f>SUMIFS(СВЦЭМ!$C$34:$C$777,СВЦЭМ!$A$34:$A$777,$A104,СВЦЭМ!$B$34:$B$777,V$83)+'СЕТ СН'!$H$9+СВЦЭМ!$D$10+'СЕТ СН'!$H$5-'СЕТ СН'!$H$17</f>
        <v>4464.6513921899996</v>
      </c>
      <c r="W104" s="37">
        <f>SUMIFS(СВЦЭМ!$C$34:$C$777,СВЦЭМ!$A$34:$A$777,$A104,СВЦЭМ!$B$34:$B$777,W$83)+'СЕТ СН'!$H$9+СВЦЭМ!$D$10+'СЕТ СН'!$H$5-'СЕТ СН'!$H$17</f>
        <v>4516.1996273899995</v>
      </c>
      <c r="X104" s="37">
        <f>SUMIFS(СВЦЭМ!$C$34:$C$777,СВЦЭМ!$A$34:$A$777,$A104,СВЦЭМ!$B$34:$B$777,X$83)+'СЕТ СН'!$H$9+СВЦЭМ!$D$10+'СЕТ СН'!$H$5-'СЕТ СН'!$H$17</f>
        <v>4598.0589024999999</v>
      </c>
      <c r="Y104" s="37">
        <f>SUMIFS(СВЦЭМ!$C$34:$C$777,СВЦЭМ!$A$34:$A$777,$A104,СВЦЭМ!$B$34:$B$777,Y$83)+'СЕТ СН'!$H$9+СВЦЭМ!$D$10+'СЕТ СН'!$H$5-'СЕТ СН'!$H$17</f>
        <v>4739.9506155999998</v>
      </c>
    </row>
    <row r="105" spans="1:25" ht="15.75" x14ac:dyDescent="0.2">
      <c r="A105" s="36">
        <f t="shared" si="2"/>
        <v>43303</v>
      </c>
      <c r="B105" s="37">
        <f>SUMIFS(СВЦЭМ!$C$34:$C$777,СВЦЭМ!$A$34:$A$777,$A105,СВЦЭМ!$B$34:$B$777,B$83)+'СЕТ СН'!$H$9+СВЦЭМ!$D$10+'СЕТ СН'!$H$5-'СЕТ СН'!$H$17</f>
        <v>4820.1064936299999</v>
      </c>
      <c r="C105" s="37">
        <f>SUMIFS(СВЦЭМ!$C$34:$C$777,СВЦЭМ!$A$34:$A$777,$A105,СВЦЭМ!$B$34:$B$777,C$83)+'СЕТ СН'!$H$9+СВЦЭМ!$D$10+'СЕТ СН'!$H$5-'СЕТ СН'!$H$17</f>
        <v>4874.0300846599994</v>
      </c>
      <c r="D105" s="37">
        <f>SUMIFS(СВЦЭМ!$C$34:$C$777,СВЦЭМ!$A$34:$A$777,$A105,СВЦЭМ!$B$34:$B$777,D$83)+'СЕТ СН'!$H$9+СВЦЭМ!$D$10+'СЕТ СН'!$H$5-'СЕТ СН'!$H$17</f>
        <v>4892.1391477899997</v>
      </c>
      <c r="E105" s="37">
        <f>SUMIFS(СВЦЭМ!$C$34:$C$777,СВЦЭМ!$A$34:$A$777,$A105,СВЦЭМ!$B$34:$B$777,E$83)+'СЕТ СН'!$H$9+СВЦЭМ!$D$10+'СЕТ СН'!$H$5-'СЕТ СН'!$H$17</f>
        <v>4901.4161986099998</v>
      </c>
      <c r="F105" s="37">
        <f>SUMIFS(СВЦЭМ!$C$34:$C$777,СВЦЭМ!$A$34:$A$777,$A105,СВЦЭМ!$B$34:$B$777,F$83)+'СЕТ СН'!$H$9+СВЦЭМ!$D$10+'СЕТ СН'!$H$5-'СЕТ СН'!$H$17</f>
        <v>4886.52962828</v>
      </c>
      <c r="G105" s="37">
        <f>SUMIFS(СВЦЭМ!$C$34:$C$777,СВЦЭМ!$A$34:$A$777,$A105,СВЦЭМ!$B$34:$B$777,G$83)+'СЕТ СН'!$H$9+СВЦЭМ!$D$10+'СЕТ СН'!$H$5-'СЕТ СН'!$H$17</f>
        <v>4901.0825732999992</v>
      </c>
      <c r="H105" s="37">
        <f>SUMIFS(СВЦЭМ!$C$34:$C$777,СВЦЭМ!$A$34:$A$777,$A105,СВЦЭМ!$B$34:$B$777,H$83)+'СЕТ СН'!$H$9+СВЦЭМ!$D$10+'СЕТ СН'!$H$5-'СЕТ СН'!$H$17</f>
        <v>4829.4108619299996</v>
      </c>
      <c r="I105" s="37">
        <f>SUMIFS(СВЦЭМ!$C$34:$C$777,СВЦЭМ!$A$34:$A$777,$A105,СВЦЭМ!$B$34:$B$777,I$83)+'СЕТ СН'!$H$9+СВЦЭМ!$D$10+'СЕТ СН'!$H$5-'СЕТ СН'!$H$17</f>
        <v>4707.8194185499997</v>
      </c>
      <c r="J105" s="37">
        <f>SUMIFS(СВЦЭМ!$C$34:$C$777,СВЦЭМ!$A$34:$A$777,$A105,СВЦЭМ!$B$34:$B$777,J$83)+'СЕТ СН'!$H$9+СВЦЭМ!$D$10+'СЕТ СН'!$H$5-'СЕТ СН'!$H$17</f>
        <v>4580.0495947399995</v>
      </c>
      <c r="K105" s="37">
        <f>SUMIFS(СВЦЭМ!$C$34:$C$777,СВЦЭМ!$A$34:$A$777,$A105,СВЦЭМ!$B$34:$B$777,K$83)+'СЕТ СН'!$H$9+СВЦЭМ!$D$10+'СЕТ СН'!$H$5-'СЕТ СН'!$H$17</f>
        <v>4506.8134601699994</v>
      </c>
      <c r="L105" s="37">
        <f>SUMIFS(СВЦЭМ!$C$34:$C$777,СВЦЭМ!$A$34:$A$777,$A105,СВЦЭМ!$B$34:$B$777,L$83)+'СЕТ СН'!$H$9+СВЦЭМ!$D$10+'СЕТ СН'!$H$5-'СЕТ СН'!$H$17</f>
        <v>4466.6256698499992</v>
      </c>
      <c r="M105" s="37">
        <f>SUMIFS(СВЦЭМ!$C$34:$C$777,СВЦЭМ!$A$34:$A$777,$A105,СВЦЭМ!$B$34:$B$777,M$83)+'СЕТ СН'!$H$9+СВЦЭМ!$D$10+'СЕТ СН'!$H$5-'СЕТ СН'!$H$17</f>
        <v>4447.31305161</v>
      </c>
      <c r="N105" s="37">
        <f>SUMIFS(СВЦЭМ!$C$34:$C$777,СВЦЭМ!$A$34:$A$777,$A105,СВЦЭМ!$B$34:$B$777,N$83)+'СЕТ СН'!$H$9+СВЦЭМ!$D$10+'СЕТ СН'!$H$5-'СЕТ СН'!$H$17</f>
        <v>4455.1233225599999</v>
      </c>
      <c r="O105" s="37">
        <f>SUMIFS(СВЦЭМ!$C$34:$C$777,СВЦЭМ!$A$34:$A$777,$A105,СВЦЭМ!$B$34:$B$777,O$83)+'СЕТ СН'!$H$9+СВЦЭМ!$D$10+'СЕТ СН'!$H$5-'СЕТ СН'!$H$17</f>
        <v>4454.1073703499997</v>
      </c>
      <c r="P105" s="37">
        <f>SUMIFS(СВЦЭМ!$C$34:$C$777,СВЦЭМ!$A$34:$A$777,$A105,СВЦЭМ!$B$34:$B$777,P$83)+'СЕТ СН'!$H$9+СВЦЭМ!$D$10+'СЕТ СН'!$H$5-'СЕТ СН'!$H$17</f>
        <v>4469.9388148999997</v>
      </c>
      <c r="Q105" s="37">
        <f>SUMIFS(СВЦЭМ!$C$34:$C$777,СВЦЭМ!$A$34:$A$777,$A105,СВЦЭМ!$B$34:$B$777,Q$83)+'СЕТ СН'!$H$9+СВЦЭМ!$D$10+'СЕТ СН'!$H$5-'СЕТ СН'!$H$17</f>
        <v>4476.6013584000002</v>
      </c>
      <c r="R105" s="37">
        <f>SUMIFS(СВЦЭМ!$C$34:$C$777,СВЦЭМ!$A$34:$A$777,$A105,СВЦЭМ!$B$34:$B$777,R$83)+'СЕТ СН'!$H$9+СВЦЭМ!$D$10+'СЕТ СН'!$H$5-'СЕТ СН'!$H$17</f>
        <v>4477.7847300000003</v>
      </c>
      <c r="S105" s="37">
        <f>SUMIFS(СВЦЭМ!$C$34:$C$777,СВЦЭМ!$A$34:$A$777,$A105,СВЦЭМ!$B$34:$B$777,S$83)+'СЕТ СН'!$H$9+СВЦЭМ!$D$10+'СЕТ СН'!$H$5-'СЕТ СН'!$H$17</f>
        <v>4473.7643688899998</v>
      </c>
      <c r="T105" s="37">
        <f>SUMIFS(СВЦЭМ!$C$34:$C$777,СВЦЭМ!$A$34:$A$777,$A105,СВЦЭМ!$B$34:$B$777,T$83)+'СЕТ СН'!$H$9+СВЦЭМ!$D$10+'СЕТ СН'!$H$5-'СЕТ СН'!$H$17</f>
        <v>4479.72990906</v>
      </c>
      <c r="U105" s="37">
        <f>SUMIFS(СВЦЭМ!$C$34:$C$777,СВЦЭМ!$A$34:$A$777,$A105,СВЦЭМ!$B$34:$B$777,U$83)+'СЕТ СН'!$H$9+СВЦЭМ!$D$10+'СЕТ СН'!$H$5-'СЕТ СН'!$H$17</f>
        <v>4475.9904764899993</v>
      </c>
      <c r="V105" s="37">
        <f>SUMIFS(СВЦЭМ!$C$34:$C$777,СВЦЭМ!$A$34:$A$777,$A105,СВЦЭМ!$B$34:$B$777,V$83)+'СЕТ СН'!$H$9+СВЦЭМ!$D$10+'СЕТ СН'!$H$5-'СЕТ СН'!$H$17</f>
        <v>4476.3135028199995</v>
      </c>
      <c r="W105" s="37">
        <f>SUMIFS(СВЦЭМ!$C$34:$C$777,СВЦЭМ!$A$34:$A$777,$A105,СВЦЭМ!$B$34:$B$777,W$83)+'СЕТ СН'!$H$9+СВЦЭМ!$D$10+'СЕТ СН'!$H$5-'СЕТ СН'!$H$17</f>
        <v>4477.0671042200001</v>
      </c>
      <c r="X105" s="37">
        <f>SUMIFS(СВЦЭМ!$C$34:$C$777,СВЦЭМ!$A$34:$A$777,$A105,СВЦЭМ!$B$34:$B$777,X$83)+'СЕТ СН'!$H$9+СВЦЭМ!$D$10+'СЕТ СН'!$H$5-'СЕТ СН'!$H$17</f>
        <v>4562.6837827099998</v>
      </c>
      <c r="Y105" s="37">
        <f>SUMIFS(СВЦЭМ!$C$34:$C$777,СВЦЭМ!$A$34:$A$777,$A105,СВЦЭМ!$B$34:$B$777,Y$83)+'СЕТ СН'!$H$9+СВЦЭМ!$D$10+'СЕТ СН'!$H$5-'СЕТ СН'!$H$17</f>
        <v>4702.9961661899997</v>
      </c>
    </row>
    <row r="106" spans="1:25" ht="15.75" x14ac:dyDescent="0.2">
      <c r="A106" s="36">
        <f t="shared" si="2"/>
        <v>43304</v>
      </c>
      <c r="B106" s="37">
        <f>SUMIFS(СВЦЭМ!$C$34:$C$777,СВЦЭМ!$A$34:$A$777,$A106,СВЦЭМ!$B$34:$B$777,B$83)+'СЕТ СН'!$H$9+СВЦЭМ!$D$10+'СЕТ СН'!$H$5-'СЕТ СН'!$H$17</f>
        <v>4844.3513816299992</v>
      </c>
      <c r="C106" s="37">
        <f>SUMIFS(СВЦЭМ!$C$34:$C$777,СВЦЭМ!$A$34:$A$777,$A106,СВЦЭМ!$B$34:$B$777,C$83)+'СЕТ СН'!$H$9+СВЦЭМ!$D$10+'СЕТ СН'!$H$5-'СЕТ СН'!$H$17</f>
        <v>4911.3256108300002</v>
      </c>
      <c r="D106" s="37">
        <f>SUMIFS(СВЦЭМ!$C$34:$C$777,СВЦЭМ!$A$34:$A$777,$A106,СВЦЭМ!$B$34:$B$777,D$83)+'СЕТ СН'!$H$9+СВЦЭМ!$D$10+'СЕТ СН'!$H$5-'СЕТ СН'!$H$17</f>
        <v>4944.4891492399993</v>
      </c>
      <c r="E106" s="37">
        <f>SUMIFS(СВЦЭМ!$C$34:$C$777,СВЦЭМ!$A$34:$A$777,$A106,СВЦЭМ!$B$34:$B$777,E$83)+'СЕТ СН'!$H$9+СВЦЭМ!$D$10+'СЕТ СН'!$H$5-'СЕТ СН'!$H$17</f>
        <v>4941.6260831999998</v>
      </c>
      <c r="F106" s="37">
        <f>SUMIFS(СВЦЭМ!$C$34:$C$777,СВЦЭМ!$A$34:$A$777,$A106,СВЦЭМ!$B$34:$B$777,F$83)+'СЕТ СН'!$H$9+СВЦЭМ!$D$10+'СЕТ СН'!$H$5-'СЕТ СН'!$H$17</f>
        <v>4938.7852020299997</v>
      </c>
      <c r="G106" s="37">
        <f>SUMIFS(СВЦЭМ!$C$34:$C$777,СВЦЭМ!$A$34:$A$777,$A106,СВЦЭМ!$B$34:$B$777,G$83)+'СЕТ СН'!$H$9+СВЦЭМ!$D$10+'СЕТ СН'!$H$5-'СЕТ СН'!$H$17</f>
        <v>4942.4888376399995</v>
      </c>
      <c r="H106" s="37">
        <f>SUMIFS(СВЦЭМ!$C$34:$C$777,СВЦЭМ!$A$34:$A$777,$A106,СВЦЭМ!$B$34:$B$777,H$83)+'СЕТ СН'!$H$9+СВЦЭМ!$D$10+'СЕТ СН'!$H$5-'СЕТ СН'!$H$17</f>
        <v>4847.1151892600001</v>
      </c>
      <c r="I106" s="37">
        <f>SUMIFS(СВЦЭМ!$C$34:$C$777,СВЦЭМ!$A$34:$A$777,$A106,СВЦЭМ!$B$34:$B$777,I$83)+'СЕТ СН'!$H$9+СВЦЭМ!$D$10+'СЕТ СН'!$H$5-'СЕТ СН'!$H$17</f>
        <v>4684.7125253599997</v>
      </c>
      <c r="J106" s="37">
        <f>SUMIFS(СВЦЭМ!$C$34:$C$777,СВЦЭМ!$A$34:$A$777,$A106,СВЦЭМ!$B$34:$B$777,J$83)+'СЕТ СН'!$H$9+СВЦЭМ!$D$10+'СЕТ СН'!$H$5-'СЕТ СН'!$H$17</f>
        <v>4557.7858471299996</v>
      </c>
      <c r="K106" s="37">
        <f>SUMIFS(СВЦЭМ!$C$34:$C$777,СВЦЭМ!$A$34:$A$777,$A106,СВЦЭМ!$B$34:$B$777,K$83)+'СЕТ СН'!$H$9+СВЦЭМ!$D$10+'СЕТ СН'!$H$5-'СЕТ СН'!$H$17</f>
        <v>4479.2388145799996</v>
      </c>
      <c r="L106" s="37">
        <f>SUMIFS(СВЦЭМ!$C$34:$C$777,СВЦЭМ!$A$34:$A$777,$A106,СВЦЭМ!$B$34:$B$777,L$83)+'СЕТ СН'!$H$9+СВЦЭМ!$D$10+'СЕТ СН'!$H$5-'СЕТ СН'!$H$17</f>
        <v>4459.1645674599995</v>
      </c>
      <c r="M106" s="37">
        <f>SUMIFS(СВЦЭМ!$C$34:$C$777,СВЦЭМ!$A$34:$A$777,$A106,СВЦЭМ!$B$34:$B$777,M$83)+'СЕТ СН'!$H$9+СВЦЭМ!$D$10+'СЕТ СН'!$H$5-'СЕТ СН'!$H$17</f>
        <v>4458.6157721999998</v>
      </c>
      <c r="N106" s="37">
        <f>SUMIFS(СВЦЭМ!$C$34:$C$777,СВЦЭМ!$A$34:$A$777,$A106,СВЦЭМ!$B$34:$B$777,N$83)+'СЕТ СН'!$H$9+СВЦЭМ!$D$10+'СЕТ СН'!$H$5-'СЕТ СН'!$H$17</f>
        <v>4458.5559275099995</v>
      </c>
      <c r="O106" s="37">
        <f>SUMIFS(СВЦЭМ!$C$34:$C$777,СВЦЭМ!$A$34:$A$777,$A106,СВЦЭМ!$B$34:$B$777,O$83)+'СЕТ СН'!$H$9+СВЦЭМ!$D$10+'СЕТ СН'!$H$5-'СЕТ СН'!$H$17</f>
        <v>4456.8657061699996</v>
      </c>
      <c r="P106" s="37">
        <f>SUMIFS(СВЦЭМ!$C$34:$C$777,СВЦЭМ!$A$34:$A$777,$A106,СВЦЭМ!$B$34:$B$777,P$83)+'СЕТ СН'!$H$9+СВЦЭМ!$D$10+'СЕТ СН'!$H$5-'СЕТ СН'!$H$17</f>
        <v>4459.4928108599997</v>
      </c>
      <c r="Q106" s="37">
        <f>SUMIFS(СВЦЭМ!$C$34:$C$777,СВЦЭМ!$A$34:$A$777,$A106,СВЦЭМ!$B$34:$B$777,Q$83)+'СЕТ СН'!$H$9+СВЦЭМ!$D$10+'СЕТ СН'!$H$5-'СЕТ СН'!$H$17</f>
        <v>4465.9486593899992</v>
      </c>
      <c r="R106" s="37">
        <f>SUMIFS(СВЦЭМ!$C$34:$C$777,СВЦЭМ!$A$34:$A$777,$A106,СВЦЭМ!$B$34:$B$777,R$83)+'СЕТ СН'!$H$9+СВЦЭМ!$D$10+'СЕТ СН'!$H$5-'СЕТ СН'!$H$17</f>
        <v>4464.1618467399994</v>
      </c>
      <c r="S106" s="37">
        <f>SUMIFS(СВЦЭМ!$C$34:$C$777,СВЦЭМ!$A$34:$A$777,$A106,СВЦЭМ!$B$34:$B$777,S$83)+'СЕТ СН'!$H$9+СВЦЭМ!$D$10+'СЕТ СН'!$H$5-'СЕТ СН'!$H$17</f>
        <v>4463.79143587</v>
      </c>
      <c r="T106" s="37">
        <f>SUMIFS(СВЦЭМ!$C$34:$C$777,СВЦЭМ!$A$34:$A$777,$A106,СВЦЭМ!$B$34:$B$777,T$83)+'СЕТ СН'!$H$9+СВЦЭМ!$D$10+'СЕТ СН'!$H$5-'СЕТ СН'!$H$17</f>
        <v>4466.8273534699993</v>
      </c>
      <c r="U106" s="37">
        <f>SUMIFS(СВЦЭМ!$C$34:$C$777,СВЦЭМ!$A$34:$A$777,$A106,СВЦЭМ!$B$34:$B$777,U$83)+'СЕТ СН'!$H$9+СВЦЭМ!$D$10+'СЕТ СН'!$H$5-'СЕТ СН'!$H$17</f>
        <v>4462.5115293199997</v>
      </c>
      <c r="V106" s="37">
        <f>SUMIFS(СВЦЭМ!$C$34:$C$777,СВЦЭМ!$A$34:$A$777,$A106,СВЦЭМ!$B$34:$B$777,V$83)+'СЕТ СН'!$H$9+СВЦЭМ!$D$10+'СЕТ СН'!$H$5-'СЕТ СН'!$H$17</f>
        <v>4461.9846896999998</v>
      </c>
      <c r="W106" s="37">
        <f>SUMIFS(СВЦЭМ!$C$34:$C$777,СВЦЭМ!$A$34:$A$777,$A106,СВЦЭМ!$B$34:$B$777,W$83)+'СЕТ СН'!$H$9+СВЦЭМ!$D$10+'СЕТ СН'!$H$5-'СЕТ СН'!$H$17</f>
        <v>4502.6584213300002</v>
      </c>
      <c r="X106" s="37">
        <f>SUMIFS(СВЦЭМ!$C$34:$C$777,СВЦЭМ!$A$34:$A$777,$A106,СВЦЭМ!$B$34:$B$777,X$83)+'СЕТ СН'!$H$9+СВЦЭМ!$D$10+'СЕТ СН'!$H$5-'СЕТ СН'!$H$17</f>
        <v>4591.4492174199995</v>
      </c>
      <c r="Y106" s="37">
        <f>SUMIFS(СВЦЭМ!$C$34:$C$777,СВЦЭМ!$A$34:$A$777,$A106,СВЦЭМ!$B$34:$B$777,Y$83)+'СЕТ СН'!$H$9+СВЦЭМ!$D$10+'СЕТ СН'!$H$5-'СЕТ СН'!$H$17</f>
        <v>4711.3333011699997</v>
      </c>
    </row>
    <row r="107" spans="1:25" ht="15.75" x14ac:dyDescent="0.2">
      <c r="A107" s="36">
        <f t="shared" si="2"/>
        <v>43305</v>
      </c>
      <c r="B107" s="37">
        <f>SUMIFS(СВЦЭМ!$C$34:$C$777,СВЦЭМ!$A$34:$A$777,$A107,СВЦЭМ!$B$34:$B$777,B$83)+'СЕТ СН'!$H$9+СВЦЭМ!$D$10+'СЕТ СН'!$H$5-'СЕТ СН'!$H$17</f>
        <v>4847.1502001700001</v>
      </c>
      <c r="C107" s="37">
        <f>SUMIFS(СВЦЭМ!$C$34:$C$777,СВЦЭМ!$A$34:$A$777,$A107,СВЦЭМ!$B$34:$B$777,C$83)+'СЕТ СН'!$H$9+СВЦЭМ!$D$10+'СЕТ СН'!$H$5-'СЕТ СН'!$H$17</f>
        <v>4880.3374704400003</v>
      </c>
      <c r="D107" s="37">
        <f>SUMIFS(СВЦЭМ!$C$34:$C$777,СВЦЭМ!$A$34:$A$777,$A107,СВЦЭМ!$B$34:$B$777,D$83)+'СЕТ СН'!$H$9+СВЦЭМ!$D$10+'СЕТ СН'!$H$5-'СЕТ СН'!$H$17</f>
        <v>4933.6045659199999</v>
      </c>
      <c r="E107" s="37">
        <f>SUMIFS(СВЦЭМ!$C$34:$C$777,СВЦЭМ!$A$34:$A$777,$A107,СВЦЭМ!$B$34:$B$777,E$83)+'СЕТ СН'!$H$9+СВЦЭМ!$D$10+'СЕТ СН'!$H$5-'СЕТ СН'!$H$17</f>
        <v>4952.73572547</v>
      </c>
      <c r="F107" s="37">
        <f>SUMIFS(СВЦЭМ!$C$34:$C$777,СВЦЭМ!$A$34:$A$777,$A107,СВЦЭМ!$B$34:$B$777,F$83)+'СЕТ СН'!$H$9+СВЦЭМ!$D$10+'СЕТ СН'!$H$5-'СЕТ СН'!$H$17</f>
        <v>4941.6604868099994</v>
      </c>
      <c r="G107" s="37">
        <f>SUMIFS(СВЦЭМ!$C$34:$C$777,СВЦЭМ!$A$34:$A$777,$A107,СВЦЭМ!$B$34:$B$777,G$83)+'СЕТ СН'!$H$9+СВЦЭМ!$D$10+'СЕТ СН'!$H$5-'СЕТ СН'!$H$17</f>
        <v>4923.02565925</v>
      </c>
      <c r="H107" s="37">
        <f>SUMIFS(СВЦЭМ!$C$34:$C$777,СВЦЭМ!$A$34:$A$777,$A107,СВЦЭМ!$B$34:$B$777,H$83)+'СЕТ СН'!$H$9+СВЦЭМ!$D$10+'СЕТ СН'!$H$5-'СЕТ СН'!$H$17</f>
        <v>4834.8604141699998</v>
      </c>
      <c r="I107" s="37">
        <f>SUMIFS(СВЦЭМ!$C$34:$C$777,СВЦЭМ!$A$34:$A$777,$A107,СВЦЭМ!$B$34:$B$777,I$83)+'СЕТ СН'!$H$9+СВЦЭМ!$D$10+'СЕТ СН'!$H$5-'СЕТ СН'!$H$17</f>
        <v>4673.4007770299995</v>
      </c>
      <c r="J107" s="37">
        <f>SUMIFS(СВЦЭМ!$C$34:$C$777,СВЦЭМ!$A$34:$A$777,$A107,СВЦЭМ!$B$34:$B$777,J$83)+'СЕТ СН'!$H$9+СВЦЭМ!$D$10+'СЕТ СН'!$H$5-'СЕТ СН'!$H$17</f>
        <v>4551.86066587</v>
      </c>
      <c r="K107" s="37">
        <f>SUMIFS(СВЦЭМ!$C$34:$C$777,СВЦЭМ!$A$34:$A$777,$A107,СВЦЭМ!$B$34:$B$777,K$83)+'СЕТ СН'!$H$9+СВЦЭМ!$D$10+'СЕТ СН'!$H$5-'СЕТ СН'!$H$17</f>
        <v>4491.0053024999997</v>
      </c>
      <c r="L107" s="37">
        <f>SUMIFS(СВЦЭМ!$C$34:$C$777,СВЦЭМ!$A$34:$A$777,$A107,СВЦЭМ!$B$34:$B$777,L$83)+'СЕТ СН'!$H$9+СВЦЭМ!$D$10+'СЕТ СН'!$H$5-'СЕТ СН'!$H$17</f>
        <v>4481.0178749899997</v>
      </c>
      <c r="M107" s="37">
        <f>SUMIFS(СВЦЭМ!$C$34:$C$777,СВЦЭМ!$A$34:$A$777,$A107,СВЦЭМ!$B$34:$B$777,M$83)+'СЕТ СН'!$H$9+СВЦЭМ!$D$10+'СЕТ СН'!$H$5-'СЕТ СН'!$H$17</f>
        <v>4480.9191765299993</v>
      </c>
      <c r="N107" s="37">
        <f>SUMIFS(СВЦЭМ!$C$34:$C$777,СВЦЭМ!$A$34:$A$777,$A107,СВЦЭМ!$B$34:$B$777,N$83)+'СЕТ СН'!$H$9+СВЦЭМ!$D$10+'СЕТ СН'!$H$5-'СЕТ СН'!$H$17</f>
        <v>4501.3580175899997</v>
      </c>
      <c r="O107" s="37">
        <f>SUMIFS(СВЦЭМ!$C$34:$C$777,СВЦЭМ!$A$34:$A$777,$A107,СВЦЭМ!$B$34:$B$777,O$83)+'СЕТ СН'!$H$9+СВЦЭМ!$D$10+'СЕТ СН'!$H$5-'СЕТ СН'!$H$17</f>
        <v>4491.7241043899994</v>
      </c>
      <c r="P107" s="37">
        <f>SUMIFS(СВЦЭМ!$C$34:$C$777,СВЦЭМ!$A$34:$A$777,$A107,СВЦЭМ!$B$34:$B$777,P$83)+'СЕТ СН'!$H$9+СВЦЭМ!$D$10+'СЕТ СН'!$H$5-'СЕТ СН'!$H$17</f>
        <v>4493.0722765700002</v>
      </c>
      <c r="Q107" s="37">
        <f>SUMIFS(СВЦЭМ!$C$34:$C$777,СВЦЭМ!$A$34:$A$777,$A107,СВЦЭМ!$B$34:$B$777,Q$83)+'СЕТ СН'!$H$9+СВЦЭМ!$D$10+'СЕТ СН'!$H$5-'СЕТ СН'!$H$17</f>
        <v>4493.3055509199994</v>
      </c>
      <c r="R107" s="37">
        <f>SUMIFS(СВЦЭМ!$C$34:$C$777,СВЦЭМ!$A$34:$A$777,$A107,СВЦЭМ!$B$34:$B$777,R$83)+'СЕТ СН'!$H$9+СВЦЭМ!$D$10+'СЕТ СН'!$H$5-'СЕТ СН'!$H$17</f>
        <v>4490.8971819899998</v>
      </c>
      <c r="S107" s="37">
        <f>SUMIFS(СВЦЭМ!$C$34:$C$777,СВЦЭМ!$A$34:$A$777,$A107,СВЦЭМ!$B$34:$B$777,S$83)+'СЕТ СН'!$H$9+СВЦЭМ!$D$10+'СЕТ СН'!$H$5-'СЕТ СН'!$H$17</f>
        <v>4482.2874428999994</v>
      </c>
      <c r="T107" s="37">
        <f>SUMIFS(СВЦЭМ!$C$34:$C$777,СВЦЭМ!$A$34:$A$777,$A107,СВЦЭМ!$B$34:$B$777,T$83)+'СЕТ СН'!$H$9+СВЦЭМ!$D$10+'СЕТ СН'!$H$5-'СЕТ СН'!$H$17</f>
        <v>4483.2169257400001</v>
      </c>
      <c r="U107" s="37">
        <f>SUMIFS(СВЦЭМ!$C$34:$C$777,СВЦЭМ!$A$34:$A$777,$A107,СВЦЭМ!$B$34:$B$777,U$83)+'СЕТ СН'!$H$9+СВЦЭМ!$D$10+'СЕТ СН'!$H$5-'СЕТ СН'!$H$17</f>
        <v>4494.8586466199995</v>
      </c>
      <c r="V107" s="37">
        <f>SUMIFS(СВЦЭМ!$C$34:$C$777,СВЦЭМ!$A$34:$A$777,$A107,СВЦЭМ!$B$34:$B$777,V$83)+'СЕТ СН'!$H$9+СВЦЭМ!$D$10+'СЕТ СН'!$H$5-'СЕТ СН'!$H$17</f>
        <v>4494.7186816000003</v>
      </c>
      <c r="W107" s="37">
        <f>SUMIFS(СВЦЭМ!$C$34:$C$777,СВЦЭМ!$A$34:$A$777,$A107,СВЦЭМ!$B$34:$B$777,W$83)+'СЕТ СН'!$H$9+СВЦЭМ!$D$10+'СЕТ СН'!$H$5-'СЕТ СН'!$H$17</f>
        <v>4551.6900475299999</v>
      </c>
      <c r="X107" s="37">
        <f>SUMIFS(СВЦЭМ!$C$34:$C$777,СВЦЭМ!$A$34:$A$777,$A107,СВЦЭМ!$B$34:$B$777,X$83)+'СЕТ СН'!$H$9+СВЦЭМ!$D$10+'СЕТ СН'!$H$5-'СЕТ СН'!$H$17</f>
        <v>4641.59312761</v>
      </c>
      <c r="Y107" s="37">
        <f>SUMIFS(СВЦЭМ!$C$34:$C$777,СВЦЭМ!$A$34:$A$777,$A107,СВЦЭМ!$B$34:$B$777,Y$83)+'СЕТ СН'!$H$9+СВЦЭМ!$D$10+'СЕТ СН'!$H$5-'СЕТ СН'!$H$17</f>
        <v>4766.6803596399996</v>
      </c>
    </row>
    <row r="108" spans="1:25" ht="15.75" x14ac:dyDescent="0.2">
      <c r="A108" s="36">
        <f t="shared" si="2"/>
        <v>43306</v>
      </c>
      <c r="B108" s="37">
        <f>SUMIFS(СВЦЭМ!$C$34:$C$777,СВЦЭМ!$A$34:$A$777,$A108,СВЦЭМ!$B$34:$B$777,B$83)+'СЕТ СН'!$H$9+СВЦЭМ!$D$10+'СЕТ СН'!$H$5-'СЕТ СН'!$H$17</f>
        <v>4809.6770846399995</v>
      </c>
      <c r="C108" s="37">
        <f>SUMIFS(СВЦЭМ!$C$34:$C$777,СВЦЭМ!$A$34:$A$777,$A108,СВЦЭМ!$B$34:$B$777,C$83)+'СЕТ СН'!$H$9+СВЦЭМ!$D$10+'СЕТ СН'!$H$5-'СЕТ СН'!$H$17</f>
        <v>4871.3806093599997</v>
      </c>
      <c r="D108" s="37">
        <f>SUMIFS(СВЦЭМ!$C$34:$C$777,СВЦЭМ!$A$34:$A$777,$A108,СВЦЭМ!$B$34:$B$777,D$83)+'СЕТ СН'!$H$9+СВЦЭМ!$D$10+'СЕТ СН'!$H$5-'СЕТ СН'!$H$17</f>
        <v>4920.6010624700002</v>
      </c>
      <c r="E108" s="37">
        <f>SUMIFS(СВЦЭМ!$C$34:$C$777,СВЦЭМ!$A$34:$A$777,$A108,СВЦЭМ!$B$34:$B$777,E$83)+'СЕТ СН'!$H$9+СВЦЭМ!$D$10+'СЕТ СН'!$H$5-'СЕТ СН'!$H$17</f>
        <v>4932.7743352199996</v>
      </c>
      <c r="F108" s="37">
        <f>SUMIFS(СВЦЭМ!$C$34:$C$777,СВЦЭМ!$A$34:$A$777,$A108,СВЦЭМ!$B$34:$B$777,F$83)+'СЕТ СН'!$H$9+СВЦЭМ!$D$10+'СЕТ СН'!$H$5-'СЕТ СН'!$H$17</f>
        <v>4919.7265602899997</v>
      </c>
      <c r="G108" s="37">
        <f>SUMIFS(СВЦЭМ!$C$34:$C$777,СВЦЭМ!$A$34:$A$777,$A108,СВЦЭМ!$B$34:$B$777,G$83)+'СЕТ СН'!$H$9+СВЦЭМ!$D$10+'СЕТ СН'!$H$5-'СЕТ СН'!$H$17</f>
        <v>4922.5650805799996</v>
      </c>
      <c r="H108" s="37">
        <f>SUMIFS(СВЦЭМ!$C$34:$C$777,СВЦЭМ!$A$34:$A$777,$A108,СВЦЭМ!$B$34:$B$777,H$83)+'СЕТ СН'!$H$9+СВЦЭМ!$D$10+'СЕТ СН'!$H$5-'СЕТ СН'!$H$17</f>
        <v>4817.1982253599999</v>
      </c>
      <c r="I108" s="37">
        <f>SUMIFS(СВЦЭМ!$C$34:$C$777,СВЦЭМ!$A$34:$A$777,$A108,СВЦЭМ!$B$34:$B$777,I$83)+'СЕТ СН'!$H$9+СВЦЭМ!$D$10+'СЕТ СН'!$H$5-'СЕТ СН'!$H$17</f>
        <v>4650.3228981299999</v>
      </c>
      <c r="J108" s="37">
        <f>SUMIFS(СВЦЭМ!$C$34:$C$777,СВЦЭМ!$A$34:$A$777,$A108,СВЦЭМ!$B$34:$B$777,J$83)+'СЕТ СН'!$H$9+СВЦЭМ!$D$10+'СЕТ СН'!$H$5-'СЕТ СН'!$H$17</f>
        <v>4526.5347976499997</v>
      </c>
      <c r="K108" s="37">
        <f>SUMIFS(СВЦЭМ!$C$34:$C$777,СВЦЭМ!$A$34:$A$777,$A108,СВЦЭМ!$B$34:$B$777,K$83)+'СЕТ СН'!$H$9+СВЦЭМ!$D$10+'СЕТ СН'!$H$5-'СЕТ СН'!$H$17</f>
        <v>4467.9171310699994</v>
      </c>
      <c r="L108" s="37">
        <f>SUMIFS(СВЦЭМ!$C$34:$C$777,СВЦЭМ!$A$34:$A$777,$A108,СВЦЭМ!$B$34:$B$777,L$83)+'СЕТ СН'!$H$9+СВЦЭМ!$D$10+'СЕТ СН'!$H$5-'СЕТ СН'!$H$17</f>
        <v>4461.30852091</v>
      </c>
      <c r="M108" s="37">
        <f>SUMIFS(СВЦЭМ!$C$34:$C$777,СВЦЭМ!$A$34:$A$777,$A108,СВЦЭМ!$B$34:$B$777,M$83)+'СЕТ СН'!$H$9+СВЦЭМ!$D$10+'СЕТ СН'!$H$5-'СЕТ СН'!$H$17</f>
        <v>4464.4408620699996</v>
      </c>
      <c r="N108" s="37">
        <f>SUMIFS(СВЦЭМ!$C$34:$C$777,СВЦЭМ!$A$34:$A$777,$A108,СВЦЭМ!$B$34:$B$777,N$83)+'СЕТ СН'!$H$9+СВЦЭМ!$D$10+'СЕТ СН'!$H$5-'СЕТ СН'!$H$17</f>
        <v>4469.6652349299993</v>
      </c>
      <c r="O108" s="37">
        <f>SUMIFS(СВЦЭМ!$C$34:$C$777,СВЦЭМ!$A$34:$A$777,$A108,СВЦЭМ!$B$34:$B$777,O$83)+'СЕТ СН'!$H$9+СВЦЭМ!$D$10+'СЕТ СН'!$H$5-'СЕТ СН'!$H$17</f>
        <v>4470.8770785299994</v>
      </c>
      <c r="P108" s="37">
        <f>SUMIFS(СВЦЭМ!$C$34:$C$777,СВЦЭМ!$A$34:$A$777,$A108,СВЦЭМ!$B$34:$B$777,P$83)+'СЕТ СН'!$H$9+СВЦЭМ!$D$10+'СЕТ СН'!$H$5-'СЕТ СН'!$H$17</f>
        <v>4485.7650458199996</v>
      </c>
      <c r="Q108" s="37">
        <f>SUMIFS(СВЦЭМ!$C$34:$C$777,СВЦЭМ!$A$34:$A$777,$A108,СВЦЭМ!$B$34:$B$777,Q$83)+'СЕТ СН'!$H$9+СВЦЭМ!$D$10+'СЕТ СН'!$H$5-'СЕТ СН'!$H$17</f>
        <v>4492.5289795299996</v>
      </c>
      <c r="R108" s="37">
        <f>SUMIFS(СВЦЭМ!$C$34:$C$777,СВЦЭМ!$A$34:$A$777,$A108,СВЦЭМ!$B$34:$B$777,R$83)+'СЕТ СН'!$H$9+СВЦЭМ!$D$10+'СЕТ СН'!$H$5-'СЕТ СН'!$H$17</f>
        <v>4522.1117700299992</v>
      </c>
      <c r="S108" s="37">
        <f>SUMIFS(СВЦЭМ!$C$34:$C$777,СВЦЭМ!$A$34:$A$777,$A108,СВЦЭМ!$B$34:$B$777,S$83)+'СЕТ СН'!$H$9+СВЦЭМ!$D$10+'СЕТ СН'!$H$5-'СЕТ СН'!$H$17</f>
        <v>4510.6405018400001</v>
      </c>
      <c r="T108" s="37">
        <f>SUMIFS(СВЦЭМ!$C$34:$C$777,СВЦЭМ!$A$34:$A$777,$A108,СВЦЭМ!$B$34:$B$777,T$83)+'СЕТ СН'!$H$9+СВЦЭМ!$D$10+'СЕТ СН'!$H$5-'СЕТ СН'!$H$17</f>
        <v>4512.6341137199997</v>
      </c>
      <c r="U108" s="37">
        <f>SUMIFS(СВЦЭМ!$C$34:$C$777,СВЦЭМ!$A$34:$A$777,$A108,СВЦЭМ!$B$34:$B$777,U$83)+'СЕТ СН'!$H$9+СВЦЭМ!$D$10+'СЕТ СН'!$H$5-'СЕТ СН'!$H$17</f>
        <v>4525.0562086700002</v>
      </c>
      <c r="V108" s="37">
        <f>SUMIFS(СВЦЭМ!$C$34:$C$777,СВЦЭМ!$A$34:$A$777,$A108,СВЦЭМ!$B$34:$B$777,V$83)+'СЕТ СН'!$H$9+СВЦЭМ!$D$10+'СЕТ СН'!$H$5-'СЕТ СН'!$H$17</f>
        <v>4534.9665342500002</v>
      </c>
      <c r="W108" s="37">
        <f>SUMIFS(СВЦЭМ!$C$34:$C$777,СВЦЭМ!$A$34:$A$777,$A108,СВЦЭМ!$B$34:$B$777,W$83)+'СЕТ СН'!$H$9+СВЦЭМ!$D$10+'СЕТ СН'!$H$5-'СЕТ СН'!$H$17</f>
        <v>4566.8358906099993</v>
      </c>
      <c r="X108" s="37">
        <f>SUMIFS(СВЦЭМ!$C$34:$C$777,СВЦЭМ!$A$34:$A$777,$A108,СВЦЭМ!$B$34:$B$777,X$83)+'СЕТ СН'!$H$9+СВЦЭМ!$D$10+'СЕТ СН'!$H$5-'СЕТ СН'!$H$17</f>
        <v>4636.8226478699999</v>
      </c>
      <c r="Y108" s="37">
        <f>SUMIFS(СВЦЭМ!$C$34:$C$777,СВЦЭМ!$A$34:$A$777,$A108,СВЦЭМ!$B$34:$B$777,Y$83)+'СЕТ СН'!$H$9+СВЦЭМ!$D$10+'СЕТ СН'!$H$5-'СЕТ СН'!$H$17</f>
        <v>4694.2978663999993</v>
      </c>
    </row>
    <row r="109" spans="1:25" ht="15.75" x14ac:dyDescent="0.2">
      <c r="A109" s="36">
        <f t="shared" si="2"/>
        <v>43307</v>
      </c>
      <c r="B109" s="37">
        <f>SUMIFS(СВЦЭМ!$C$34:$C$777,СВЦЭМ!$A$34:$A$777,$A109,СВЦЭМ!$B$34:$B$777,B$83)+'СЕТ СН'!$H$9+СВЦЭМ!$D$10+'СЕТ СН'!$H$5-'СЕТ СН'!$H$17</f>
        <v>4779.3068291</v>
      </c>
      <c r="C109" s="37">
        <f>SUMIFS(СВЦЭМ!$C$34:$C$777,СВЦЭМ!$A$34:$A$777,$A109,СВЦЭМ!$B$34:$B$777,C$83)+'СЕТ СН'!$H$9+СВЦЭМ!$D$10+'СЕТ СН'!$H$5-'СЕТ СН'!$H$17</f>
        <v>4884.9370763899997</v>
      </c>
      <c r="D109" s="37">
        <f>SUMIFS(СВЦЭМ!$C$34:$C$777,СВЦЭМ!$A$34:$A$777,$A109,СВЦЭМ!$B$34:$B$777,D$83)+'СЕТ СН'!$H$9+СВЦЭМ!$D$10+'СЕТ СН'!$H$5-'СЕТ СН'!$H$17</f>
        <v>4942.5035361999999</v>
      </c>
      <c r="E109" s="37">
        <f>SUMIFS(СВЦЭМ!$C$34:$C$777,СВЦЭМ!$A$34:$A$777,$A109,СВЦЭМ!$B$34:$B$777,E$83)+'СЕТ СН'!$H$9+СВЦЭМ!$D$10+'СЕТ СН'!$H$5-'СЕТ СН'!$H$17</f>
        <v>4949.6861776899996</v>
      </c>
      <c r="F109" s="37">
        <f>SUMIFS(СВЦЭМ!$C$34:$C$777,СВЦЭМ!$A$34:$A$777,$A109,СВЦЭМ!$B$34:$B$777,F$83)+'СЕТ СН'!$H$9+СВЦЭМ!$D$10+'СЕТ СН'!$H$5-'СЕТ СН'!$H$17</f>
        <v>4930.5189352099997</v>
      </c>
      <c r="G109" s="37">
        <f>SUMIFS(СВЦЭМ!$C$34:$C$777,СВЦЭМ!$A$34:$A$777,$A109,СВЦЭМ!$B$34:$B$777,G$83)+'СЕТ СН'!$H$9+СВЦЭМ!$D$10+'СЕТ СН'!$H$5-'СЕТ СН'!$H$17</f>
        <v>4910.0536784200003</v>
      </c>
      <c r="H109" s="37">
        <f>SUMIFS(СВЦЭМ!$C$34:$C$777,СВЦЭМ!$A$34:$A$777,$A109,СВЦЭМ!$B$34:$B$777,H$83)+'СЕТ СН'!$H$9+СВЦЭМ!$D$10+'СЕТ СН'!$H$5-'СЕТ СН'!$H$17</f>
        <v>4816.9550838099995</v>
      </c>
      <c r="I109" s="37">
        <f>SUMIFS(СВЦЭМ!$C$34:$C$777,СВЦЭМ!$A$34:$A$777,$A109,СВЦЭМ!$B$34:$B$777,I$83)+'СЕТ СН'!$H$9+СВЦЭМ!$D$10+'СЕТ СН'!$H$5-'СЕТ СН'!$H$17</f>
        <v>4649.4739592099995</v>
      </c>
      <c r="J109" s="37">
        <f>SUMIFS(СВЦЭМ!$C$34:$C$777,СВЦЭМ!$A$34:$A$777,$A109,СВЦЭМ!$B$34:$B$777,J$83)+'СЕТ СН'!$H$9+СВЦЭМ!$D$10+'СЕТ СН'!$H$5-'СЕТ СН'!$H$17</f>
        <v>4534.0940820899996</v>
      </c>
      <c r="K109" s="37">
        <f>SUMIFS(СВЦЭМ!$C$34:$C$777,СВЦЭМ!$A$34:$A$777,$A109,СВЦЭМ!$B$34:$B$777,K$83)+'СЕТ СН'!$H$9+СВЦЭМ!$D$10+'СЕТ СН'!$H$5-'СЕТ СН'!$H$17</f>
        <v>4477.76431168</v>
      </c>
      <c r="L109" s="37">
        <f>SUMIFS(СВЦЭМ!$C$34:$C$777,СВЦЭМ!$A$34:$A$777,$A109,СВЦЭМ!$B$34:$B$777,L$83)+'СЕТ СН'!$H$9+СВЦЭМ!$D$10+'СЕТ СН'!$H$5-'СЕТ СН'!$H$17</f>
        <v>4482.6620189199994</v>
      </c>
      <c r="M109" s="37">
        <f>SUMIFS(СВЦЭМ!$C$34:$C$777,СВЦЭМ!$A$34:$A$777,$A109,СВЦЭМ!$B$34:$B$777,M$83)+'СЕТ СН'!$H$9+СВЦЭМ!$D$10+'СЕТ СН'!$H$5-'СЕТ СН'!$H$17</f>
        <v>4469.9089408399996</v>
      </c>
      <c r="N109" s="37">
        <f>SUMIFS(СВЦЭМ!$C$34:$C$777,СВЦЭМ!$A$34:$A$777,$A109,СВЦЭМ!$B$34:$B$777,N$83)+'СЕТ СН'!$H$9+СВЦЭМ!$D$10+'СЕТ СН'!$H$5-'СЕТ СН'!$H$17</f>
        <v>4479.14399297</v>
      </c>
      <c r="O109" s="37">
        <f>SUMIFS(СВЦЭМ!$C$34:$C$777,СВЦЭМ!$A$34:$A$777,$A109,СВЦЭМ!$B$34:$B$777,O$83)+'СЕТ СН'!$H$9+СВЦЭМ!$D$10+'СЕТ СН'!$H$5-'СЕТ СН'!$H$17</f>
        <v>4492.7332694799998</v>
      </c>
      <c r="P109" s="37">
        <f>SUMIFS(СВЦЭМ!$C$34:$C$777,СВЦЭМ!$A$34:$A$777,$A109,СВЦЭМ!$B$34:$B$777,P$83)+'СЕТ СН'!$H$9+СВЦЭМ!$D$10+'СЕТ СН'!$H$5-'СЕТ СН'!$H$17</f>
        <v>4496.7822765599994</v>
      </c>
      <c r="Q109" s="37">
        <f>SUMIFS(СВЦЭМ!$C$34:$C$777,СВЦЭМ!$A$34:$A$777,$A109,СВЦЭМ!$B$34:$B$777,Q$83)+'СЕТ СН'!$H$9+СВЦЭМ!$D$10+'СЕТ СН'!$H$5-'СЕТ СН'!$H$17</f>
        <v>4500.92547689</v>
      </c>
      <c r="R109" s="37">
        <f>SUMIFS(СВЦЭМ!$C$34:$C$777,СВЦЭМ!$A$34:$A$777,$A109,СВЦЭМ!$B$34:$B$777,R$83)+'СЕТ СН'!$H$9+СВЦЭМ!$D$10+'СЕТ СН'!$H$5-'СЕТ СН'!$H$17</f>
        <v>4497.8564830599998</v>
      </c>
      <c r="S109" s="37">
        <f>SUMIFS(СВЦЭМ!$C$34:$C$777,СВЦЭМ!$A$34:$A$777,$A109,СВЦЭМ!$B$34:$B$777,S$83)+'СЕТ СН'!$H$9+СВЦЭМ!$D$10+'СЕТ СН'!$H$5-'СЕТ СН'!$H$17</f>
        <v>4492.1891826999999</v>
      </c>
      <c r="T109" s="37">
        <f>SUMIFS(СВЦЭМ!$C$34:$C$777,СВЦЭМ!$A$34:$A$777,$A109,СВЦЭМ!$B$34:$B$777,T$83)+'СЕТ СН'!$H$9+СВЦЭМ!$D$10+'СЕТ СН'!$H$5-'СЕТ СН'!$H$17</f>
        <v>4489.0874588799998</v>
      </c>
      <c r="U109" s="37">
        <f>SUMIFS(СВЦЭМ!$C$34:$C$777,СВЦЭМ!$A$34:$A$777,$A109,СВЦЭМ!$B$34:$B$777,U$83)+'СЕТ СН'!$H$9+СВЦЭМ!$D$10+'СЕТ СН'!$H$5-'СЕТ СН'!$H$17</f>
        <v>4487.1090437899993</v>
      </c>
      <c r="V109" s="37">
        <f>SUMIFS(СВЦЭМ!$C$34:$C$777,СВЦЭМ!$A$34:$A$777,$A109,СВЦЭМ!$B$34:$B$777,V$83)+'СЕТ СН'!$H$9+СВЦЭМ!$D$10+'СЕТ СН'!$H$5-'СЕТ СН'!$H$17</f>
        <v>4482.1937221500002</v>
      </c>
      <c r="W109" s="37">
        <f>SUMIFS(СВЦЭМ!$C$34:$C$777,СВЦЭМ!$A$34:$A$777,$A109,СВЦЭМ!$B$34:$B$777,W$83)+'СЕТ СН'!$H$9+СВЦЭМ!$D$10+'СЕТ СН'!$H$5-'СЕТ СН'!$H$17</f>
        <v>4535.0849485999997</v>
      </c>
      <c r="X109" s="37">
        <f>SUMIFS(СВЦЭМ!$C$34:$C$777,СВЦЭМ!$A$34:$A$777,$A109,СВЦЭМ!$B$34:$B$777,X$83)+'СЕТ СН'!$H$9+СВЦЭМ!$D$10+'СЕТ СН'!$H$5-'СЕТ СН'!$H$17</f>
        <v>4614.86642923</v>
      </c>
      <c r="Y109" s="37">
        <f>SUMIFS(СВЦЭМ!$C$34:$C$777,СВЦЭМ!$A$34:$A$777,$A109,СВЦЭМ!$B$34:$B$777,Y$83)+'СЕТ СН'!$H$9+СВЦЭМ!$D$10+'СЕТ СН'!$H$5-'СЕТ СН'!$H$17</f>
        <v>4738.5704425599997</v>
      </c>
    </row>
    <row r="110" spans="1:25" ht="15.75" x14ac:dyDescent="0.2">
      <c r="A110" s="36">
        <f t="shared" si="2"/>
        <v>43308</v>
      </c>
      <c r="B110" s="37">
        <f>SUMIFS(СВЦЭМ!$C$34:$C$777,СВЦЭМ!$A$34:$A$777,$A110,СВЦЭМ!$B$34:$B$777,B$83)+'СЕТ СН'!$H$9+СВЦЭМ!$D$10+'СЕТ СН'!$H$5-'СЕТ СН'!$H$17</f>
        <v>4835.3230713200001</v>
      </c>
      <c r="C110" s="37">
        <f>SUMIFS(СВЦЭМ!$C$34:$C$777,СВЦЭМ!$A$34:$A$777,$A110,СВЦЭМ!$B$34:$B$777,C$83)+'СЕТ СН'!$H$9+СВЦЭМ!$D$10+'СЕТ СН'!$H$5-'СЕТ СН'!$H$17</f>
        <v>4901.8989271099999</v>
      </c>
      <c r="D110" s="37">
        <f>SUMIFS(СВЦЭМ!$C$34:$C$777,СВЦЭМ!$A$34:$A$777,$A110,СВЦЭМ!$B$34:$B$777,D$83)+'СЕТ СН'!$H$9+СВЦЭМ!$D$10+'СЕТ СН'!$H$5-'СЕТ СН'!$H$17</f>
        <v>4926.2225210099996</v>
      </c>
      <c r="E110" s="37">
        <f>SUMIFS(СВЦЭМ!$C$34:$C$777,СВЦЭМ!$A$34:$A$777,$A110,СВЦЭМ!$B$34:$B$777,E$83)+'СЕТ СН'!$H$9+СВЦЭМ!$D$10+'СЕТ СН'!$H$5-'СЕТ СН'!$H$17</f>
        <v>4916.0838112199999</v>
      </c>
      <c r="F110" s="37">
        <f>SUMIFS(СВЦЭМ!$C$34:$C$777,СВЦЭМ!$A$34:$A$777,$A110,СВЦЭМ!$B$34:$B$777,F$83)+'СЕТ СН'!$H$9+СВЦЭМ!$D$10+'СЕТ СН'!$H$5-'СЕТ СН'!$H$17</f>
        <v>4912.3216902100003</v>
      </c>
      <c r="G110" s="37">
        <f>SUMIFS(СВЦЭМ!$C$34:$C$777,СВЦЭМ!$A$34:$A$777,$A110,СВЦЭМ!$B$34:$B$777,G$83)+'СЕТ СН'!$H$9+СВЦЭМ!$D$10+'СЕТ СН'!$H$5-'СЕТ СН'!$H$17</f>
        <v>4918.4564239199999</v>
      </c>
      <c r="H110" s="37">
        <f>SUMIFS(СВЦЭМ!$C$34:$C$777,СВЦЭМ!$A$34:$A$777,$A110,СВЦЭМ!$B$34:$B$777,H$83)+'СЕТ СН'!$H$9+СВЦЭМ!$D$10+'СЕТ СН'!$H$5-'СЕТ СН'!$H$17</f>
        <v>4824.04598042</v>
      </c>
      <c r="I110" s="37">
        <f>SUMIFS(СВЦЭМ!$C$34:$C$777,СВЦЭМ!$A$34:$A$777,$A110,СВЦЭМ!$B$34:$B$777,I$83)+'СЕТ СН'!$H$9+СВЦЭМ!$D$10+'СЕТ СН'!$H$5-'СЕТ СН'!$H$17</f>
        <v>4662.8994278299997</v>
      </c>
      <c r="J110" s="37">
        <f>SUMIFS(СВЦЭМ!$C$34:$C$777,СВЦЭМ!$A$34:$A$777,$A110,СВЦЭМ!$B$34:$B$777,J$83)+'СЕТ СН'!$H$9+СВЦЭМ!$D$10+'СЕТ СН'!$H$5-'СЕТ СН'!$H$17</f>
        <v>4547.3022227199999</v>
      </c>
      <c r="K110" s="37">
        <f>SUMIFS(СВЦЭМ!$C$34:$C$777,СВЦЭМ!$A$34:$A$777,$A110,СВЦЭМ!$B$34:$B$777,K$83)+'СЕТ СН'!$H$9+СВЦЭМ!$D$10+'СЕТ СН'!$H$5-'СЕТ СН'!$H$17</f>
        <v>4489.6565854699993</v>
      </c>
      <c r="L110" s="37">
        <f>SUMIFS(СВЦЭМ!$C$34:$C$777,СВЦЭМ!$A$34:$A$777,$A110,СВЦЭМ!$B$34:$B$777,L$83)+'СЕТ СН'!$H$9+СВЦЭМ!$D$10+'СЕТ СН'!$H$5-'СЕТ СН'!$H$17</f>
        <v>4473.6842376100003</v>
      </c>
      <c r="M110" s="37">
        <f>SUMIFS(СВЦЭМ!$C$34:$C$777,СВЦЭМ!$A$34:$A$777,$A110,СВЦЭМ!$B$34:$B$777,M$83)+'СЕТ СН'!$H$9+СВЦЭМ!$D$10+'СЕТ СН'!$H$5-'СЕТ СН'!$H$17</f>
        <v>4470.2951491399999</v>
      </c>
      <c r="N110" s="37">
        <f>SUMIFS(СВЦЭМ!$C$34:$C$777,СВЦЭМ!$A$34:$A$777,$A110,СВЦЭМ!$B$34:$B$777,N$83)+'СЕТ СН'!$H$9+СВЦЭМ!$D$10+'СЕТ СН'!$H$5-'СЕТ СН'!$H$17</f>
        <v>4460.73029167</v>
      </c>
      <c r="O110" s="37">
        <f>SUMIFS(СВЦЭМ!$C$34:$C$777,СВЦЭМ!$A$34:$A$777,$A110,СВЦЭМ!$B$34:$B$777,O$83)+'СЕТ СН'!$H$9+СВЦЭМ!$D$10+'СЕТ СН'!$H$5-'СЕТ СН'!$H$17</f>
        <v>4466.5485724099999</v>
      </c>
      <c r="P110" s="37">
        <f>SUMIFS(СВЦЭМ!$C$34:$C$777,СВЦЭМ!$A$34:$A$777,$A110,СВЦЭМ!$B$34:$B$777,P$83)+'СЕТ СН'!$H$9+СВЦЭМ!$D$10+'СЕТ СН'!$H$5-'СЕТ СН'!$H$17</f>
        <v>4470.3796586500002</v>
      </c>
      <c r="Q110" s="37">
        <f>SUMIFS(СВЦЭМ!$C$34:$C$777,СВЦЭМ!$A$34:$A$777,$A110,СВЦЭМ!$B$34:$B$777,Q$83)+'СЕТ СН'!$H$9+СВЦЭМ!$D$10+'СЕТ СН'!$H$5-'СЕТ СН'!$H$17</f>
        <v>4471.0338110000002</v>
      </c>
      <c r="R110" s="37">
        <f>SUMIFS(СВЦЭМ!$C$34:$C$777,СВЦЭМ!$A$34:$A$777,$A110,СВЦЭМ!$B$34:$B$777,R$83)+'СЕТ СН'!$H$9+СВЦЭМ!$D$10+'СЕТ СН'!$H$5-'СЕТ СН'!$H$17</f>
        <v>4478.2939197699998</v>
      </c>
      <c r="S110" s="37">
        <f>SUMIFS(СВЦЭМ!$C$34:$C$777,СВЦЭМ!$A$34:$A$777,$A110,СВЦЭМ!$B$34:$B$777,S$83)+'СЕТ СН'!$H$9+СВЦЭМ!$D$10+'СЕТ СН'!$H$5-'СЕТ СН'!$H$17</f>
        <v>4474.3269133499998</v>
      </c>
      <c r="T110" s="37">
        <f>SUMIFS(СВЦЭМ!$C$34:$C$777,СВЦЭМ!$A$34:$A$777,$A110,СВЦЭМ!$B$34:$B$777,T$83)+'СЕТ СН'!$H$9+СВЦЭМ!$D$10+'СЕТ СН'!$H$5-'СЕТ СН'!$H$17</f>
        <v>4469.0655895600003</v>
      </c>
      <c r="U110" s="37">
        <f>SUMIFS(СВЦЭМ!$C$34:$C$777,СВЦЭМ!$A$34:$A$777,$A110,СВЦЭМ!$B$34:$B$777,U$83)+'СЕТ СН'!$H$9+СВЦЭМ!$D$10+'СЕТ СН'!$H$5-'СЕТ СН'!$H$17</f>
        <v>4475.3438157000001</v>
      </c>
      <c r="V110" s="37">
        <f>SUMIFS(СВЦЭМ!$C$34:$C$777,СВЦЭМ!$A$34:$A$777,$A110,СВЦЭМ!$B$34:$B$777,V$83)+'СЕТ СН'!$H$9+СВЦЭМ!$D$10+'СЕТ СН'!$H$5-'СЕТ СН'!$H$17</f>
        <v>4479.7612844799996</v>
      </c>
      <c r="W110" s="37">
        <f>SUMIFS(СВЦЭМ!$C$34:$C$777,СВЦЭМ!$A$34:$A$777,$A110,СВЦЭМ!$B$34:$B$777,W$83)+'СЕТ СН'!$H$9+СВЦЭМ!$D$10+'СЕТ СН'!$H$5-'СЕТ СН'!$H$17</f>
        <v>4520.0309185599999</v>
      </c>
      <c r="X110" s="37">
        <f>SUMIFS(СВЦЭМ!$C$34:$C$777,СВЦЭМ!$A$34:$A$777,$A110,СВЦЭМ!$B$34:$B$777,X$83)+'СЕТ СН'!$H$9+СВЦЭМ!$D$10+'СЕТ СН'!$H$5-'СЕТ СН'!$H$17</f>
        <v>4613.2884928199992</v>
      </c>
      <c r="Y110" s="37">
        <f>SUMIFS(СВЦЭМ!$C$34:$C$777,СВЦЭМ!$A$34:$A$777,$A110,СВЦЭМ!$B$34:$B$777,Y$83)+'СЕТ СН'!$H$9+СВЦЭМ!$D$10+'СЕТ СН'!$H$5-'СЕТ СН'!$H$17</f>
        <v>4730.1948974699999</v>
      </c>
    </row>
    <row r="111" spans="1:25" ht="15.75" x14ac:dyDescent="0.2">
      <c r="A111" s="36">
        <f t="shared" si="2"/>
        <v>43309</v>
      </c>
      <c r="B111" s="37">
        <f>SUMIFS(СВЦЭМ!$C$34:$C$777,СВЦЭМ!$A$34:$A$777,$A111,СВЦЭМ!$B$34:$B$777,B$83)+'СЕТ СН'!$H$9+СВЦЭМ!$D$10+'СЕТ СН'!$H$5-'СЕТ СН'!$H$17</f>
        <v>4681.7734640499993</v>
      </c>
      <c r="C111" s="37">
        <f>SUMIFS(СВЦЭМ!$C$34:$C$777,СВЦЭМ!$A$34:$A$777,$A111,СВЦЭМ!$B$34:$B$777,C$83)+'СЕТ СН'!$H$9+СВЦЭМ!$D$10+'СЕТ СН'!$H$5-'СЕТ СН'!$H$17</f>
        <v>4750.4781345499996</v>
      </c>
      <c r="D111" s="37">
        <f>SUMIFS(СВЦЭМ!$C$34:$C$777,СВЦЭМ!$A$34:$A$777,$A111,СВЦЭМ!$B$34:$B$777,D$83)+'СЕТ СН'!$H$9+СВЦЭМ!$D$10+'СЕТ СН'!$H$5-'СЕТ СН'!$H$17</f>
        <v>4778.0451125199997</v>
      </c>
      <c r="E111" s="37">
        <f>SUMIFS(СВЦЭМ!$C$34:$C$777,СВЦЭМ!$A$34:$A$777,$A111,СВЦЭМ!$B$34:$B$777,E$83)+'СЕТ СН'!$H$9+СВЦЭМ!$D$10+'СЕТ СН'!$H$5-'СЕТ СН'!$H$17</f>
        <v>4807.5626308599994</v>
      </c>
      <c r="F111" s="37">
        <f>SUMIFS(СВЦЭМ!$C$34:$C$777,СВЦЭМ!$A$34:$A$777,$A111,СВЦЭМ!$B$34:$B$777,F$83)+'СЕТ СН'!$H$9+СВЦЭМ!$D$10+'СЕТ СН'!$H$5-'СЕТ СН'!$H$17</f>
        <v>4797.9636558899992</v>
      </c>
      <c r="G111" s="37">
        <f>SUMIFS(СВЦЭМ!$C$34:$C$777,СВЦЭМ!$A$34:$A$777,$A111,СВЦЭМ!$B$34:$B$777,G$83)+'СЕТ СН'!$H$9+СВЦЭМ!$D$10+'СЕТ СН'!$H$5-'СЕТ СН'!$H$17</f>
        <v>4865.1633569699998</v>
      </c>
      <c r="H111" s="37">
        <f>SUMIFS(СВЦЭМ!$C$34:$C$777,СВЦЭМ!$A$34:$A$777,$A111,СВЦЭМ!$B$34:$B$777,H$83)+'СЕТ СН'!$H$9+СВЦЭМ!$D$10+'СЕТ СН'!$H$5-'СЕТ СН'!$H$17</f>
        <v>4722.4663142999998</v>
      </c>
      <c r="I111" s="37">
        <f>SUMIFS(СВЦЭМ!$C$34:$C$777,СВЦЭМ!$A$34:$A$777,$A111,СВЦЭМ!$B$34:$B$777,I$83)+'СЕТ СН'!$H$9+СВЦЭМ!$D$10+'СЕТ СН'!$H$5-'СЕТ СН'!$H$17</f>
        <v>4604.6480257499998</v>
      </c>
      <c r="J111" s="37">
        <f>SUMIFS(СВЦЭМ!$C$34:$C$777,СВЦЭМ!$A$34:$A$777,$A111,СВЦЭМ!$B$34:$B$777,J$83)+'СЕТ СН'!$H$9+СВЦЭМ!$D$10+'СЕТ СН'!$H$5-'СЕТ СН'!$H$17</f>
        <v>4458.9282603000001</v>
      </c>
      <c r="K111" s="37">
        <f>SUMIFS(СВЦЭМ!$C$34:$C$777,СВЦЭМ!$A$34:$A$777,$A111,СВЦЭМ!$B$34:$B$777,K$83)+'СЕТ СН'!$H$9+СВЦЭМ!$D$10+'СЕТ СН'!$H$5-'СЕТ СН'!$H$17</f>
        <v>4395.3185843799993</v>
      </c>
      <c r="L111" s="37">
        <f>SUMIFS(СВЦЭМ!$C$34:$C$777,СВЦЭМ!$A$34:$A$777,$A111,СВЦЭМ!$B$34:$B$777,L$83)+'СЕТ СН'!$H$9+СВЦЭМ!$D$10+'СЕТ СН'!$H$5-'СЕТ СН'!$H$17</f>
        <v>4375.0826608799998</v>
      </c>
      <c r="M111" s="37">
        <f>SUMIFS(СВЦЭМ!$C$34:$C$777,СВЦЭМ!$A$34:$A$777,$A111,СВЦЭМ!$B$34:$B$777,M$83)+'СЕТ СН'!$H$9+СВЦЭМ!$D$10+'СЕТ СН'!$H$5-'СЕТ СН'!$H$17</f>
        <v>4371.9638646100002</v>
      </c>
      <c r="N111" s="37">
        <f>SUMIFS(СВЦЭМ!$C$34:$C$777,СВЦЭМ!$A$34:$A$777,$A111,СВЦЭМ!$B$34:$B$777,N$83)+'СЕТ СН'!$H$9+СВЦЭМ!$D$10+'СЕТ СН'!$H$5-'СЕТ СН'!$H$17</f>
        <v>4404.8083178499992</v>
      </c>
      <c r="O111" s="37">
        <f>SUMIFS(СВЦЭМ!$C$34:$C$777,СВЦЭМ!$A$34:$A$777,$A111,СВЦЭМ!$B$34:$B$777,O$83)+'СЕТ СН'!$H$9+СВЦЭМ!$D$10+'СЕТ СН'!$H$5-'СЕТ СН'!$H$17</f>
        <v>4382.5226487600003</v>
      </c>
      <c r="P111" s="37">
        <f>SUMIFS(СВЦЭМ!$C$34:$C$777,СВЦЭМ!$A$34:$A$777,$A111,СВЦЭМ!$B$34:$B$777,P$83)+'СЕТ СН'!$H$9+СВЦЭМ!$D$10+'СЕТ СН'!$H$5-'СЕТ СН'!$H$17</f>
        <v>4392.7633979800003</v>
      </c>
      <c r="Q111" s="37">
        <f>SUMIFS(СВЦЭМ!$C$34:$C$777,СВЦЭМ!$A$34:$A$777,$A111,СВЦЭМ!$B$34:$B$777,Q$83)+'СЕТ СН'!$H$9+СВЦЭМ!$D$10+'СЕТ СН'!$H$5-'СЕТ СН'!$H$17</f>
        <v>4402.3989522499996</v>
      </c>
      <c r="R111" s="37">
        <f>SUMIFS(СВЦЭМ!$C$34:$C$777,СВЦЭМ!$A$34:$A$777,$A111,СВЦЭМ!$B$34:$B$777,R$83)+'СЕТ СН'!$H$9+СВЦЭМ!$D$10+'СЕТ СН'!$H$5-'СЕТ СН'!$H$17</f>
        <v>4401.1413378499992</v>
      </c>
      <c r="S111" s="37">
        <f>SUMIFS(СВЦЭМ!$C$34:$C$777,СВЦЭМ!$A$34:$A$777,$A111,СВЦЭМ!$B$34:$B$777,S$83)+'СЕТ СН'!$H$9+СВЦЭМ!$D$10+'СЕТ СН'!$H$5-'СЕТ СН'!$H$17</f>
        <v>4399.1035285899998</v>
      </c>
      <c r="T111" s="37">
        <f>SUMIFS(СВЦЭМ!$C$34:$C$777,СВЦЭМ!$A$34:$A$777,$A111,СВЦЭМ!$B$34:$B$777,T$83)+'СЕТ СН'!$H$9+СВЦЭМ!$D$10+'СЕТ СН'!$H$5-'СЕТ СН'!$H$17</f>
        <v>4390.3547467399994</v>
      </c>
      <c r="U111" s="37">
        <f>SUMIFS(СВЦЭМ!$C$34:$C$777,СВЦЭМ!$A$34:$A$777,$A111,СВЦЭМ!$B$34:$B$777,U$83)+'СЕТ СН'!$H$9+СВЦЭМ!$D$10+'СЕТ СН'!$H$5-'СЕТ СН'!$H$17</f>
        <v>4386.4050964600001</v>
      </c>
      <c r="V111" s="37">
        <f>SUMIFS(СВЦЭМ!$C$34:$C$777,СВЦЭМ!$A$34:$A$777,$A111,СВЦЭМ!$B$34:$B$777,V$83)+'СЕТ СН'!$H$9+СВЦЭМ!$D$10+'СЕТ СН'!$H$5-'СЕТ СН'!$H$17</f>
        <v>4400.8915652999995</v>
      </c>
      <c r="W111" s="37">
        <f>SUMIFS(СВЦЭМ!$C$34:$C$777,СВЦЭМ!$A$34:$A$777,$A111,СВЦЭМ!$B$34:$B$777,W$83)+'СЕТ СН'!$H$9+СВЦЭМ!$D$10+'СЕТ СН'!$H$5-'СЕТ СН'!$H$17</f>
        <v>4419.7992499799993</v>
      </c>
      <c r="X111" s="37">
        <f>SUMIFS(СВЦЭМ!$C$34:$C$777,СВЦЭМ!$A$34:$A$777,$A111,СВЦЭМ!$B$34:$B$777,X$83)+'СЕТ СН'!$H$9+СВЦЭМ!$D$10+'СЕТ СН'!$H$5-'СЕТ СН'!$H$17</f>
        <v>4503.2953544000002</v>
      </c>
      <c r="Y111" s="37">
        <f>SUMIFS(СВЦЭМ!$C$34:$C$777,СВЦЭМ!$A$34:$A$777,$A111,СВЦЭМ!$B$34:$B$777,Y$83)+'СЕТ СН'!$H$9+СВЦЭМ!$D$10+'СЕТ СН'!$H$5-'СЕТ СН'!$H$17</f>
        <v>4642.5289946900002</v>
      </c>
    </row>
    <row r="112" spans="1:25" ht="15.75" x14ac:dyDescent="0.2">
      <c r="A112" s="36">
        <f t="shared" si="2"/>
        <v>43310</v>
      </c>
      <c r="B112" s="37">
        <f>SUMIFS(СВЦЭМ!$C$34:$C$777,СВЦЭМ!$A$34:$A$777,$A112,СВЦЭМ!$B$34:$B$777,B$83)+'СЕТ СН'!$H$9+СВЦЭМ!$D$10+'СЕТ СН'!$H$5-'СЕТ СН'!$H$17</f>
        <v>4708.4494023699999</v>
      </c>
      <c r="C112" s="37">
        <f>SUMIFS(СВЦЭМ!$C$34:$C$777,СВЦЭМ!$A$34:$A$777,$A112,СВЦЭМ!$B$34:$B$777,C$83)+'СЕТ СН'!$H$9+СВЦЭМ!$D$10+'СЕТ СН'!$H$5-'СЕТ СН'!$H$17</f>
        <v>4767.0283272299994</v>
      </c>
      <c r="D112" s="37">
        <f>SUMIFS(СВЦЭМ!$C$34:$C$777,СВЦЭМ!$A$34:$A$777,$A112,СВЦЭМ!$B$34:$B$777,D$83)+'СЕТ СН'!$H$9+СВЦЭМ!$D$10+'СЕТ СН'!$H$5-'СЕТ СН'!$H$17</f>
        <v>4828.10985076</v>
      </c>
      <c r="E112" s="37">
        <f>SUMIFS(СВЦЭМ!$C$34:$C$777,СВЦЭМ!$A$34:$A$777,$A112,СВЦЭМ!$B$34:$B$777,E$83)+'СЕТ СН'!$H$9+СВЦЭМ!$D$10+'СЕТ СН'!$H$5-'СЕТ СН'!$H$17</f>
        <v>4886.6358933900001</v>
      </c>
      <c r="F112" s="37">
        <f>SUMIFS(СВЦЭМ!$C$34:$C$777,СВЦЭМ!$A$34:$A$777,$A112,СВЦЭМ!$B$34:$B$777,F$83)+'СЕТ СН'!$H$9+СВЦЭМ!$D$10+'СЕТ СН'!$H$5-'СЕТ СН'!$H$17</f>
        <v>4877.5479129299993</v>
      </c>
      <c r="G112" s="37">
        <f>SUMIFS(СВЦЭМ!$C$34:$C$777,СВЦЭМ!$A$34:$A$777,$A112,СВЦЭМ!$B$34:$B$777,G$83)+'СЕТ СН'!$H$9+СВЦЭМ!$D$10+'СЕТ СН'!$H$5-'СЕТ СН'!$H$17</f>
        <v>4871.1423833700001</v>
      </c>
      <c r="H112" s="37">
        <f>SUMIFS(СВЦЭМ!$C$34:$C$777,СВЦЭМ!$A$34:$A$777,$A112,СВЦЭМ!$B$34:$B$777,H$83)+'СЕТ СН'!$H$9+СВЦЭМ!$D$10+'СЕТ СН'!$H$5-'СЕТ СН'!$H$17</f>
        <v>4758.7607332600001</v>
      </c>
      <c r="I112" s="37">
        <f>SUMIFS(СВЦЭМ!$C$34:$C$777,СВЦЭМ!$A$34:$A$777,$A112,СВЦЭМ!$B$34:$B$777,I$83)+'СЕТ СН'!$H$9+СВЦЭМ!$D$10+'СЕТ СН'!$H$5-'СЕТ СН'!$H$17</f>
        <v>4587.23006128</v>
      </c>
      <c r="J112" s="37">
        <f>SUMIFS(СВЦЭМ!$C$34:$C$777,СВЦЭМ!$A$34:$A$777,$A112,СВЦЭМ!$B$34:$B$777,J$83)+'СЕТ СН'!$H$9+СВЦЭМ!$D$10+'СЕТ СН'!$H$5-'СЕТ СН'!$H$17</f>
        <v>4458.4016879000001</v>
      </c>
      <c r="K112" s="37">
        <f>SUMIFS(СВЦЭМ!$C$34:$C$777,СВЦЭМ!$A$34:$A$777,$A112,СВЦЭМ!$B$34:$B$777,K$83)+'СЕТ СН'!$H$9+СВЦЭМ!$D$10+'СЕТ СН'!$H$5-'СЕТ СН'!$H$17</f>
        <v>4391.1376121799995</v>
      </c>
      <c r="L112" s="37">
        <f>SUMIFS(СВЦЭМ!$C$34:$C$777,СВЦЭМ!$A$34:$A$777,$A112,СВЦЭМ!$B$34:$B$777,L$83)+'СЕТ СН'!$H$9+СВЦЭМ!$D$10+'СЕТ СН'!$H$5-'СЕТ СН'!$H$17</f>
        <v>4363.7715138200001</v>
      </c>
      <c r="M112" s="37">
        <f>SUMIFS(СВЦЭМ!$C$34:$C$777,СВЦЭМ!$A$34:$A$777,$A112,СВЦЭМ!$B$34:$B$777,M$83)+'СЕТ СН'!$H$9+СВЦЭМ!$D$10+'СЕТ СН'!$H$5-'СЕТ СН'!$H$17</f>
        <v>4362.6139935900001</v>
      </c>
      <c r="N112" s="37">
        <f>SUMIFS(СВЦЭМ!$C$34:$C$777,СВЦЭМ!$A$34:$A$777,$A112,СВЦЭМ!$B$34:$B$777,N$83)+'СЕТ СН'!$H$9+СВЦЭМ!$D$10+'СЕТ СН'!$H$5-'СЕТ СН'!$H$17</f>
        <v>4353.9872925600002</v>
      </c>
      <c r="O112" s="37">
        <f>SUMIFS(СВЦЭМ!$C$34:$C$777,СВЦЭМ!$A$34:$A$777,$A112,СВЦЭМ!$B$34:$B$777,O$83)+'СЕТ СН'!$H$9+СВЦЭМ!$D$10+'СЕТ СН'!$H$5-'СЕТ СН'!$H$17</f>
        <v>4355.3333605199996</v>
      </c>
      <c r="P112" s="37">
        <f>SUMIFS(СВЦЭМ!$C$34:$C$777,СВЦЭМ!$A$34:$A$777,$A112,СВЦЭМ!$B$34:$B$777,P$83)+'СЕТ СН'!$H$9+СВЦЭМ!$D$10+'СЕТ СН'!$H$5-'СЕТ СН'!$H$17</f>
        <v>4355.1049642199996</v>
      </c>
      <c r="Q112" s="37">
        <f>SUMIFS(СВЦЭМ!$C$34:$C$777,СВЦЭМ!$A$34:$A$777,$A112,СВЦЭМ!$B$34:$B$777,Q$83)+'СЕТ СН'!$H$9+СВЦЭМ!$D$10+'СЕТ СН'!$H$5-'СЕТ СН'!$H$17</f>
        <v>4359.3839528099998</v>
      </c>
      <c r="R112" s="37">
        <f>SUMIFS(СВЦЭМ!$C$34:$C$777,СВЦЭМ!$A$34:$A$777,$A112,СВЦЭМ!$B$34:$B$777,R$83)+'СЕТ СН'!$H$9+СВЦЭМ!$D$10+'СЕТ СН'!$H$5-'СЕТ СН'!$H$17</f>
        <v>4362.0398651099995</v>
      </c>
      <c r="S112" s="37">
        <f>SUMIFS(СВЦЭМ!$C$34:$C$777,СВЦЭМ!$A$34:$A$777,$A112,СВЦЭМ!$B$34:$B$777,S$83)+'СЕТ СН'!$H$9+СВЦЭМ!$D$10+'СЕТ СН'!$H$5-'СЕТ СН'!$H$17</f>
        <v>4365.6437602799997</v>
      </c>
      <c r="T112" s="37">
        <f>SUMIFS(СВЦЭМ!$C$34:$C$777,СВЦЭМ!$A$34:$A$777,$A112,СВЦЭМ!$B$34:$B$777,T$83)+'СЕТ СН'!$H$9+СВЦЭМ!$D$10+'СЕТ СН'!$H$5-'СЕТ СН'!$H$17</f>
        <v>4363.5871866999996</v>
      </c>
      <c r="U112" s="37">
        <f>SUMIFS(СВЦЭМ!$C$34:$C$777,СВЦЭМ!$A$34:$A$777,$A112,СВЦЭМ!$B$34:$B$777,U$83)+'СЕТ СН'!$H$9+СВЦЭМ!$D$10+'СЕТ СН'!$H$5-'СЕТ СН'!$H$17</f>
        <v>4362.3626325099995</v>
      </c>
      <c r="V112" s="37">
        <f>SUMIFS(СВЦЭМ!$C$34:$C$777,СВЦЭМ!$A$34:$A$777,$A112,СВЦЭМ!$B$34:$B$777,V$83)+'СЕТ СН'!$H$9+СВЦЭМ!$D$10+'СЕТ СН'!$H$5-'СЕТ СН'!$H$17</f>
        <v>4364.6707107399998</v>
      </c>
      <c r="W112" s="37">
        <f>SUMIFS(СВЦЭМ!$C$34:$C$777,СВЦЭМ!$A$34:$A$777,$A112,СВЦЭМ!$B$34:$B$777,W$83)+'СЕТ СН'!$H$9+СВЦЭМ!$D$10+'СЕТ СН'!$H$5-'СЕТ СН'!$H$17</f>
        <v>4384.8743252699996</v>
      </c>
      <c r="X112" s="37">
        <f>SUMIFS(СВЦЭМ!$C$34:$C$777,СВЦЭМ!$A$34:$A$777,$A112,СВЦЭМ!$B$34:$B$777,X$83)+'СЕТ СН'!$H$9+СВЦЭМ!$D$10+'СЕТ СН'!$H$5-'СЕТ СН'!$H$17</f>
        <v>4466.8843067600001</v>
      </c>
      <c r="Y112" s="37">
        <f>SUMIFS(СВЦЭМ!$C$34:$C$777,СВЦЭМ!$A$34:$A$777,$A112,СВЦЭМ!$B$34:$B$777,Y$83)+'СЕТ СН'!$H$9+СВЦЭМ!$D$10+'СЕТ СН'!$H$5-'СЕТ СН'!$H$17</f>
        <v>4589.6940226399993</v>
      </c>
    </row>
    <row r="113" spans="1:27" ht="15.75" x14ac:dyDescent="0.2">
      <c r="A113" s="36">
        <f t="shared" si="2"/>
        <v>43311</v>
      </c>
      <c r="B113" s="37">
        <f>SUMIFS(СВЦЭМ!$C$34:$C$777,СВЦЭМ!$A$34:$A$777,$A113,СВЦЭМ!$B$34:$B$777,B$83)+'СЕТ СН'!$H$9+СВЦЭМ!$D$10+'СЕТ СН'!$H$5-'СЕТ СН'!$H$17</f>
        <v>4659.4397829899999</v>
      </c>
      <c r="C113" s="37">
        <f>SUMIFS(СВЦЭМ!$C$34:$C$777,СВЦЭМ!$A$34:$A$777,$A113,СВЦЭМ!$B$34:$B$777,C$83)+'СЕТ СН'!$H$9+СВЦЭМ!$D$10+'СЕТ СН'!$H$5-'СЕТ СН'!$H$17</f>
        <v>4715.0767484600001</v>
      </c>
      <c r="D113" s="37">
        <f>SUMIFS(СВЦЭМ!$C$34:$C$777,СВЦЭМ!$A$34:$A$777,$A113,СВЦЭМ!$B$34:$B$777,D$83)+'СЕТ СН'!$H$9+СВЦЭМ!$D$10+'СЕТ СН'!$H$5-'СЕТ СН'!$H$17</f>
        <v>4770.8979413999996</v>
      </c>
      <c r="E113" s="37">
        <f>SUMIFS(СВЦЭМ!$C$34:$C$777,СВЦЭМ!$A$34:$A$777,$A113,СВЦЭМ!$B$34:$B$777,E$83)+'СЕТ СН'!$H$9+СВЦЭМ!$D$10+'СЕТ СН'!$H$5-'СЕТ СН'!$H$17</f>
        <v>4788.5486027099996</v>
      </c>
      <c r="F113" s="37">
        <f>SUMIFS(СВЦЭМ!$C$34:$C$777,СВЦЭМ!$A$34:$A$777,$A113,СВЦЭМ!$B$34:$B$777,F$83)+'СЕТ СН'!$H$9+СВЦЭМ!$D$10+'СЕТ СН'!$H$5-'СЕТ СН'!$H$17</f>
        <v>4789.4553638400002</v>
      </c>
      <c r="G113" s="37">
        <f>SUMIFS(СВЦЭМ!$C$34:$C$777,СВЦЭМ!$A$34:$A$777,$A113,СВЦЭМ!$B$34:$B$777,G$83)+'СЕТ СН'!$H$9+СВЦЭМ!$D$10+'СЕТ СН'!$H$5-'СЕТ СН'!$H$17</f>
        <v>4767.1670456900001</v>
      </c>
      <c r="H113" s="37">
        <f>SUMIFS(СВЦЭМ!$C$34:$C$777,СВЦЭМ!$A$34:$A$777,$A113,СВЦЭМ!$B$34:$B$777,H$83)+'СЕТ СН'!$H$9+СВЦЭМ!$D$10+'СЕТ СН'!$H$5-'СЕТ СН'!$H$17</f>
        <v>4668.4363836399998</v>
      </c>
      <c r="I113" s="37">
        <f>SUMIFS(СВЦЭМ!$C$34:$C$777,СВЦЭМ!$A$34:$A$777,$A113,СВЦЭМ!$B$34:$B$777,I$83)+'СЕТ СН'!$H$9+СВЦЭМ!$D$10+'СЕТ СН'!$H$5-'СЕТ СН'!$H$17</f>
        <v>4525.0213893399996</v>
      </c>
      <c r="J113" s="37">
        <f>SUMIFS(СВЦЭМ!$C$34:$C$777,СВЦЭМ!$A$34:$A$777,$A113,СВЦЭМ!$B$34:$B$777,J$83)+'СЕТ СН'!$H$9+СВЦЭМ!$D$10+'СЕТ СН'!$H$5-'СЕТ СН'!$H$17</f>
        <v>4418.1305998899998</v>
      </c>
      <c r="K113" s="37">
        <f>SUMIFS(СВЦЭМ!$C$34:$C$777,СВЦЭМ!$A$34:$A$777,$A113,СВЦЭМ!$B$34:$B$777,K$83)+'СЕТ СН'!$H$9+СВЦЭМ!$D$10+'СЕТ СН'!$H$5-'СЕТ СН'!$H$17</f>
        <v>4364.81986555</v>
      </c>
      <c r="L113" s="37">
        <f>SUMIFS(СВЦЭМ!$C$34:$C$777,СВЦЭМ!$A$34:$A$777,$A113,СВЦЭМ!$B$34:$B$777,L$83)+'СЕТ СН'!$H$9+СВЦЭМ!$D$10+'СЕТ СН'!$H$5-'СЕТ СН'!$H$17</f>
        <v>4353.8253425799994</v>
      </c>
      <c r="M113" s="37">
        <f>SUMIFS(СВЦЭМ!$C$34:$C$777,СВЦЭМ!$A$34:$A$777,$A113,СВЦЭМ!$B$34:$B$777,M$83)+'СЕТ СН'!$H$9+СВЦЭМ!$D$10+'СЕТ СН'!$H$5-'СЕТ СН'!$H$17</f>
        <v>4348.6718247099998</v>
      </c>
      <c r="N113" s="37">
        <f>SUMIFS(СВЦЭМ!$C$34:$C$777,СВЦЭМ!$A$34:$A$777,$A113,СВЦЭМ!$B$34:$B$777,N$83)+'СЕТ СН'!$H$9+СВЦЭМ!$D$10+'СЕТ СН'!$H$5-'СЕТ СН'!$H$17</f>
        <v>4405.9142198</v>
      </c>
      <c r="O113" s="37">
        <f>SUMIFS(СВЦЭМ!$C$34:$C$777,СВЦЭМ!$A$34:$A$777,$A113,СВЦЭМ!$B$34:$B$777,O$83)+'СЕТ СН'!$H$9+СВЦЭМ!$D$10+'СЕТ СН'!$H$5-'СЕТ СН'!$H$17</f>
        <v>4416.2988237499994</v>
      </c>
      <c r="P113" s="37">
        <f>SUMIFS(СВЦЭМ!$C$34:$C$777,СВЦЭМ!$A$34:$A$777,$A113,СВЦЭМ!$B$34:$B$777,P$83)+'СЕТ СН'!$H$9+СВЦЭМ!$D$10+'СЕТ СН'!$H$5-'СЕТ СН'!$H$17</f>
        <v>4410.4446656199998</v>
      </c>
      <c r="Q113" s="37">
        <f>SUMIFS(СВЦЭМ!$C$34:$C$777,СВЦЭМ!$A$34:$A$777,$A113,СВЦЭМ!$B$34:$B$777,Q$83)+'СЕТ СН'!$H$9+СВЦЭМ!$D$10+'СЕТ СН'!$H$5-'СЕТ СН'!$H$17</f>
        <v>4417.06475667</v>
      </c>
      <c r="R113" s="37">
        <f>SUMIFS(СВЦЭМ!$C$34:$C$777,СВЦЭМ!$A$34:$A$777,$A113,СВЦЭМ!$B$34:$B$777,R$83)+'СЕТ СН'!$H$9+СВЦЭМ!$D$10+'СЕТ СН'!$H$5-'СЕТ СН'!$H$17</f>
        <v>4412.9144717199997</v>
      </c>
      <c r="S113" s="37">
        <f>SUMIFS(СВЦЭМ!$C$34:$C$777,СВЦЭМ!$A$34:$A$777,$A113,СВЦЭМ!$B$34:$B$777,S$83)+'СЕТ СН'!$H$9+СВЦЭМ!$D$10+'СЕТ СН'!$H$5-'СЕТ СН'!$H$17</f>
        <v>4412.2720944900002</v>
      </c>
      <c r="T113" s="37">
        <f>SUMIFS(СВЦЭМ!$C$34:$C$777,СВЦЭМ!$A$34:$A$777,$A113,СВЦЭМ!$B$34:$B$777,T$83)+'СЕТ СН'!$H$9+СВЦЭМ!$D$10+'СЕТ СН'!$H$5-'СЕТ СН'!$H$17</f>
        <v>4410.4152488199998</v>
      </c>
      <c r="U113" s="37">
        <f>SUMIFS(СВЦЭМ!$C$34:$C$777,СВЦЭМ!$A$34:$A$777,$A113,СВЦЭМ!$B$34:$B$777,U$83)+'СЕТ СН'!$H$9+СВЦЭМ!$D$10+'СЕТ СН'!$H$5-'СЕТ СН'!$H$17</f>
        <v>4390.6374535499999</v>
      </c>
      <c r="V113" s="37">
        <f>SUMIFS(СВЦЭМ!$C$34:$C$777,СВЦЭМ!$A$34:$A$777,$A113,СВЦЭМ!$B$34:$B$777,V$83)+'СЕТ СН'!$H$9+СВЦЭМ!$D$10+'СЕТ СН'!$H$5-'СЕТ СН'!$H$17</f>
        <v>4366.7878028299992</v>
      </c>
      <c r="W113" s="37">
        <f>SUMIFS(СВЦЭМ!$C$34:$C$777,СВЦЭМ!$A$34:$A$777,$A113,СВЦЭМ!$B$34:$B$777,W$83)+'СЕТ СН'!$H$9+СВЦЭМ!$D$10+'СЕТ СН'!$H$5-'СЕТ СН'!$H$17</f>
        <v>4391.6986635000003</v>
      </c>
      <c r="X113" s="37">
        <f>SUMIFS(СВЦЭМ!$C$34:$C$777,СВЦЭМ!$A$34:$A$777,$A113,СВЦЭМ!$B$34:$B$777,X$83)+'СЕТ СН'!$H$9+СВЦЭМ!$D$10+'СЕТ СН'!$H$5-'СЕТ СН'!$H$17</f>
        <v>4479.8195959899995</v>
      </c>
      <c r="Y113" s="37">
        <f>SUMIFS(СВЦЭМ!$C$34:$C$777,СВЦЭМ!$A$34:$A$777,$A113,СВЦЭМ!$B$34:$B$777,Y$83)+'СЕТ СН'!$H$9+СВЦЭМ!$D$10+'СЕТ СН'!$H$5-'СЕТ СН'!$H$17</f>
        <v>4591.8022696299995</v>
      </c>
      <c r="AA113" s="38"/>
    </row>
    <row r="114" spans="1:27" ht="15.75" x14ac:dyDescent="0.2">
      <c r="A114" s="36">
        <f t="shared" si="2"/>
        <v>43312</v>
      </c>
      <c r="B114" s="37">
        <f>SUMIFS(СВЦЭМ!$C$34:$C$777,СВЦЭМ!$A$34:$A$777,$A114,СВЦЭМ!$B$34:$B$777,B$83)+'СЕТ СН'!$H$9+СВЦЭМ!$D$10+'СЕТ СН'!$H$5-'СЕТ СН'!$H$17</f>
        <v>4501.6272684299993</v>
      </c>
      <c r="C114" s="37">
        <f>SUMIFS(СВЦЭМ!$C$34:$C$777,СВЦЭМ!$A$34:$A$777,$A114,СВЦЭМ!$B$34:$B$777,C$83)+'СЕТ СН'!$H$9+СВЦЭМ!$D$10+'СЕТ СН'!$H$5-'СЕТ СН'!$H$17</f>
        <v>4620.9105170100001</v>
      </c>
      <c r="D114" s="37">
        <f>SUMIFS(СВЦЭМ!$C$34:$C$777,СВЦЭМ!$A$34:$A$777,$A114,СВЦЭМ!$B$34:$B$777,D$83)+'СЕТ СН'!$H$9+СВЦЭМ!$D$10+'СЕТ СН'!$H$5-'СЕТ СН'!$H$17</f>
        <v>4767.9175180299999</v>
      </c>
      <c r="E114" s="37">
        <f>SUMIFS(СВЦЭМ!$C$34:$C$777,СВЦЭМ!$A$34:$A$777,$A114,СВЦЭМ!$B$34:$B$777,E$83)+'СЕТ СН'!$H$9+СВЦЭМ!$D$10+'СЕТ СН'!$H$5-'СЕТ СН'!$H$17</f>
        <v>4827.6356321100002</v>
      </c>
      <c r="F114" s="37">
        <f>SUMIFS(СВЦЭМ!$C$34:$C$777,СВЦЭМ!$A$34:$A$777,$A114,СВЦЭМ!$B$34:$B$777,F$83)+'СЕТ СН'!$H$9+СВЦЭМ!$D$10+'СЕТ СН'!$H$5-'СЕТ СН'!$H$17</f>
        <v>4817.0859156399993</v>
      </c>
      <c r="G114" s="37">
        <f>SUMIFS(СВЦЭМ!$C$34:$C$777,СВЦЭМ!$A$34:$A$777,$A114,СВЦЭМ!$B$34:$B$777,G$83)+'СЕТ СН'!$H$9+СВЦЭМ!$D$10+'СЕТ СН'!$H$5-'СЕТ СН'!$H$17</f>
        <v>4822.2421613300003</v>
      </c>
      <c r="H114" s="37">
        <f>SUMIFS(СВЦЭМ!$C$34:$C$777,СВЦЭМ!$A$34:$A$777,$A114,СВЦЭМ!$B$34:$B$777,H$83)+'СЕТ СН'!$H$9+СВЦЭМ!$D$10+'СЕТ СН'!$H$5-'СЕТ СН'!$H$17</f>
        <v>4733.7352801999996</v>
      </c>
      <c r="I114" s="37">
        <f>SUMIFS(СВЦЭМ!$C$34:$C$777,СВЦЭМ!$A$34:$A$777,$A114,СВЦЭМ!$B$34:$B$777,I$83)+'СЕТ СН'!$H$9+СВЦЭМ!$D$10+'СЕТ СН'!$H$5-'СЕТ СН'!$H$17</f>
        <v>4578.0800048999999</v>
      </c>
      <c r="J114" s="37">
        <f>SUMIFS(СВЦЭМ!$C$34:$C$777,СВЦЭМ!$A$34:$A$777,$A114,СВЦЭМ!$B$34:$B$777,J$83)+'СЕТ СН'!$H$9+СВЦЭМ!$D$10+'СЕТ СН'!$H$5-'СЕТ СН'!$H$17</f>
        <v>4458.29868248</v>
      </c>
      <c r="K114" s="37">
        <f>SUMIFS(СВЦЭМ!$C$34:$C$777,СВЦЭМ!$A$34:$A$777,$A114,СВЦЭМ!$B$34:$B$777,K$83)+'СЕТ СН'!$H$9+СВЦЭМ!$D$10+'СЕТ СН'!$H$5-'СЕТ СН'!$H$17</f>
        <v>4386.8584734299993</v>
      </c>
      <c r="L114" s="37">
        <f>SUMIFS(СВЦЭМ!$C$34:$C$777,СВЦЭМ!$A$34:$A$777,$A114,СВЦЭМ!$B$34:$B$777,L$83)+'СЕТ СН'!$H$9+СВЦЭМ!$D$10+'СЕТ СН'!$H$5-'СЕТ СН'!$H$17</f>
        <v>4374.2014537899995</v>
      </c>
      <c r="M114" s="37">
        <f>SUMIFS(СВЦЭМ!$C$34:$C$777,СВЦЭМ!$A$34:$A$777,$A114,СВЦЭМ!$B$34:$B$777,M$83)+'СЕТ СН'!$H$9+СВЦЭМ!$D$10+'СЕТ СН'!$H$5-'СЕТ СН'!$H$17</f>
        <v>4376.1868632799997</v>
      </c>
      <c r="N114" s="37">
        <f>SUMIFS(СВЦЭМ!$C$34:$C$777,СВЦЭМ!$A$34:$A$777,$A114,СВЦЭМ!$B$34:$B$777,N$83)+'СЕТ СН'!$H$9+СВЦЭМ!$D$10+'СЕТ СН'!$H$5-'СЕТ СН'!$H$17</f>
        <v>4432.6284450200001</v>
      </c>
      <c r="O114" s="37">
        <f>SUMIFS(СВЦЭМ!$C$34:$C$777,СВЦЭМ!$A$34:$A$777,$A114,СВЦЭМ!$B$34:$B$777,O$83)+'СЕТ СН'!$H$9+СВЦЭМ!$D$10+'СЕТ СН'!$H$5-'СЕТ СН'!$H$17</f>
        <v>4432.51457338</v>
      </c>
      <c r="P114" s="37">
        <f>SUMIFS(СВЦЭМ!$C$34:$C$777,СВЦЭМ!$A$34:$A$777,$A114,СВЦЭМ!$B$34:$B$777,P$83)+'СЕТ СН'!$H$9+СВЦЭМ!$D$10+'СЕТ СН'!$H$5-'СЕТ СН'!$H$17</f>
        <v>4420.8781944899993</v>
      </c>
      <c r="Q114" s="37">
        <f>SUMIFS(СВЦЭМ!$C$34:$C$777,СВЦЭМ!$A$34:$A$777,$A114,СВЦЭМ!$B$34:$B$777,Q$83)+'СЕТ СН'!$H$9+СВЦЭМ!$D$10+'СЕТ СН'!$H$5-'СЕТ СН'!$H$17</f>
        <v>4435.3115809000001</v>
      </c>
      <c r="R114" s="37">
        <f>SUMIFS(СВЦЭМ!$C$34:$C$777,СВЦЭМ!$A$34:$A$777,$A114,СВЦЭМ!$B$34:$B$777,R$83)+'СЕТ СН'!$H$9+СВЦЭМ!$D$10+'СЕТ СН'!$H$5-'СЕТ СН'!$H$17</f>
        <v>4430.8996180200002</v>
      </c>
      <c r="S114" s="37">
        <f>SUMIFS(СВЦЭМ!$C$34:$C$777,СВЦЭМ!$A$34:$A$777,$A114,СВЦЭМ!$B$34:$B$777,S$83)+'СЕТ СН'!$H$9+СВЦЭМ!$D$10+'СЕТ СН'!$H$5-'СЕТ СН'!$H$17</f>
        <v>4425.4667196</v>
      </c>
      <c r="T114" s="37">
        <f>SUMIFS(СВЦЭМ!$C$34:$C$777,СВЦЭМ!$A$34:$A$777,$A114,СВЦЭМ!$B$34:$B$777,T$83)+'СЕТ СН'!$H$9+СВЦЭМ!$D$10+'СЕТ СН'!$H$5-'СЕТ СН'!$H$17</f>
        <v>4423.9430248299996</v>
      </c>
      <c r="U114" s="37">
        <f>SUMIFS(СВЦЭМ!$C$34:$C$777,СВЦЭМ!$A$34:$A$777,$A114,СВЦЭМ!$B$34:$B$777,U$83)+'СЕТ СН'!$H$9+СВЦЭМ!$D$10+'СЕТ СН'!$H$5-'СЕТ СН'!$H$17</f>
        <v>4404.5443238099997</v>
      </c>
      <c r="V114" s="37">
        <f>SUMIFS(СВЦЭМ!$C$34:$C$777,СВЦЭМ!$A$34:$A$777,$A114,СВЦЭМ!$B$34:$B$777,V$83)+'СЕТ СН'!$H$9+СВЦЭМ!$D$10+'СЕТ СН'!$H$5-'СЕТ СН'!$H$17</f>
        <v>4385.8424952699997</v>
      </c>
      <c r="W114" s="37">
        <f>SUMIFS(СВЦЭМ!$C$34:$C$777,СВЦЭМ!$A$34:$A$777,$A114,СВЦЭМ!$B$34:$B$777,W$83)+'СЕТ СН'!$H$9+СВЦЭМ!$D$10+'СЕТ СН'!$H$5-'СЕТ СН'!$H$17</f>
        <v>4440.2880377299998</v>
      </c>
      <c r="X114" s="37">
        <f>SUMIFS(СВЦЭМ!$C$34:$C$777,СВЦЭМ!$A$34:$A$777,$A114,СВЦЭМ!$B$34:$B$777,X$83)+'СЕТ СН'!$H$9+СВЦЭМ!$D$10+'СЕТ СН'!$H$5-'СЕТ СН'!$H$17</f>
        <v>4527.8074705399995</v>
      </c>
      <c r="Y114" s="37">
        <f>SUMIFS(СВЦЭМ!$C$34:$C$777,СВЦЭМ!$A$34:$A$777,$A114,СВЦЭМ!$B$34:$B$777,Y$83)+'СЕТ СН'!$H$9+СВЦЭМ!$D$10+'СЕТ СН'!$H$5-'СЕТ СН'!$H$17</f>
        <v>4637.5210374600001</v>
      </c>
    </row>
    <row r="115" spans="1:27" ht="15.75"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27" t="s">
        <v>7</v>
      </c>
      <c r="B117" s="121" t="s">
        <v>76</v>
      </c>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3"/>
    </row>
    <row r="118" spans="1:27" ht="12.75" customHeight="1" x14ac:dyDescent="0.2">
      <c r="A118" s="128"/>
      <c r="B118" s="124"/>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6"/>
    </row>
    <row r="119" spans="1:27" ht="12.75" customHeight="1" x14ac:dyDescent="0.2">
      <c r="A119" s="129"/>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x14ac:dyDescent="0.2">
      <c r="A120" s="36" t="str">
        <f>A84</f>
        <v>01.07.2018</v>
      </c>
      <c r="B120" s="37">
        <f>SUMIFS(СВЦЭМ!$C$34:$C$777,СВЦЭМ!$A$34:$A$777,$A120,СВЦЭМ!$B$34:$B$777,B$119)+'СЕТ СН'!$I$9+СВЦЭМ!$D$10+'СЕТ СН'!$I$5-'СЕТ СН'!$I$17</f>
        <v>4922.17477031</v>
      </c>
      <c r="C120" s="37">
        <f>SUMIFS(СВЦЭМ!$C$34:$C$777,СВЦЭМ!$A$34:$A$777,$A120,СВЦЭМ!$B$34:$B$777,C$119)+'СЕТ СН'!$I$9+СВЦЭМ!$D$10+'СЕТ СН'!$I$5-'СЕТ СН'!$I$17</f>
        <v>4957.0083990199992</v>
      </c>
      <c r="D120" s="37">
        <f>SUMIFS(СВЦЭМ!$C$34:$C$777,СВЦЭМ!$A$34:$A$777,$A120,СВЦЭМ!$B$34:$B$777,D$119)+'СЕТ СН'!$I$9+СВЦЭМ!$D$10+'СЕТ СН'!$I$5-'СЕТ СН'!$I$17</f>
        <v>4999.4283224199999</v>
      </c>
      <c r="E120" s="37">
        <f>SUMIFS(СВЦЭМ!$C$34:$C$777,СВЦЭМ!$A$34:$A$777,$A120,СВЦЭМ!$B$34:$B$777,E$119)+'СЕТ СН'!$I$9+СВЦЭМ!$D$10+'СЕТ СН'!$I$5-'СЕТ СН'!$I$17</f>
        <v>5024.3021899599999</v>
      </c>
      <c r="F120" s="37">
        <f>SUMIFS(СВЦЭМ!$C$34:$C$777,СВЦЭМ!$A$34:$A$777,$A120,СВЦЭМ!$B$34:$B$777,F$119)+'СЕТ СН'!$I$9+СВЦЭМ!$D$10+'СЕТ СН'!$I$5-'СЕТ СН'!$I$17</f>
        <v>5030.4328698299996</v>
      </c>
      <c r="G120" s="37">
        <f>SUMIFS(СВЦЭМ!$C$34:$C$777,СВЦЭМ!$A$34:$A$777,$A120,СВЦЭМ!$B$34:$B$777,G$119)+'СЕТ СН'!$I$9+СВЦЭМ!$D$10+'СЕТ СН'!$I$5-'СЕТ СН'!$I$17</f>
        <v>5014.6498965299998</v>
      </c>
      <c r="H120" s="37">
        <f>SUMIFS(СВЦЭМ!$C$34:$C$777,СВЦЭМ!$A$34:$A$777,$A120,СВЦЭМ!$B$34:$B$777,H$119)+'СЕТ СН'!$I$9+СВЦЭМ!$D$10+'СЕТ СН'!$I$5-'СЕТ СН'!$I$17</f>
        <v>4931.6774728999999</v>
      </c>
      <c r="I120" s="37">
        <f>SUMIFS(СВЦЭМ!$C$34:$C$777,СВЦЭМ!$A$34:$A$777,$A120,СВЦЭМ!$B$34:$B$777,I$119)+'СЕТ СН'!$I$9+СВЦЭМ!$D$10+'СЕТ СН'!$I$5-'СЕТ СН'!$I$17</f>
        <v>4849.2447161800001</v>
      </c>
      <c r="J120" s="37">
        <f>SUMIFS(СВЦЭМ!$C$34:$C$777,СВЦЭМ!$A$34:$A$777,$A120,СВЦЭМ!$B$34:$B$777,J$119)+'СЕТ СН'!$I$9+СВЦЭМ!$D$10+'СЕТ СН'!$I$5-'СЕТ СН'!$I$17</f>
        <v>4743.6675497699998</v>
      </c>
      <c r="K120" s="37">
        <f>SUMIFS(СВЦЭМ!$C$34:$C$777,СВЦЭМ!$A$34:$A$777,$A120,СВЦЭМ!$B$34:$B$777,K$119)+'СЕТ СН'!$I$9+СВЦЭМ!$D$10+'СЕТ СН'!$I$5-'СЕТ СН'!$I$17</f>
        <v>4689.4339548199996</v>
      </c>
      <c r="L120" s="37">
        <f>SUMIFS(СВЦЭМ!$C$34:$C$777,СВЦЭМ!$A$34:$A$777,$A120,СВЦЭМ!$B$34:$B$777,L$119)+'СЕТ СН'!$I$9+СВЦЭМ!$D$10+'СЕТ СН'!$I$5-'СЕТ СН'!$I$17</f>
        <v>4695.4379584599992</v>
      </c>
      <c r="M120" s="37">
        <f>SUMIFS(СВЦЭМ!$C$34:$C$777,СВЦЭМ!$A$34:$A$777,$A120,СВЦЭМ!$B$34:$B$777,M$119)+'СЕТ СН'!$I$9+СВЦЭМ!$D$10+'СЕТ СН'!$I$5-'СЕТ СН'!$I$17</f>
        <v>4644.0837938599998</v>
      </c>
      <c r="N120" s="37">
        <f>SUMIFS(СВЦЭМ!$C$34:$C$777,СВЦЭМ!$A$34:$A$777,$A120,СВЦЭМ!$B$34:$B$777,N$119)+'СЕТ СН'!$I$9+СВЦЭМ!$D$10+'СЕТ СН'!$I$5-'СЕТ СН'!$I$17</f>
        <v>4653.3692346199996</v>
      </c>
      <c r="O120" s="37">
        <f>SUMIFS(СВЦЭМ!$C$34:$C$777,СВЦЭМ!$A$34:$A$777,$A120,СВЦЭМ!$B$34:$B$777,O$119)+'СЕТ СН'!$I$9+СВЦЭМ!$D$10+'СЕТ СН'!$I$5-'СЕТ СН'!$I$17</f>
        <v>4657.2607710499997</v>
      </c>
      <c r="P120" s="37">
        <f>SUMIFS(СВЦЭМ!$C$34:$C$777,СВЦЭМ!$A$34:$A$777,$A120,СВЦЭМ!$B$34:$B$777,P$119)+'СЕТ СН'!$I$9+СВЦЭМ!$D$10+'СЕТ СН'!$I$5-'СЕТ СН'!$I$17</f>
        <v>4659.3328137899998</v>
      </c>
      <c r="Q120" s="37">
        <f>SUMIFS(СВЦЭМ!$C$34:$C$777,СВЦЭМ!$A$34:$A$777,$A120,СВЦЭМ!$B$34:$B$777,Q$119)+'СЕТ СН'!$I$9+СВЦЭМ!$D$10+'СЕТ СН'!$I$5-'СЕТ СН'!$I$17</f>
        <v>4653.7879881999997</v>
      </c>
      <c r="R120" s="37">
        <f>SUMIFS(СВЦЭМ!$C$34:$C$777,СВЦЭМ!$A$34:$A$777,$A120,СВЦЭМ!$B$34:$B$777,R$119)+'СЕТ СН'!$I$9+СВЦЭМ!$D$10+'СЕТ СН'!$I$5-'СЕТ СН'!$I$17</f>
        <v>4644.4743843699998</v>
      </c>
      <c r="S120" s="37">
        <f>SUMIFS(СВЦЭМ!$C$34:$C$777,СВЦЭМ!$A$34:$A$777,$A120,СВЦЭМ!$B$34:$B$777,S$119)+'СЕТ СН'!$I$9+СВЦЭМ!$D$10+'СЕТ СН'!$I$5-'СЕТ СН'!$I$17</f>
        <v>4634.0808428199998</v>
      </c>
      <c r="T120" s="37">
        <f>SUMIFS(СВЦЭМ!$C$34:$C$777,СВЦЭМ!$A$34:$A$777,$A120,СВЦЭМ!$B$34:$B$777,T$119)+'СЕТ СН'!$I$9+СВЦЭМ!$D$10+'СЕТ СН'!$I$5-'СЕТ СН'!$I$17</f>
        <v>4648.0584753599996</v>
      </c>
      <c r="U120" s="37">
        <f>SUMIFS(СВЦЭМ!$C$34:$C$777,СВЦЭМ!$A$34:$A$777,$A120,СВЦЭМ!$B$34:$B$777,U$119)+'СЕТ СН'!$I$9+СВЦЭМ!$D$10+'СЕТ СН'!$I$5-'СЕТ СН'!$I$17</f>
        <v>4629.1492922199996</v>
      </c>
      <c r="V120" s="37">
        <f>SUMIFS(СВЦЭМ!$C$34:$C$777,СВЦЭМ!$A$34:$A$777,$A120,СВЦЭМ!$B$34:$B$777,V$119)+'СЕТ СН'!$I$9+СВЦЭМ!$D$10+'СЕТ СН'!$I$5-'СЕТ СН'!$I$17</f>
        <v>4624.1515494199994</v>
      </c>
      <c r="W120" s="37">
        <f>SUMIFS(СВЦЭМ!$C$34:$C$777,СВЦЭМ!$A$34:$A$777,$A120,СВЦЭМ!$B$34:$B$777,W$119)+'СЕТ СН'!$I$9+СВЦЭМ!$D$10+'СЕТ СН'!$I$5-'СЕТ СН'!$I$17</f>
        <v>4698.3679559699995</v>
      </c>
      <c r="X120" s="37">
        <f>SUMIFS(СВЦЭМ!$C$34:$C$777,СВЦЭМ!$A$34:$A$777,$A120,СВЦЭМ!$B$34:$B$777,X$119)+'СЕТ СН'!$I$9+СВЦЭМ!$D$10+'СЕТ СН'!$I$5-'СЕТ СН'!$I$17</f>
        <v>4804.6020412799999</v>
      </c>
      <c r="Y120" s="37">
        <f>SUMIFS(СВЦЭМ!$C$34:$C$777,СВЦЭМ!$A$34:$A$777,$A120,СВЦЭМ!$B$34:$B$777,Y$119)+'СЕТ СН'!$I$9+СВЦЭМ!$D$10+'СЕТ СН'!$I$5-'СЕТ СН'!$I$17</f>
        <v>4844.7909796099993</v>
      </c>
    </row>
    <row r="121" spans="1:27" ht="15.75" x14ac:dyDescent="0.2">
      <c r="A121" s="36">
        <f>A120+1</f>
        <v>43283</v>
      </c>
      <c r="B121" s="37">
        <f>SUMIFS(СВЦЭМ!$C$34:$C$777,СВЦЭМ!$A$34:$A$777,$A121,СВЦЭМ!$B$34:$B$777,B$119)+'СЕТ СН'!$I$9+СВЦЭМ!$D$10+'СЕТ СН'!$I$5-'СЕТ СН'!$I$17</f>
        <v>4997.9510724399997</v>
      </c>
      <c r="C121" s="37">
        <f>SUMIFS(СВЦЭМ!$C$34:$C$777,СВЦЭМ!$A$34:$A$777,$A121,СВЦЭМ!$B$34:$B$777,C$119)+'СЕТ СН'!$I$9+СВЦЭМ!$D$10+'СЕТ СН'!$I$5-'СЕТ СН'!$I$17</f>
        <v>5032.2151977599997</v>
      </c>
      <c r="D121" s="37">
        <f>SUMIFS(СВЦЭМ!$C$34:$C$777,СВЦЭМ!$A$34:$A$777,$A121,СВЦЭМ!$B$34:$B$777,D$119)+'СЕТ СН'!$I$9+СВЦЭМ!$D$10+'СЕТ СН'!$I$5-'СЕТ СН'!$I$17</f>
        <v>5025.3408563699995</v>
      </c>
      <c r="E121" s="37">
        <f>SUMIFS(СВЦЭМ!$C$34:$C$777,СВЦЭМ!$A$34:$A$777,$A121,СВЦЭМ!$B$34:$B$777,E$119)+'СЕТ СН'!$I$9+СВЦЭМ!$D$10+'СЕТ СН'!$I$5-'СЕТ СН'!$I$17</f>
        <v>5018.1587181799996</v>
      </c>
      <c r="F121" s="37">
        <f>SUMIFS(СВЦЭМ!$C$34:$C$777,СВЦЭМ!$A$34:$A$777,$A121,СВЦЭМ!$B$34:$B$777,F$119)+'СЕТ СН'!$I$9+СВЦЭМ!$D$10+'СЕТ СН'!$I$5-'СЕТ СН'!$I$17</f>
        <v>5014.1558619599991</v>
      </c>
      <c r="G121" s="37">
        <f>SUMIFS(СВЦЭМ!$C$34:$C$777,СВЦЭМ!$A$34:$A$777,$A121,СВЦЭМ!$B$34:$B$777,G$119)+'СЕТ СН'!$I$9+СВЦЭМ!$D$10+'СЕТ СН'!$I$5-'СЕТ СН'!$I$17</f>
        <v>5021.8808800699999</v>
      </c>
      <c r="H121" s="37">
        <f>SUMIFS(СВЦЭМ!$C$34:$C$777,СВЦЭМ!$A$34:$A$777,$A121,СВЦЭМ!$B$34:$B$777,H$119)+'СЕТ СН'!$I$9+СВЦЭМ!$D$10+'СЕТ СН'!$I$5-'СЕТ СН'!$I$17</f>
        <v>4963.505816509999</v>
      </c>
      <c r="I121" s="37">
        <f>SUMIFS(СВЦЭМ!$C$34:$C$777,СВЦЭМ!$A$34:$A$777,$A121,СВЦЭМ!$B$34:$B$777,I$119)+'СЕТ СН'!$I$9+СВЦЭМ!$D$10+'СЕТ СН'!$I$5-'СЕТ СН'!$I$17</f>
        <v>4854.6979303199996</v>
      </c>
      <c r="J121" s="37">
        <f>SUMIFS(СВЦЭМ!$C$34:$C$777,СВЦЭМ!$A$34:$A$777,$A121,СВЦЭМ!$B$34:$B$777,J$119)+'СЕТ СН'!$I$9+СВЦЭМ!$D$10+'СЕТ СН'!$I$5-'СЕТ СН'!$I$17</f>
        <v>4743.9630483299998</v>
      </c>
      <c r="K121" s="37">
        <f>SUMIFS(СВЦЭМ!$C$34:$C$777,СВЦЭМ!$A$34:$A$777,$A121,СВЦЭМ!$B$34:$B$777,K$119)+'СЕТ СН'!$I$9+СВЦЭМ!$D$10+'СЕТ СН'!$I$5-'СЕТ СН'!$I$17</f>
        <v>4679.4553201699991</v>
      </c>
      <c r="L121" s="37">
        <f>SUMIFS(СВЦЭМ!$C$34:$C$777,СВЦЭМ!$A$34:$A$777,$A121,СВЦЭМ!$B$34:$B$777,L$119)+'СЕТ СН'!$I$9+СВЦЭМ!$D$10+'СЕТ СН'!$I$5-'СЕТ СН'!$I$17</f>
        <v>4665.644032879999</v>
      </c>
      <c r="M121" s="37">
        <f>SUMIFS(СВЦЭМ!$C$34:$C$777,СВЦЭМ!$A$34:$A$777,$A121,СВЦЭМ!$B$34:$B$777,M$119)+'СЕТ СН'!$I$9+СВЦЭМ!$D$10+'СЕТ СН'!$I$5-'СЕТ СН'!$I$17</f>
        <v>4651.9023272199993</v>
      </c>
      <c r="N121" s="37">
        <f>SUMIFS(СВЦЭМ!$C$34:$C$777,СВЦЭМ!$A$34:$A$777,$A121,СВЦЭМ!$B$34:$B$777,N$119)+'СЕТ СН'!$I$9+СВЦЭМ!$D$10+'СЕТ СН'!$I$5-'СЕТ СН'!$I$17</f>
        <v>4667.1819990099993</v>
      </c>
      <c r="O121" s="37">
        <f>SUMIFS(СВЦЭМ!$C$34:$C$777,СВЦЭМ!$A$34:$A$777,$A121,СВЦЭМ!$B$34:$B$777,O$119)+'СЕТ СН'!$I$9+СВЦЭМ!$D$10+'СЕТ СН'!$I$5-'СЕТ СН'!$I$17</f>
        <v>4671.5737187099994</v>
      </c>
      <c r="P121" s="37">
        <f>SUMIFS(СВЦЭМ!$C$34:$C$777,СВЦЭМ!$A$34:$A$777,$A121,СВЦЭМ!$B$34:$B$777,P$119)+'СЕТ СН'!$I$9+СВЦЭМ!$D$10+'СЕТ СН'!$I$5-'СЕТ СН'!$I$17</f>
        <v>4661.6551460000001</v>
      </c>
      <c r="Q121" s="37">
        <f>SUMIFS(СВЦЭМ!$C$34:$C$777,СВЦЭМ!$A$34:$A$777,$A121,СВЦЭМ!$B$34:$B$777,Q$119)+'СЕТ СН'!$I$9+СВЦЭМ!$D$10+'СЕТ СН'!$I$5-'СЕТ СН'!$I$17</f>
        <v>4665.9702338299994</v>
      </c>
      <c r="R121" s="37">
        <f>SUMIFS(СВЦЭМ!$C$34:$C$777,СВЦЭМ!$A$34:$A$777,$A121,СВЦЭМ!$B$34:$B$777,R$119)+'СЕТ СН'!$I$9+СВЦЭМ!$D$10+'СЕТ СН'!$I$5-'СЕТ СН'!$I$17</f>
        <v>4662.8852657199996</v>
      </c>
      <c r="S121" s="37">
        <f>SUMIFS(СВЦЭМ!$C$34:$C$777,СВЦЭМ!$A$34:$A$777,$A121,СВЦЭМ!$B$34:$B$777,S$119)+'СЕТ СН'!$I$9+СВЦЭМ!$D$10+'СЕТ СН'!$I$5-'СЕТ СН'!$I$17</f>
        <v>4668.0927007499995</v>
      </c>
      <c r="T121" s="37">
        <f>SUMIFS(СВЦЭМ!$C$34:$C$777,СВЦЭМ!$A$34:$A$777,$A121,СВЦЭМ!$B$34:$B$777,T$119)+'СЕТ СН'!$I$9+СВЦЭМ!$D$10+'СЕТ СН'!$I$5-'СЕТ СН'!$I$17</f>
        <v>4667.0748908199994</v>
      </c>
      <c r="U121" s="37">
        <f>SUMIFS(СВЦЭМ!$C$34:$C$777,СВЦЭМ!$A$34:$A$777,$A121,СВЦЭМ!$B$34:$B$777,U$119)+'СЕТ СН'!$I$9+СВЦЭМ!$D$10+'СЕТ СН'!$I$5-'СЕТ СН'!$I$17</f>
        <v>4656.4117966499998</v>
      </c>
      <c r="V121" s="37">
        <f>SUMIFS(СВЦЭМ!$C$34:$C$777,СВЦЭМ!$A$34:$A$777,$A121,СВЦЭМ!$B$34:$B$777,V$119)+'СЕТ СН'!$I$9+СВЦЭМ!$D$10+'СЕТ СН'!$I$5-'СЕТ СН'!$I$17</f>
        <v>4664.9675701699998</v>
      </c>
      <c r="W121" s="37">
        <f>SUMIFS(СВЦЭМ!$C$34:$C$777,СВЦЭМ!$A$34:$A$777,$A121,СВЦЭМ!$B$34:$B$777,W$119)+'СЕТ СН'!$I$9+СВЦЭМ!$D$10+'СЕТ СН'!$I$5-'СЕТ СН'!$I$17</f>
        <v>4703.3738360499992</v>
      </c>
      <c r="X121" s="37">
        <f>SUMIFS(СВЦЭМ!$C$34:$C$777,СВЦЭМ!$A$34:$A$777,$A121,СВЦЭМ!$B$34:$B$777,X$119)+'СЕТ СН'!$I$9+СВЦЭМ!$D$10+'СЕТ СН'!$I$5-'СЕТ СН'!$I$17</f>
        <v>4805.5023983000001</v>
      </c>
      <c r="Y121" s="37">
        <f>SUMIFS(СВЦЭМ!$C$34:$C$777,СВЦЭМ!$A$34:$A$777,$A121,СВЦЭМ!$B$34:$B$777,Y$119)+'СЕТ СН'!$I$9+СВЦЭМ!$D$10+'СЕТ СН'!$I$5-'СЕТ СН'!$I$17</f>
        <v>4873.1873405099996</v>
      </c>
    </row>
    <row r="122" spans="1:27" ht="15.75" x14ac:dyDescent="0.2">
      <c r="A122" s="36">
        <f t="shared" ref="A122:A150" si="3">A121+1</f>
        <v>43284</v>
      </c>
      <c r="B122" s="37">
        <f>SUMIFS(СВЦЭМ!$C$34:$C$777,СВЦЭМ!$A$34:$A$777,$A122,СВЦЭМ!$B$34:$B$777,B$119)+'СЕТ СН'!$I$9+СВЦЭМ!$D$10+'СЕТ СН'!$I$5-'СЕТ СН'!$I$17</f>
        <v>4973.2552718899997</v>
      </c>
      <c r="C122" s="37">
        <f>SUMIFS(СВЦЭМ!$C$34:$C$777,СВЦЭМ!$A$34:$A$777,$A122,СВЦЭМ!$B$34:$B$777,C$119)+'СЕТ СН'!$I$9+СВЦЭМ!$D$10+'СЕТ СН'!$I$5-'СЕТ СН'!$I$17</f>
        <v>5024.6110202699992</v>
      </c>
      <c r="D122" s="37">
        <f>SUMIFS(СВЦЭМ!$C$34:$C$777,СВЦЭМ!$A$34:$A$777,$A122,СВЦЭМ!$B$34:$B$777,D$119)+'СЕТ СН'!$I$9+СВЦЭМ!$D$10+'СЕТ СН'!$I$5-'СЕТ СН'!$I$17</f>
        <v>5048.4186836899999</v>
      </c>
      <c r="E122" s="37">
        <f>SUMIFS(СВЦЭМ!$C$34:$C$777,СВЦЭМ!$A$34:$A$777,$A122,СВЦЭМ!$B$34:$B$777,E$119)+'СЕТ СН'!$I$9+СВЦЭМ!$D$10+'СЕТ СН'!$I$5-'СЕТ СН'!$I$17</f>
        <v>5038.7731188999996</v>
      </c>
      <c r="F122" s="37">
        <f>SUMIFS(СВЦЭМ!$C$34:$C$777,СВЦЭМ!$A$34:$A$777,$A122,СВЦЭМ!$B$34:$B$777,F$119)+'СЕТ СН'!$I$9+СВЦЭМ!$D$10+'СЕТ СН'!$I$5-'СЕТ СН'!$I$17</f>
        <v>5037.6813156499993</v>
      </c>
      <c r="G122" s="37">
        <f>SUMIFS(СВЦЭМ!$C$34:$C$777,СВЦЭМ!$A$34:$A$777,$A122,СВЦЭМ!$B$34:$B$777,G$119)+'СЕТ СН'!$I$9+СВЦЭМ!$D$10+'СЕТ СН'!$I$5-'СЕТ СН'!$I$17</f>
        <v>5042.2028925999994</v>
      </c>
      <c r="H122" s="37">
        <f>SUMIFS(СВЦЭМ!$C$34:$C$777,СВЦЭМ!$A$34:$A$777,$A122,СВЦЭМ!$B$34:$B$777,H$119)+'СЕТ СН'!$I$9+СВЦЭМ!$D$10+'СЕТ СН'!$I$5-'СЕТ СН'!$I$17</f>
        <v>5005.8214724199997</v>
      </c>
      <c r="I122" s="37">
        <f>SUMIFS(СВЦЭМ!$C$34:$C$777,СВЦЭМ!$A$34:$A$777,$A122,СВЦЭМ!$B$34:$B$777,I$119)+'СЕТ СН'!$I$9+СВЦЭМ!$D$10+'СЕТ СН'!$I$5-'СЕТ СН'!$I$17</f>
        <v>4855.7335075399997</v>
      </c>
      <c r="J122" s="37">
        <f>SUMIFS(СВЦЭМ!$C$34:$C$777,СВЦЭМ!$A$34:$A$777,$A122,СВЦЭМ!$B$34:$B$777,J$119)+'СЕТ СН'!$I$9+СВЦЭМ!$D$10+'СЕТ СН'!$I$5-'СЕТ СН'!$I$17</f>
        <v>4765.4630966299992</v>
      </c>
      <c r="K122" s="37">
        <f>SUMIFS(СВЦЭМ!$C$34:$C$777,СВЦЭМ!$A$34:$A$777,$A122,СВЦЭМ!$B$34:$B$777,K$119)+'СЕТ СН'!$I$9+СВЦЭМ!$D$10+'СЕТ СН'!$I$5-'СЕТ СН'!$I$17</f>
        <v>4705.5052150199999</v>
      </c>
      <c r="L122" s="37">
        <f>SUMIFS(СВЦЭМ!$C$34:$C$777,СВЦЭМ!$A$34:$A$777,$A122,СВЦЭМ!$B$34:$B$777,L$119)+'СЕТ СН'!$I$9+СВЦЭМ!$D$10+'СЕТ СН'!$I$5-'СЕТ СН'!$I$17</f>
        <v>4689.0060302399997</v>
      </c>
      <c r="M122" s="37">
        <f>SUMIFS(СВЦЭМ!$C$34:$C$777,СВЦЭМ!$A$34:$A$777,$A122,СВЦЭМ!$B$34:$B$777,M$119)+'СЕТ СН'!$I$9+СВЦЭМ!$D$10+'СЕТ СН'!$I$5-'СЕТ СН'!$I$17</f>
        <v>4676.7958460999998</v>
      </c>
      <c r="N122" s="37">
        <f>SUMIFS(СВЦЭМ!$C$34:$C$777,СВЦЭМ!$A$34:$A$777,$A122,СВЦЭМ!$B$34:$B$777,N$119)+'СЕТ СН'!$I$9+СВЦЭМ!$D$10+'СЕТ СН'!$I$5-'СЕТ СН'!$I$17</f>
        <v>4680.5378124199997</v>
      </c>
      <c r="O122" s="37">
        <f>SUMIFS(СВЦЭМ!$C$34:$C$777,СВЦЭМ!$A$34:$A$777,$A122,СВЦЭМ!$B$34:$B$777,O$119)+'СЕТ СН'!$I$9+СВЦЭМ!$D$10+'СЕТ СН'!$I$5-'СЕТ СН'!$I$17</f>
        <v>4678.0324302499994</v>
      </c>
      <c r="P122" s="37">
        <f>SUMIFS(СВЦЭМ!$C$34:$C$777,СВЦЭМ!$A$34:$A$777,$A122,СВЦЭМ!$B$34:$B$777,P$119)+'СЕТ СН'!$I$9+СВЦЭМ!$D$10+'СЕТ СН'!$I$5-'СЕТ СН'!$I$17</f>
        <v>4685.7212110699993</v>
      </c>
      <c r="Q122" s="37">
        <f>SUMIFS(СВЦЭМ!$C$34:$C$777,СВЦЭМ!$A$34:$A$777,$A122,СВЦЭМ!$B$34:$B$777,Q$119)+'СЕТ СН'!$I$9+СВЦЭМ!$D$10+'СЕТ СН'!$I$5-'СЕТ СН'!$I$17</f>
        <v>4688.2198665299993</v>
      </c>
      <c r="R122" s="37">
        <f>SUMIFS(СВЦЭМ!$C$34:$C$777,СВЦЭМ!$A$34:$A$777,$A122,СВЦЭМ!$B$34:$B$777,R$119)+'СЕТ СН'!$I$9+СВЦЭМ!$D$10+'СЕТ СН'!$I$5-'СЕТ СН'!$I$17</f>
        <v>4686.4531332399993</v>
      </c>
      <c r="S122" s="37">
        <f>SUMIFS(СВЦЭМ!$C$34:$C$777,СВЦЭМ!$A$34:$A$777,$A122,СВЦЭМ!$B$34:$B$777,S$119)+'СЕТ СН'!$I$9+СВЦЭМ!$D$10+'СЕТ СН'!$I$5-'СЕТ СН'!$I$17</f>
        <v>4684.44265808</v>
      </c>
      <c r="T122" s="37">
        <f>SUMIFS(СВЦЭМ!$C$34:$C$777,СВЦЭМ!$A$34:$A$777,$A122,СВЦЭМ!$B$34:$B$777,T$119)+'СЕТ СН'!$I$9+СВЦЭМ!$D$10+'СЕТ СН'!$I$5-'СЕТ СН'!$I$17</f>
        <v>4678.8519332699998</v>
      </c>
      <c r="U122" s="37">
        <f>SUMIFS(СВЦЭМ!$C$34:$C$777,СВЦЭМ!$A$34:$A$777,$A122,СВЦЭМ!$B$34:$B$777,U$119)+'СЕТ СН'!$I$9+СВЦЭМ!$D$10+'СЕТ СН'!$I$5-'СЕТ СН'!$I$17</f>
        <v>4674.65849273</v>
      </c>
      <c r="V122" s="37">
        <f>SUMIFS(СВЦЭМ!$C$34:$C$777,СВЦЭМ!$A$34:$A$777,$A122,СВЦЭМ!$B$34:$B$777,V$119)+'СЕТ СН'!$I$9+СВЦЭМ!$D$10+'СЕТ СН'!$I$5-'СЕТ СН'!$I$17</f>
        <v>4685.1991687299997</v>
      </c>
      <c r="W122" s="37">
        <f>SUMIFS(СВЦЭМ!$C$34:$C$777,СВЦЭМ!$A$34:$A$777,$A122,СВЦЭМ!$B$34:$B$777,W$119)+'СЕТ СН'!$I$9+СВЦЭМ!$D$10+'СЕТ СН'!$I$5-'СЕТ СН'!$I$17</f>
        <v>4752.6949670099993</v>
      </c>
      <c r="X122" s="37">
        <f>SUMIFS(СВЦЭМ!$C$34:$C$777,СВЦЭМ!$A$34:$A$777,$A122,СВЦЭМ!$B$34:$B$777,X$119)+'СЕТ СН'!$I$9+СВЦЭМ!$D$10+'СЕТ СН'!$I$5-'СЕТ СН'!$I$17</f>
        <v>4831.3538457299992</v>
      </c>
      <c r="Y122" s="37">
        <f>SUMIFS(СВЦЭМ!$C$34:$C$777,СВЦЭМ!$A$34:$A$777,$A122,СВЦЭМ!$B$34:$B$777,Y$119)+'СЕТ СН'!$I$9+СВЦЭМ!$D$10+'СЕТ СН'!$I$5-'СЕТ СН'!$I$17</f>
        <v>4939.8899667099995</v>
      </c>
    </row>
    <row r="123" spans="1:27" ht="15.75" x14ac:dyDescent="0.2">
      <c r="A123" s="36">
        <f t="shared" si="3"/>
        <v>43285</v>
      </c>
      <c r="B123" s="37">
        <f>SUMIFS(СВЦЭМ!$C$34:$C$777,СВЦЭМ!$A$34:$A$777,$A123,СВЦЭМ!$B$34:$B$777,B$119)+'СЕТ СН'!$I$9+СВЦЭМ!$D$10+'СЕТ СН'!$I$5-'СЕТ СН'!$I$17</f>
        <v>4945.69623787</v>
      </c>
      <c r="C123" s="37">
        <f>SUMIFS(СВЦЭМ!$C$34:$C$777,СВЦЭМ!$A$34:$A$777,$A123,СВЦЭМ!$B$34:$B$777,C$119)+'СЕТ СН'!$I$9+СВЦЭМ!$D$10+'СЕТ СН'!$I$5-'СЕТ СН'!$I$17</f>
        <v>5030.1258883999999</v>
      </c>
      <c r="D123" s="37">
        <f>SUMIFS(СВЦЭМ!$C$34:$C$777,СВЦЭМ!$A$34:$A$777,$A123,СВЦЭМ!$B$34:$B$777,D$119)+'СЕТ СН'!$I$9+СВЦЭМ!$D$10+'СЕТ СН'!$I$5-'СЕТ СН'!$I$17</f>
        <v>5044.3490250799996</v>
      </c>
      <c r="E123" s="37">
        <f>SUMIFS(СВЦЭМ!$C$34:$C$777,СВЦЭМ!$A$34:$A$777,$A123,СВЦЭМ!$B$34:$B$777,E$119)+'СЕТ СН'!$I$9+СВЦЭМ!$D$10+'СЕТ СН'!$I$5-'СЕТ СН'!$I$17</f>
        <v>5035.3359878299998</v>
      </c>
      <c r="F123" s="37">
        <f>SUMIFS(СВЦЭМ!$C$34:$C$777,СВЦЭМ!$A$34:$A$777,$A123,СВЦЭМ!$B$34:$B$777,F$119)+'СЕТ СН'!$I$9+СВЦЭМ!$D$10+'СЕТ СН'!$I$5-'СЕТ СН'!$I$17</f>
        <v>5032.1162864899998</v>
      </c>
      <c r="G123" s="37">
        <f>SUMIFS(СВЦЭМ!$C$34:$C$777,СВЦЭМ!$A$34:$A$777,$A123,СВЦЭМ!$B$34:$B$777,G$119)+'СЕТ СН'!$I$9+СВЦЭМ!$D$10+'СЕТ СН'!$I$5-'СЕТ СН'!$I$17</f>
        <v>5036.9352650399996</v>
      </c>
      <c r="H123" s="37">
        <f>SUMIFS(СВЦЭМ!$C$34:$C$777,СВЦЭМ!$A$34:$A$777,$A123,СВЦЭМ!$B$34:$B$777,H$119)+'СЕТ СН'!$I$9+СВЦЭМ!$D$10+'СЕТ СН'!$I$5-'СЕТ СН'!$I$17</f>
        <v>4998.2384183899994</v>
      </c>
      <c r="I123" s="37">
        <f>SUMIFS(СВЦЭМ!$C$34:$C$777,СВЦЭМ!$A$34:$A$777,$A123,СВЦЭМ!$B$34:$B$777,I$119)+'СЕТ СН'!$I$9+СВЦЭМ!$D$10+'СЕТ СН'!$I$5-'СЕТ СН'!$I$17</f>
        <v>4870.9893011999993</v>
      </c>
      <c r="J123" s="37">
        <f>SUMIFS(СВЦЭМ!$C$34:$C$777,СВЦЭМ!$A$34:$A$777,$A123,СВЦЭМ!$B$34:$B$777,J$119)+'СЕТ СН'!$I$9+СВЦЭМ!$D$10+'СЕТ СН'!$I$5-'СЕТ СН'!$I$17</f>
        <v>4780.0694160799994</v>
      </c>
      <c r="K123" s="37">
        <f>SUMIFS(СВЦЭМ!$C$34:$C$777,СВЦЭМ!$A$34:$A$777,$A123,СВЦЭМ!$B$34:$B$777,K$119)+'СЕТ СН'!$I$9+СВЦЭМ!$D$10+'СЕТ СН'!$I$5-'СЕТ СН'!$I$17</f>
        <v>4716.8175457499992</v>
      </c>
      <c r="L123" s="37">
        <f>SUMIFS(СВЦЭМ!$C$34:$C$777,СВЦЭМ!$A$34:$A$777,$A123,СВЦЭМ!$B$34:$B$777,L$119)+'СЕТ СН'!$I$9+СВЦЭМ!$D$10+'СЕТ СН'!$I$5-'СЕТ СН'!$I$17</f>
        <v>4693.2730869999996</v>
      </c>
      <c r="M123" s="37">
        <f>SUMIFS(СВЦЭМ!$C$34:$C$777,СВЦЭМ!$A$34:$A$777,$A123,СВЦЭМ!$B$34:$B$777,M$119)+'СЕТ СН'!$I$9+СВЦЭМ!$D$10+'СЕТ СН'!$I$5-'СЕТ СН'!$I$17</f>
        <v>4693.2133545899997</v>
      </c>
      <c r="N123" s="37">
        <f>SUMIFS(СВЦЭМ!$C$34:$C$777,СВЦЭМ!$A$34:$A$777,$A123,СВЦЭМ!$B$34:$B$777,N$119)+'СЕТ СН'!$I$9+СВЦЭМ!$D$10+'СЕТ СН'!$I$5-'СЕТ СН'!$I$17</f>
        <v>4690.5143031599991</v>
      </c>
      <c r="O123" s="37">
        <f>SUMIFS(СВЦЭМ!$C$34:$C$777,СВЦЭМ!$A$34:$A$777,$A123,СВЦЭМ!$B$34:$B$777,O$119)+'СЕТ СН'!$I$9+СВЦЭМ!$D$10+'СЕТ СН'!$I$5-'СЕТ СН'!$I$17</f>
        <v>4696.4880073399991</v>
      </c>
      <c r="P123" s="37">
        <f>SUMIFS(СВЦЭМ!$C$34:$C$777,СВЦЭМ!$A$34:$A$777,$A123,СВЦЭМ!$B$34:$B$777,P$119)+'СЕТ СН'!$I$9+СВЦЭМ!$D$10+'СЕТ СН'!$I$5-'СЕТ СН'!$I$17</f>
        <v>4687.0314413599999</v>
      </c>
      <c r="Q123" s="37">
        <f>SUMIFS(СВЦЭМ!$C$34:$C$777,СВЦЭМ!$A$34:$A$777,$A123,СВЦЭМ!$B$34:$B$777,Q$119)+'СЕТ СН'!$I$9+СВЦЭМ!$D$10+'СЕТ СН'!$I$5-'СЕТ СН'!$I$17</f>
        <v>4681.1719908799996</v>
      </c>
      <c r="R123" s="37">
        <f>SUMIFS(СВЦЭМ!$C$34:$C$777,СВЦЭМ!$A$34:$A$777,$A123,СВЦЭМ!$B$34:$B$777,R$119)+'СЕТ СН'!$I$9+СВЦЭМ!$D$10+'СЕТ СН'!$I$5-'СЕТ СН'!$I$17</f>
        <v>4684.9210156899999</v>
      </c>
      <c r="S123" s="37">
        <f>SUMIFS(СВЦЭМ!$C$34:$C$777,СВЦЭМ!$A$34:$A$777,$A123,СВЦЭМ!$B$34:$B$777,S$119)+'СЕТ СН'!$I$9+СВЦЭМ!$D$10+'СЕТ СН'!$I$5-'СЕТ СН'!$I$17</f>
        <v>4686.2082718699994</v>
      </c>
      <c r="T123" s="37">
        <f>SUMIFS(СВЦЭМ!$C$34:$C$777,СВЦЭМ!$A$34:$A$777,$A123,СВЦЭМ!$B$34:$B$777,T$119)+'СЕТ СН'!$I$9+СВЦЭМ!$D$10+'СЕТ СН'!$I$5-'СЕТ СН'!$I$17</f>
        <v>4688.6836180199998</v>
      </c>
      <c r="U123" s="37">
        <f>SUMIFS(СВЦЭМ!$C$34:$C$777,СВЦЭМ!$A$34:$A$777,$A123,СВЦЭМ!$B$34:$B$777,U$119)+'СЕТ СН'!$I$9+СВЦЭМ!$D$10+'СЕТ СН'!$I$5-'СЕТ СН'!$I$17</f>
        <v>4688.9312926399998</v>
      </c>
      <c r="V123" s="37">
        <f>SUMIFS(СВЦЭМ!$C$34:$C$777,СВЦЭМ!$A$34:$A$777,$A123,СВЦЭМ!$B$34:$B$777,V$119)+'СЕТ СН'!$I$9+СВЦЭМ!$D$10+'СЕТ СН'!$I$5-'СЕТ СН'!$I$17</f>
        <v>4686.262922339999</v>
      </c>
      <c r="W123" s="37">
        <f>SUMIFS(СВЦЭМ!$C$34:$C$777,СВЦЭМ!$A$34:$A$777,$A123,СВЦЭМ!$B$34:$B$777,W$119)+'СЕТ СН'!$I$9+СВЦЭМ!$D$10+'СЕТ СН'!$I$5-'СЕТ СН'!$I$17</f>
        <v>4771.0727374899998</v>
      </c>
      <c r="X123" s="37">
        <f>SUMIFS(СВЦЭМ!$C$34:$C$777,СВЦЭМ!$A$34:$A$777,$A123,СВЦЭМ!$B$34:$B$777,X$119)+'СЕТ СН'!$I$9+СВЦЭМ!$D$10+'СЕТ СН'!$I$5-'СЕТ СН'!$I$17</f>
        <v>4839.7275233800001</v>
      </c>
      <c r="Y123" s="37">
        <f>SUMIFS(СВЦЭМ!$C$34:$C$777,СВЦЭМ!$A$34:$A$777,$A123,СВЦЭМ!$B$34:$B$777,Y$119)+'СЕТ СН'!$I$9+СВЦЭМ!$D$10+'СЕТ СН'!$I$5-'СЕТ СН'!$I$17</f>
        <v>4940.3428218099998</v>
      </c>
    </row>
    <row r="124" spans="1:27" ht="15.75" x14ac:dyDescent="0.2">
      <c r="A124" s="36">
        <f t="shared" si="3"/>
        <v>43286</v>
      </c>
      <c r="B124" s="37">
        <f>SUMIFS(СВЦЭМ!$C$34:$C$777,СВЦЭМ!$A$34:$A$777,$A124,СВЦЭМ!$B$34:$B$777,B$119)+'СЕТ СН'!$I$9+СВЦЭМ!$D$10+'СЕТ СН'!$I$5-'СЕТ СН'!$I$17</f>
        <v>4952.9267527899992</v>
      </c>
      <c r="C124" s="37">
        <f>SUMIFS(СВЦЭМ!$C$34:$C$777,СВЦЭМ!$A$34:$A$777,$A124,СВЦЭМ!$B$34:$B$777,C$119)+'СЕТ СН'!$I$9+СВЦЭМ!$D$10+'СЕТ СН'!$I$5-'СЕТ СН'!$I$17</f>
        <v>5005.6298099699998</v>
      </c>
      <c r="D124" s="37">
        <f>SUMIFS(СВЦЭМ!$C$34:$C$777,СВЦЭМ!$A$34:$A$777,$A124,СВЦЭМ!$B$34:$B$777,D$119)+'СЕТ СН'!$I$9+СВЦЭМ!$D$10+'СЕТ СН'!$I$5-'СЕТ СН'!$I$17</f>
        <v>5041.1986030499993</v>
      </c>
      <c r="E124" s="37">
        <f>SUMIFS(СВЦЭМ!$C$34:$C$777,СВЦЭМ!$A$34:$A$777,$A124,СВЦЭМ!$B$34:$B$777,E$119)+'СЕТ СН'!$I$9+СВЦЭМ!$D$10+'СЕТ СН'!$I$5-'СЕТ СН'!$I$17</f>
        <v>5038.9553737599999</v>
      </c>
      <c r="F124" s="37">
        <f>SUMIFS(СВЦЭМ!$C$34:$C$777,СВЦЭМ!$A$34:$A$777,$A124,СВЦЭМ!$B$34:$B$777,F$119)+'СЕТ СН'!$I$9+СВЦЭМ!$D$10+'СЕТ СН'!$I$5-'СЕТ СН'!$I$17</f>
        <v>5034.46044084</v>
      </c>
      <c r="G124" s="37">
        <f>SUMIFS(СВЦЭМ!$C$34:$C$777,СВЦЭМ!$A$34:$A$777,$A124,СВЦЭМ!$B$34:$B$777,G$119)+'СЕТ СН'!$I$9+СВЦЭМ!$D$10+'СЕТ СН'!$I$5-'СЕТ СН'!$I$17</f>
        <v>5026.6426789099996</v>
      </c>
      <c r="H124" s="37">
        <f>SUMIFS(СВЦЭМ!$C$34:$C$777,СВЦЭМ!$A$34:$A$777,$A124,СВЦЭМ!$B$34:$B$777,H$119)+'СЕТ СН'!$I$9+СВЦЭМ!$D$10+'СЕТ СН'!$I$5-'СЕТ СН'!$I$17</f>
        <v>4956.2673475900001</v>
      </c>
      <c r="I124" s="37">
        <f>SUMIFS(СВЦЭМ!$C$34:$C$777,СВЦЭМ!$A$34:$A$777,$A124,СВЦЭМ!$B$34:$B$777,I$119)+'СЕТ СН'!$I$9+СВЦЭМ!$D$10+'СЕТ СН'!$I$5-'СЕТ СН'!$I$17</f>
        <v>4885.4342575599994</v>
      </c>
      <c r="J124" s="37">
        <f>SUMIFS(СВЦЭМ!$C$34:$C$777,СВЦЭМ!$A$34:$A$777,$A124,СВЦЭМ!$B$34:$B$777,J$119)+'СЕТ СН'!$I$9+СВЦЭМ!$D$10+'СЕТ СН'!$I$5-'СЕТ СН'!$I$17</f>
        <v>4776.5760081399994</v>
      </c>
      <c r="K124" s="37">
        <f>SUMIFS(СВЦЭМ!$C$34:$C$777,СВЦЭМ!$A$34:$A$777,$A124,СВЦЭМ!$B$34:$B$777,K$119)+'СЕТ СН'!$I$9+СВЦЭМ!$D$10+'СЕТ СН'!$I$5-'СЕТ СН'!$I$17</f>
        <v>4711.8736867099997</v>
      </c>
      <c r="L124" s="37">
        <f>SUMIFS(СВЦЭМ!$C$34:$C$777,СВЦЭМ!$A$34:$A$777,$A124,СВЦЭМ!$B$34:$B$777,L$119)+'СЕТ СН'!$I$9+СВЦЭМ!$D$10+'СЕТ СН'!$I$5-'СЕТ СН'!$I$17</f>
        <v>4691.2789880199998</v>
      </c>
      <c r="M124" s="37">
        <f>SUMIFS(СВЦЭМ!$C$34:$C$777,СВЦЭМ!$A$34:$A$777,$A124,СВЦЭМ!$B$34:$B$777,M$119)+'СЕТ СН'!$I$9+СВЦЭМ!$D$10+'СЕТ СН'!$I$5-'СЕТ СН'!$I$17</f>
        <v>4662.8553330699997</v>
      </c>
      <c r="N124" s="37">
        <f>SUMIFS(СВЦЭМ!$C$34:$C$777,СВЦЭМ!$A$34:$A$777,$A124,СВЦЭМ!$B$34:$B$777,N$119)+'СЕТ СН'!$I$9+СВЦЭМ!$D$10+'СЕТ СН'!$I$5-'СЕТ СН'!$I$17</f>
        <v>4690.0581868700001</v>
      </c>
      <c r="O124" s="37">
        <f>SUMIFS(СВЦЭМ!$C$34:$C$777,СВЦЭМ!$A$34:$A$777,$A124,СВЦЭМ!$B$34:$B$777,O$119)+'СЕТ СН'!$I$9+СВЦЭМ!$D$10+'СЕТ СН'!$I$5-'СЕТ СН'!$I$17</f>
        <v>4693.16787776</v>
      </c>
      <c r="P124" s="37">
        <f>SUMIFS(СВЦЭМ!$C$34:$C$777,СВЦЭМ!$A$34:$A$777,$A124,СВЦЭМ!$B$34:$B$777,P$119)+'СЕТ СН'!$I$9+СВЦЭМ!$D$10+'СЕТ СН'!$I$5-'СЕТ СН'!$I$17</f>
        <v>4679.5956162799994</v>
      </c>
      <c r="Q124" s="37">
        <f>SUMIFS(СВЦЭМ!$C$34:$C$777,СВЦЭМ!$A$34:$A$777,$A124,СВЦЭМ!$B$34:$B$777,Q$119)+'СЕТ СН'!$I$9+СВЦЭМ!$D$10+'СЕТ СН'!$I$5-'СЕТ СН'!$I$17</f>
        <v>4678.3825302199994</v>
      </c>
      <c r="R124" s="37">
        <f>SUMIFS(СВЦЭМ!$C$34:$C$777,СВЦЭМ!$A$34:$A$777,$A124,СВЦЭМ!$B$34:$B$777,R$119)+'СЕТ СН'!$I$9+СВЦЭМ!$D$10+'СЕТ СН'!$I$5-'СЕТ СН'!$I$17</f>
        <v>4681.6927941399999</v>
      </c>
      <c r="S124" s="37">
        <f>SUMIFS(СВЦЭМ!$C$34:$C$777,СВЦЭМ!$A$34:$A$777,$A124,СВЦЭМ!$B$34:$B$777,S$119)+'СЕТ СН'!$I$9+СВЦЭМ!$D$10+'СЕТ СН'!$I$5-'СЕТ СН'!$I$17</f>
        <v>4687.3681777299998</v>
      </c>
      <c r="T124" s="37">
        <f>SUMIFS(СВЦЭМ!$C$34:$C$777,СВЦЭМ!$A$34:$A$777,$A124,СВЦЭМ!$B$34:$B$777,T$119)+'СЕТ СН'!$I$9+СВЦЭМ!$D$10+'СЕТ СН'!$I$5-'СЕТ СН'!$I$17</f>
        <v>4689.2545290699991</v>
      </c>
      <c r="U124" s="37">
        <f>SUMIFS(СВЦЭМ!$C$34:$C$777,СВЦЭМ!$A$34:$A$777,$A124,СВЦЭМ!$B$34:$B$777,U$119)+'СЕТ СН'!$I$9+СВЦЭМ!$D$10+'СЕТ СН'!$I$5-'СЕТ СН'!$I$17</f>
        <v>4682.7669018899996</v>
      </c>
      <c r="V124" s="37">
        <f>SUMIFS(СВЦЭМ!$C$34:$C$777,СВЦЭМ!$A$34:$A$777,$A124,СВЦЭМ!$B$34:$B$777,V$119)+'СЕТ СН'!$I$9+СВЦЭМ!$D$10+'СЕТ СН'!$I$5-'СЕТ СН'!$I$17</f>
        <v>4699.7611606</v>
      </c>
      <c r="W124" s="37">
        <f>SUMIFS(СВЦЭМ!$C$34:$C$777,СВЦЭМ!$A$34:$A$777,$A124,СВЦЭМ!$B$34:$B$777,W$119)+'СЕТ СН'!$I$9+СВЦЭМ!$D$10+'СЕТ СН'!$I$5-'СЕТ СН'!$I$17</f>
        <v>4749.5983786199995</v>
      </c>
      <c r="X124" s="37">
        <f>SUMIFS(СВЦЭМ!$C$34:$C$777,СВЦЭМ!$A$34:$A$777,$A124,СВЦЭМ!$B$34:$B$777,X$119)+'СЕТ СН'!$I$9+СВЦЭМ!$D$10+'СЕТ СН'!$I$5-'СЕТ СН'!$I$17</f>
        <v>4841.0857633499991</v>
      </c>
      <c r="Y124" s="37">
        <f>SUMIFS(СВЦЭМ!$C$34:$C$777,СВЦЭМ!$A$34:$A$777,$A124,СВЦЭМ!$B$34:$B$777,Y$119)+'СЕТ СН'!$I$9+СВЦЭМ!$D$10+'СЕТ СН'!$I$5-'СЕТ СН'!$I$17</f>
        <v>4966.4452753399992</v>
      </c>
    </row>
    <row r="125" spans="1:27" ht="15.75" x14ac:dyDescent="0.2">
      <c r="A125" s="36">
        <f t="shared" si="3"/>
        <v>43287</v>
      </c>
      <c r="B125" s="37">
        <f>SUMIFS(СВЦЭМ!$C$34:$C$777,СВЦЭМ!$A$34:$A$777,$A125,СВЦЭМ!$B$34:$B$777,B$119)+'СЕТ СН'!$I$9+СВЦЭМ!$D$10+'СЕТ СН'!$I$5-'СЕТ СН'!$I$17</f>
        <v>4989.3660738999997</v>
      </c>
      <c r="C125" s="37">
        <f>SUMIFS(СВЦЭМ!$C$34:$C$777,СВЦЭМ!$A$34:$A$777,$A125,СВЦЭМ!$B$34:$B$777,C$119)+'СЕТ СН'!$I$9+СВЦЭМ!$D$10+'СЕТ СН'!$I$5-'СЕТ СН'!$I$17</f>
        <v>5034.25039027</v>
      </c>
      <c r="D125" s="37">
        <f>SUMIFS(СВЦЭМ!$C$34:$C$777,СВЦЭМ!$A$34:$A$777,$A125,СВЦЭМ!$B$34:$B$777,D$119)+'СЕТ СН'!$I$9+СВЦЭМ!$D$10+'СЕТ СН'!$I$5-'СЕТ СН'!$I$17</f>
        <v>5038.27715954</v>
      </c>
      <c r="E125" s="37">
        <f>SUMIFS(СВЦЭМ!$C$34:$C$777,СВЦЭМ!$A$34:$A$777,$A125,СВЦЭМ!$B$34:$B$777,E$119)+'СЕТ СН'!$I$9+СВЦЭМ!$D$10+'СЕТ СН'!$I$5-'СЕТ СН'!$I$17</f>
        <v>5030.0744075499997</v>
      </c>
      <c r="F125" s="37">
        <f>SUMIFS(СВЦЭМ!$C$34:$C$777,СВЦЭМ!$A$34:$A$777,$A125,СВЦЭМ!$B$34:$B$777,F$119)+'СЕТ СН'!$I$9+СВЦЭМ!$D$10+'СЕТ СН'!$I$5-'СЕТ СН'!$I$17</f>
        <v>5028.0491902299991</v>
      </c>
      <c r="G125" s="37">
        <f>SUMIFS(СВЦЭМ!$C$34:$C$777,СВЦЭМ!$A$34:$A$777,$A125,СВЦЭМ!$B$34:$B$777,G$119)+'СЕТ СН'!$I$9+СВЦЭМ!$D$10+'СЕТ СН'!$I$5-'СЕТ СН'!$I$17</f>
        <v>5031.6836712599998</v>
      </c>
      <c r="H125" s="37">
        <f>SUMIFS(СВЦЭМ!$C$34:$C$777,СВЦЭМ!$A$34:$A$777,$A125,СВЦЭМ!$B$34:$B$777,H$119)+'СЕТ СН'!$I$9+СВЦЭМ!$D$10+'СЕТ СН'!$I$5-'СЕТ СН'!$I$17</f>
        <v>4975.0031207299999</v>
      </c>
      <c r="I125" s="37">
        <f>SUMIFS(СВЦЭМ!$C$34:$C$777,СВЦЭМ!$A$34:$A$777,$A125,СВЦЭМ!$B$34:$B$777,I$119)+'СЕТ СН'!$I$9+СВЦЭМ!$D$10+'СЕТ СН'!$I$5-'СЕТ СН'!$I$17</f>
        <v>4863.3684883699998</v>
      </c>
      <c r="J125" s="37">
        <f>SUMIFS(СВЦЭМ!$C$34:$C$777,СВЦЭМ!$A$34:$A$777,$A125,СВЦЭМ!$B$34:$B$777,J$119)+'СЕТ СН'!$I$9+СВЦЭМ!$D$10+'СЕТ СН'!$I$5-'СЕТ СН'!$I$17</f>
        <v>4746.6143303499994</v>
      </c>
      <c r="K125" s="37">
        <f>SUMIFS(СВЦЭМ!$C$34:$C$777,СВЦЭМ!$A$34:$A$777,$A125,СВЦЭМ!$B$34:$B$777,K$119)+'СЕТ СН'!$I$9+СВЦЭМ!$D$10+'СЕТ СН'!$I$5-'СЕТ СН'!$I$17</f>
        <v>4682.1029739399992</v>
      </c>
      <c r="L125" s="37">
        <f>SUMIFS(СВЦЭМ!$C$34:$C$777,СВЦЭМ!$A$34:$A$777,$A125,СВЦЭМ!$B$34:$B$777,L$119)+'СЕТ СН'!$I$9+СВЦЭМ!$D$10+'СЕТ СН'!$I$5-'СЕТ СН'!$I$17</f>
        <v>4662.0242667199991</v>
      </c>
      <c r="M125" s="37">
        <f>SUMIFS(СВЦЭМ!$C$34:$C$777,СВЦЭМ!$A$34:$A$777,$A125,СВЦЭМ!$B$34:$B$777,M$119)+'СЕТ СН'!$I$9+СВЦЭМ!$D$10+'СЕТ СН'!$I$5-'СЕТ СН'!$I$17</f>
        <v>4632.4991719599993</v>
      </c>
      <c r="N125" s="37">
        <f>SUMIFS(СВЦЭМ!$C$34:$C$777,СВЦЭМ!$A$34:$A$777,$A125,СВЦЭМ!$B$34:$B$777,N$119)+'СЕТ СН'!$I$9+СВЦЭМ!$D$10+'СЕТ СН'!$I$5-'СЕТ СН'!$I$17</f>
        <v>4660.6617222599998</v>
      </c>
      <c r="O125" s="37">
        <f>SUMIFS(СВЦЭМ!$C$34:$C$777,СВЦЭМ!$A$34:$A$777,$A125,СВЦЭМ!$B$34:$B$777,O$119)+'СЕТ СН'!$I$9+СВЦЭМ!$D$10+'СЕТ СН'!$I$5-'СЕТ СН'!$I$17</f>
        <v>4661.7812959999992</v>
      </c>
      <c r="P125" s="37">
        <f>SUMIFS(СВЦЭМ!$C$34:$C$777,СВЦЭМ!$A$34:$A$777,$A125,СВЦЭМ!$B$34:$B$777,P$119)+'СЕТ СН'!$I$9+СВЦЭМ!$D$10+'СЕТ СН'!$I$5-'СЕТ СН'!$I$17</f>
        <v>4657.7531182399998</v>
      </c>
      <c r="Q125" s="37">
        <f>SUMIFS(СВЦЭМ!$C$34:$C$777,СВЦЭМ!$A$34:$A$777,$A125,СВЦЭМ!$B$34:$B$777,Q$119)+'СЕТ СН'!$I$9+СВЦЭМ!$D$10+'СЕТ СН'!$I$5-'СЕТ СН'!$I$17</f>
        <v>4655.3713225900001</v>
      </c>
      <c r="R125" s="37">
        <f>SUMIFS(СВЦЭМ!$C$34:$C$777,СВЦЭМ!$A$34:$A$777,$A125,СВЦЭМ!$B$34:$B$777,R$119)+'СЕТ СН'!$I$9+СВЦЭМ!$D$10+'СЕТ СН'!$I$5-'СЕТ СН'!$I$17</f>
        <v>4657.8640292999999</v>
      </c>
      <c r="S125" s="37">
        <f>SUMIFS(СВЦЭМ!$C$34:$C$777,СВЦЭМ!$A$34:$A$777,$A125,СВЦЭМ!$B$34:$B$777,S$119)+'СЕТ СН'!$I$9+СВЦЭМ!$D$10+'СЕТ СН'!$I$5-'СЕТ СН'!$I$17</f>
        <v>4657.5923392299992</v>
      </c>
      <c r="T125" s="37">
        <f>SUMIFS(СВЦЭМ!$C$34:$C$777,СВЦЭМ!$A$34:$A$777,$A125,СВЦЭМ!$B$34:$B$777,T$119)+'СЕТ СН'!$I$9+СВЦЭМ!$D$10+'СЕТ СН'!$I$5-'СЕТ СН'!$I$17</f>
        <v>4655.6320840499993</v>
      </c>
      <c r="U125" s="37">
        <f>SUMIFS(СВЦЭМ!$C$34:$C$777,СВЦЭМ!$A$34:$A$777,$A125,СВЦЭМ!$B$34:$B$777,U$119)+'СЕТ СН'!$I$9+СВЦЭМ!$D$10+'СЕТ СН'!$I$5-'СЕТ СН'!$I$17</f>
        <v>4648.1010679599995</v>
      </c>
      <c r="V125" s="37">
        <f>SUMIFS(СВЦЭМ!$C$34:$C$777,СВЦЭМ!$A$34:$A$777,$A125,СВЦЭМ!$B$34:$B$777,V$119)+'СЕТ СН'!$I$9+СВЦЭМ!$D$10+'СЕТ СН'!$I$5-'СЕТ СН'!$I$17</f>
        <v>4669.08180094</v>
      </c>
      <c r="W125" s="37">
        <f>SUMIFS(СВЦЭМ!$C$34:$C$777,СВЦЭМ!$A$34:$A$777,$A125,СВЦЭМ!$B$34:$B$777,W$119)+'СЕТ СН'!$I$9+СВЦЭМ!$D$10+'СЕТ СН'!$I$5-'СЕТ СН'!$I$17</f>
        <v>4716.8625875099997</v>
      </c>
      <c r="X125" s="37">
        <f>SUMIFS(СВЦЭМ!$C$34:$C$777,СВЦЭМ!$A$34:$A$777,$A125,СВЦЭМ!$B$34:$B$777,X$119)+'СЕТ СН'!$I$9+СВЦЭМ!$D$10+'СЕТ СН'!$I$5-'СЕТ СН'!$I$17</f>
        <v>4827.3285220999996</v>
      </c>
      <c r="Y125" s="37">
        <f>SUMIFS(СВЦЭМ!$C$34:$C$777,СВЦЭМ!$A$34:$A$777,$A125,СВЦЭМ!$B$34:$B$777,Y$119)+'СЕТ СН'!$I$9+СВЦЭМ!$D$10+'СЕТ СН'!$I$5-'СЕТ СН'!$I$17</f>
        <v>4943.4739916599992</v>
      </c>
    </row>
    <row r="126" spans="1:27" ht="15.75" x14ac:dyDescent="0.2">
      <c r="A126" s="36">
        <f t="shared" si="3"/>
        <v>43288</v>
      </c>
      <c r="B126" s="37">
        <f>SUMIFS(СВЦЭМ!$C$34:$C$777,СВЦЭМ!$A$34:$A$777,$A126,СВЦЭМ!$B$34:$B$777,B$119)+'СЕТ СН'!$I$9+СВЦЭМ!$D$10+'СЕТ СН'!$I$5-'СЕТ СН'!$I$17</f>
        <v>4959.5357434399994</v>
      </c>
      <c r="C126" s="37">
        <f>SUMIFS(СВЦЭМ!$C$34:$C$777,СВЦЭМ!$A$34:$A$777,$A126,СВЦЭМ!$B$34:$B$777,C$119)+'СЕТ СН'!$I$9+СВЦЭМ!$D$10+'СЕТ СН'!$I$5-'СЕТ СН'!$I$17</f>
        <v>4987.8140381599997</v>
      </c>
      <c r="D126" s="37">
        <f>SUMIFS(СВЦЭМ!$C$34:$C$777,СВЦЭМ!$A$34:$A$777,$A126,СВЦЭМ!$B$34:$B$777,D$119)+'СЕТ СН'!$I$9+СВЦЭМ!$D$10+'СЕТ СН'!$I$5-'СЕТ СН'!$I$17</f>
        <v>5023.8930816499997</v>
      </c>
      <c r="E126" s="37">
        <f>SUMIFS(СВЦЭМ!$C$34:$C$777,СВЦЭМ!$A$34:$A$777,$A126,СВЦЭМ!$B$34:$B$777,E$119)+'СЕТ СН'!$I$9+СВЦЭМ!$D$10+'СЕТ СН'!$I$5-'СЕТ СН'!$I$17</f>
        <v>5022.9952322299996</v>
      </c>
      <c r="F126" s="37">
        <f>SUMIFS(СВЦЭМ!$C$34:$C$777,СВЦЭМ!$A$34:$A$777,$A126,СВЦЭМ!$B$34:$B$777,F$119)+'СЕТ СН'!$I$9+СВЦЭМ!$D$10+'СЕТ СН'!$I$5-'СЕТ СН'!$I$17</f>
        <v>5019.2906763799992</v>
      </c>
      <c r="G126" s="37">
        <f>SUMIFS(СВЦЭМ!$C$34:$C$777,СВЦЭМ!$A$34:$A$777,$A126,СВЦЭМ!$B$34:$B$777,G$119)+'СЕТ СН'!$I$9+СВЦЭМ!$D$10+'СЕТ СН'!$I$5-'СЕТ СН'!$I$17</f>
        <v>5020.5000876599997</v>
      </c>
      <c r="H126" s="37">
        <f>SUMIFS(СВЦЭМ!$C$34:$C$777,СВЦЭМ!$A$34:$A$777,$A126,СВЦЭМ!$B$34:$B$777,H$119)+'СЕТ СН'!$I$9+СВЦЭМ!$D$10+'СЕТ СН'!$I$5-'СЕТ СН'!$I$17</f>
        <v>4984.1536967899992</v>
      </c>
      <c r="I126" s="37">
        <f>SUMIFS(СВЦЭМ!$C$34:$C$777,СВЦЭМ!$A$34:$A$777,$A126,СВЦЭМ!$B$34:$B$777,I$119)+'СЕТ СН'!$I$9+СВЦЭМ!$D$10+'СЕТ СН'!$I$5-'СЕТ СН'!$I$17</f>
        <v>4841.6270285199998</v>
      </c>
      <c r="J126" s="37">
        <f>SUMIFS(СВЦЭМ!$C$34:$C$777,СВЦЭМ!$A$34:$A$777,$A126,СВЦЭМ!$B$34:$B$777,J$119)+'СЕТ СН'!$I$9+СВЦЭМ!$D$10+'СЕТ СН'!$I$5-'СЕТ СН'!$I$17</f>
        <v>4737.7788300599996</v>
      </c>
      <c r="K126" s="37">
        <f>SUMIFS(СВЦЭМ!$C$34:$C$777,СВЦЭМ!$A$34:$A$777,$A126,СВЦЭМ!$B$34:$B$777,K$119)+'СЕТ СН'!$I$9+СВЦЭМ!$D$10+'СЕТ СН'!$I$5-'СЕТ СН'!$I$17</f>
        <v>4669.0213281599999</v>
      </c>
      <c r="L126" s="37">
        <f>SUMIFS(СВЦЭМ!$C$34:$C$777,СВЦЭМ!$A$34:$A$777,$A126,СВЦЭМ!$B$34:$B$777,L$119)+'СЕТ СН'!$I$9+СВЦЭМ!$D$10+'СЕТ СН'!$I$5-'СЕТ СН'!$I$17</f>
        <v>4652.952064099999</v>
      </c>
      <c r="M126" s="37">
        <f>SUMIFS(СВЦЭМ!$C$34:$C$777,СВЦЭМ!$A$34:$A$777,$A126,СВЦЭМ!$B$34:$B$777,M$119)+'СЕТ СН'!$I$9+СВЦЭМ!$D$10+'СЕТ СН'!$I$5-'СЕТ СН'!$I$17</f>
        <v>4627.6254650199999</v>
      </c>
      <c r="N126" s="37">
        <f>SUMIFS(СВЦЭМ!$C$34:$C$777,СВЦЭМ!$A$34:$A$777,$A126,СВЦЭМ!$B$34:$B$777,N$119)+'СЕТ СН'!$I$9+СВЦЭМ!$D$10+'СЕТ СН'!$I$5-'СЕТ СН'!$I$17</f>
        <v>4659.5995249599991</v>
      </c>
      <c r="O126" s="37">
        <f>SUMIFS(СВЦЭМ!$C$34:$C$777,СВЦЭМ!$A$34:$A$777,$A126,СВЦЭМ!$B$34:$B$777,O$119)+'СЕТ СН'!$I$9+СВЦЭМ!$D$10+'СЕТ СН'!$I$5-'СЕТ СН'!$I$17</f>
        <v>4657.0191672899991</v>
      </c>
      <c r="P126" s="37">
        <f>SUMIFS(СВЦЭМ!$C$34:$C$777,СВЦЭМ!$A$34:$A$777,$A126,СВЦЭМ!$B$34:$B$777,P$119)+'СЕТ СН'!$I$9+СВЦЭМ!$D$10+'СЕТ СН'!$I$5-'СЕТ СН'!$I$17</f>
        <v>4650.0890604899996</v>
      </c>
      <c r="Q126" s="37">
        <f>SUMIFS(СВЦЭМ!$C$34:$C$777,СВЦЭМ!$A$34:$A$777,$A126,СВЦЭМ!$B$34:$B$777,Q$119)+'СЕТ СН'!$I$9+СВЦЭМ!$D$10+'СЕТ СН'!$I$5-'СЕТ СН'!$I$17</f>
        <v>4653.3068274199995</v>
      </c>
      <c r="R126" s="37">
        <f>SUMIFS(СВЦЭМ!$C$34:$C$777,СВЦЭМ!$A$34:$A$777,$A126,СВЦЭМ!$B$34:$B$777,R$119)+'СЕТ СН'!$I$9+СВЦЭМ!$D$10+'СЕТ СН'!$I$5-'СЕТ СН'!$I$17</f>
        <v>4643.8961799099998</v>
      </c>
      <c r="S126" s="37">
        <f>SUMIFS(СВЦЭМ!$C$34:$C$777,СВЦЭМ!$A$34:$A$777,$A126,СВЦЭМ!$B$34:$B$777,S$119)+'СЕТ СН'!$I$9+СВЦЭМ!$D$10+'СЕТ СН'!$I$5-'СЕТ СН'!$I$17</f>
        <v>4646.436149709999</v>
      </c>
      <c r="T126" s="37">
        <f>SUMIFS(СВЦЭМ!$C$34:$C$777,СВЦЭМ!$A$34:$A$777,$A126,СВЦЭМ!$B$34:$B$777,T$119)+'СЕТ СН'!$I$9+СВЦЭМ!$D$10+'СЕТ СН'!$I$5-'СЕТ СН'!$I$17</f>
        <v>4647.6183811299998</v>
      </c>
      <c r="U126" s="37">
        <f>SUMIFS(СВЦЭМ!$C$34:$C$777,СВЦЭМ!$A$34:$A$777,$A126,СВЦЭМ!$B$34:$B$777,U$119)+'СЕТ СН'!$I$9+СВЦЭМ!$D$10+'СЕТ СН'!$I$5-'СЕТ СН'!$I$17</f>
        <v>4643.1250201999992</v>
      </c>
      <c r="V126" s="37">
        <f>SUMIFS(СВЦЭМ!$C$34:$C$777,СВЦЭМ!$A$34:$A$777,$A126,СВЦЭМ!$B$34:$B$777,V$119)+'СЕТ СН'!$I$9+СВЦЭМ!$D$10+'СЕТ СН'!$I$5-'СЕТ СН'!$I$17</f>
        <v>4652.6368938199994</v>
      </c>
      <c r="W126" s="37">
        <f>SUMIFS(СВЦЭМ!$C$34:$C$777,СВЦЭМ!$A$34:$A$777,$A126,СВЦЭМ!$B$34:$B$777,W$119)+'СЕТ СН'!$I$9+СВЦЭМ!$D$10+'СЕТ СН'!$I$5-'СЕТ СН'!$I$17</f>
        <v>4713.2757984599994</v>
      </c>
      <c r="X126" s="37">
        <f>SUMIFS(СВЦЭМ!$C$34:$C$777,СВЦЭМ!$A$34:$A$777,$A126,СВЦЭМ!$B$34:$B$777,X$119)+'СЕТ СН'!$I$9+СВЦЭМ!$D$10+'СЕТ СН'!$I$5-'СЕТ СН'!$I$17</f>
        <v>4802.1191658599992</v>
      </c>
      <c r="Y126" s="37">
        <f>SUMIFS(СВЦЭМ!$C$34:$C$777,СВЦЭМ!$A$34:$A$777,$A126,СВЦЭМ!$B$34:$B$777,Y$119)+'СЕТ СН'!$I$9+СВЦЭМ!$D$10+'СЕТ СН'!$I$5-'СЕТ СН'!$I$17</f>
        <v>4907.6164991799997</v>
      </c>
    </row>
    <row r="127" spans="1:27" ht="15.75" x14ac:dyDescent="0.2">
      <c r="A127" s="36">
        <f t="shared" si="3"/>
        <v>43289</v>
      </c>
      <c r="B127" s="37">
        <f>SUMIFS(СВЦЭМ!$C$34:$C$777,СВЦЭМ!$A$34:$A$777,$A127,СВЦЭМ!$B$34:$B$777,B$119)+'СЕТ СН'!$I$9+СВЦЭМ!$D$10+'СЕТ СН'!$I$5-'СЕТ СН'!$I$17</f>
        <v>4963.6609579899996</v>
      </c>
      <c r="C127" s="37">
        <f>SUMIFS(СВЦЭМ!$C$34:$C$777,СВЦЭМ!$A$34:$A$777,$A127,СВЦЭМ!$B$34:$B$777,C$119)+'СЕТ СН'!$I$9+СВЦЭМ!$D$10+'СЕТ СН'!$I$5-'СЕТ СН'!$I$17</f>
        <v>5013.5526695499993</v>
      </c>
      <c r="D127" s="37">
        <f>SUMIFS(СВЦЭМ!$C$34:$C$777,СВЦЭМ!$A$34:$A$777,$A127,СВЦЭМ!$B$34:$B$777,D$119)+'СЕТ СН'!$I$9+СВЦЭМ!$D$10+'СЕТ СН'!$I$5-'СЕТ СН'!$I$17</f>
        <v>5031.0708576999996</v>
      </c>
      <c r="E127" s="37">
        <f>SUMIFS(СВЦЭМ!$C$34:$C$777,СВЦЭМ!$A$34:$A$777,$A127,СВЦЭМ!$B$34:$B$777,E$119)+'СЕТ СН'!$I$9+СВЦЭМ!$D$10+'СЕТ СН'!$I$5-'СЕТ СН'!$I$17</f>
        <v>5024.1126354799999</v>
      </c>
      <c r="F127" s="37">
        <f>SUMIFS(СВЦЭМ!$C$34:$C$777,СВЦЭМ!$A$34:$A$777,$A127,СВЦЭМ!$B$34:$B$777,F$119)+'СЕТ СН'!$I$9+СВЦЭМ!$D$10+'СЕТ СН'!$I$5-'СЕТ СН'!$I$17</f>
        <v>5017.6549468399999</v>
      </c>
      <c r="G127" s="37">
        <f>SUMIFS(СВЦЭМ!$C$34:$C$777,СВЦЭМ!$A$34:$A$777,$A127,СВЦЭМ!$B$34:$B$777,G$119)+'СЕТ СН'!$I$9+СВЦЭМ!$D$10+'СЕТ СН'!$I$5-'СЕТ СН'!$I$17</f>
        <v>5018.22616793</v>
      </c>
      <c r="H127" s="37">
        <f>SUMIFS(СВЦЭМ!$C$34:$C$777,СВЦЭМ!$A$34:$A$777,$A127,СВЦЭМ!$B$34:$B$777,H$119)+'СЕТ СН'!$I$9+СВЦЭМ!$D$10+'СЕТ СН'!$I$5-'СЕТ СН'!$I$17</f>
        <v>4989.303547909999</v>
      </c>
      <c r="I127" s="37">
        <f>SUMIFS(СВЦЭМ!$C$34:$C$777,СВЦЭМ!$A$34:$A$777,$A127,СВЦЭМ!$B$34:$B$777,I$119)+'СЕТ СН'!$I$9+СВЦЭМ!$D$10+'СЕТ СН'!$I$5-'СЕТ СН'!$I$17</f>
        <v>4859.5387970199999</v>
      </c>
      <c r="J127" s="37">
        <f>SUMIFS(СВЦЭМ!$C$34:$C$777,СВЦЭМ!$A$34:$A$777,$A127,СВЦЭМ!$B$34:$B$777,J$119)+'СЕТ СН'!$I$9+СВЦЭМ!$D$10+'СЕТ СН'!$I$5-'СЕТ СН'!$I$17</f>
        <v>4739.7109455599993</v>
      </c>
      <c r="K127" s="37">
        <f>SUMIFS(СВЦЭМ!$C$34:$C$777,СВЦЭМ!$A$34:$A$777,$A127,СВЦЭМ!$B$34:$B$777,K$119)+'СЕТ СН'!$I$9+СВЦЭМ!$D$10+'СЕТ СН'!$I$5-'СЕТ СН'!$I$17</f>
        <v>4665.1907659899998</v>
      </c>
      <c r="L127" s="37">
        <f>SUMIFS(СВЦЭМ!$C$34:$C$777,СВЦЭМ!$A$34:$A$777,$A127,СВЦЭМ!$B$34:$B$777,L$119)+'СЕТ СН'!$I$9+СВЦЭМ!$D$10+'СЕТ СН'!$I$5-'СЕТ СН'!$I$17</f>
        <v>4640.3218595099997</v>
      </c>
      <c r="M127" s="37">
        <f>SUMIFS(СВЦЭМ!$C$34:$C$777,СВЦЭМ!$A$34:$A$777,$A127,СВЦЭМ!$B$34:$B$777,M$119)+'СЕТ СН'!$I$9+СВЦЭМ!$D$10+'СЕТ СН'!$I$5-'СЕТ СН'!$I$17</f>
        <v>4621.2962916499991</v>
      </c>
      <c r="N127" s="37">
        <f>SUMIFS(СВЦЭМ!$C$34:$C$777,СВЦЭМ!$A$34:$A$777,$A127,СВЦЭМ!$B$34:$B$777,N$119)+'СЕТ СН'!$I$9+СВЦЭМ!$D$10+'СЕТ СН'!$I$5-'СЕТ СН'!$I$17</f>
        <v>4643.9500715099994</v>
      </c>
      <c r="O127" s="37">
        <f>SUMIFS(СВЦЭМ!$C$34:$C$777,СВЦЭМ!$A$34:$A$777,$A127,СВЦЭМ!$B$34:$B$777,O$119)+'СЕТ СН'!$I$9+СВЦЭМ!$D$10+'СЕТ СН'!$I$5-'СЕТ СН'!$I$17</f>
        <v>4647.4821262299993</v>
      </c>
      <c r="P127" s="37">
        <f>SUMIFS(СВЦЭМ!$C$34:$C$777,СВЦЭМ!$A$34:$A$777,$A127,СВЦЭМ!$B$34:$B$777,P$119)+'СЕТ СН'!$I$9+СВЦЭМ!$D$10+'СЕТ СН'!$I$5-'СЕТ СН'!$I$17</f>
        <v>4651.2763610199991</v>
      </c>
      <c r="Q127" s="37">
        <f>SUMIFS(СВЦЭМ!$C$34:$C$777,СВЦЭМ!$A$34:$A$777,$A127,СВЦЭМ!$B$34:$B$777,Q$119)+'СЕТ СН'!$I$9+СВЦЭМ!$D$10+'СЕТ СН'!$I$5-'СЕТ СН'!$I$17</f>
        <v>4643.9697676799997</v>
      </c>
      <c r="R127" s="37">
        <f>SUMIFS(СВЦЭМ!$C$34:$C$777,СВЦЭМ!$A$34:$A$777,$A127,СВЦЭМ!$B$34:$B$777,R$119)+'СЕТ СН'!$I$9+СВЦЭМ!$D$10+'СЕТ СН'!$I$5-'СЕТ СН'!$I$17</f>
        <v>4642.7475398999995</v>
      </c>
      <c r="S127" s="37">
        <f>SUMIFS(СВЦЭМ!$C$34:$C$777,СВЦЭМ!$A$34:$A$777,$A127,СВЦЭМ!$B$34:$B$777,S$119)+'СЕТ СН'!$I$9+СВЦЭМ!$D$10+'СЕТ СН'!$I$5-'СЕТ СН'!$I$17</f>
        <v>4646.2339691499992</v>
      </c>
      <c r="T127" s="37">
        <f>SUMIFS(СВЦЭМ!$C$34:$C$777,СВЦЭМ!$A$34:$A$777,$A127,СВЦЭМ!$B$34:$B$777,T$119)+'СЕТ СН'!$I$9+СВЦЭМ!$D$10+'СЕТ СН'!$I$5-'СЕТ СН'!$I$17</f>
        <v>4649.4860042499995</v>
      </c>
      <c r="U127" s="37">
        <f>SUMIFS(СВЦЭМ!$C$34:$C$777,СВЦЭМ!$A$34:$A$777,$A127,СВЦЭМ!$B$34:$B$777,U$119)+'СЕТ СН'!$I$9+СВЦЭМ!$D$10+'СЕТ СН'!$I$5-'СЕТ СН'!$I$17</f>
        <v>4635.4358615799993</v>
      </c>
      <c r="V127" s="37">
        <f>SUMIFS(СВЦЭМ!$C$34:$C$777,СВЦЭМ!$A$34:$A$777,$A127,СВЦЭМ!$B$34:$B$777,V$119)+'СЕТ СН'!$I$9+СВЦЭМ!$D$10+'СЕТ СН'!$I$5-'СЕТ СН'!$I$17</f>
        <v>4634.3880258099998</v>
      </c>
      <c r="W127" s="37">
        <f>SUMIFS(СВЦЭМ!$C$34:$C$777,СВЦЭМ!$A$34:$A$777,$A127,СВЦЭМ!$B$34:$B$777,W$119)+'СЕТ СН'!$I$9+СВЦЭМ!$D$10+'СЕТ СН'!$I$5-'СЕТ СН'!$I$17</f>
        <v>4714.9229111799996</v>
      </c>
      <c r="X127" s="37">
        <f>SUMIFS(СВЦЭМ!$C$34:$C$777,СВЦЭМ!$A$34:$A$777,$A127,СВЦЭМ!$B$34:$B$777,X$119)+'СЕТ СН'!$I$9+СВЦЭМ!$D$10+'СЕТ СН'!$I$5-'СЕТ СН'!$I$17</f>
        <v>4800.7050605799996</v>
      </c>
      <c r="Y127" s="37">
        <f>SUMIFS(СВЦЭМ!$C$34:$C$777,СВЦЭМ!$A$34:$A$777,$A127,СВЦЭМ!$B$34:$B$777,Y$119)+'СЕТ СН'!$I$9+СВЦЭМ!$D$10+'СЕТ СН'!$I$5-'СЕТ СН'!$I$17</f>
        <v>4906.389163679999</v>
      </c>
    </row>
    <row r="128" spans="1:27" ht="15.75" x14ac:dyDescent="0.2">
      <c r="A128" s="36">
        <f t="shared" si="3"/>
        <v>43290</v>
      </c>
      <c r="B128" s="37">
        <f>SUMIFS(СВЦЭМ!$C$34:$C$777,СВЦЭМ!$A$34:$A$777,$A128,СВЦЭМ!$B$34:$B$777,B$119)+'СЕТ СН'!$I$9+СВЦЭМ!$D$10+'СЕТ СН'!$I$5-'СЕТ СН'!$I$17</f>
        <v>5004.69190334</v>
      </c>
      <c r="C128" s="37">
        <f>SUMIFS(СВЦЭМ!$C$34:$C$777,СВЦЭМ!$A$34:$A$777,$A128,СВЦЭМ!$B$34:$B$777,C$119)+'СЕТ СН'!$I$9+СВЦЭМ!$D$10+'СЕТ СН'!$I$5-'СЕТ СН'!$I$17</f>
        <v>4995.6571175099998</v>
      </c>
      <c r="D128" s="37">
        <f>SUMIFS(СВЦЭМ!$C$34:$C$777,СВЦЭМ!$A$34:$A$777,$A128,СВЦЭМ!$B$34:$B$777,D$119)+'СЕТ СН'!$I$9+СВЦЭМ!$D$10+'СЕТ СН'!$I$5-'СЕТ СН'!$I$17</f>
        <v>4978.5840195599994</v>
      </c>
      <c r="E128" s="37">
        <f>SUMIFS(СВЦЭМ!$C$34:$C$777,СВЦЭМ!$A$34:$A$777,$A128,СВЦЭМ!$B$34:$B$777,E$119)+'СЕТ СН'!$I$9+СВЦЭМ!$D$10+'СЕТ СН'!$I$5-'СЕТ СН'!$I$17</f>
        <v>4971.9417208799996</v>
      </c>
      <c r="F128" s="37">
        <f>SUMIFS(СВЦЭМ!$C$34:$C$777,СВЦЭМ!$A$34:$A$777,$A128,СВЦЭМ!$B$34:$B$777,F$119)+'СЕТ СН'!$I$9+СВЦЭМ!$D$10+'СЕТ СН'!$I$5-'СЕТ СН'!$I$17</f>
        <v>4968.9307248199993</v>
      </c>
      <c r="G128" s="37">
        <f>SUMIFS(СВЦЭМ!$C$34:$C$777,СВЦЭМ!$A$34:$A$777,$A128,СВЦЭМ!$B$34:$B$777,G$119)+'СЕТ СН'!$I$9+СВЦЭМ!$D$10+'СЕТ СН'!$I$5-'СЕТ СН'!$I$17</f>
        <v>4974.9989908799998</v>
      </c>
      <c r="H128" s="37">
        <f>SUMIFS(СВЦЭМ!$C$34:$C$777,СВЦЭМ!$A$34:$A$777,$A128,СВЦЭМ!$B$34:$B$777,H$119)+'СЕТ СН'!$I$9+СВЦЭМ!$D$10+'СЕТ СН'!$I$5-'СЕТ СН'!$I$17</f>
        <v>4988.3911509599993</v>
      </c>
      <c r="I128" s="37">
        <f>SUMIFS(СВЦЭМ!$C$34:$C$777,СВЦЭМ!$A$34:$A$777,$A128,СВЦЭМ!$B$34:$B$777,I$119)+'СЕТ СН'!$I$9+СВЦЭМ!$D$10+'СЕТ СН'!$I$5-'СЕТ СН'!$I$17</f>
        <v>4853.4603604699996</v>
      </c>
      <c r="J128" s="37">
        <f>SUMIFS(СВЦЭМ!$C$34:$C$777,СВЦЭМ!$A$34:$A$777,$A128,СВЦЭМ!$B$34:$B$777,J$119)+'СЕТ СН'!$I$9+СВЦЭМ!$D$10+'СЕТ СН'!$I$5-'СЕТ СН'!$I$17</f>
        <v>4720.6494657699996</v>
      </c>
      <c r="K128" s="37">
        <f>SUMIFS(СВЦЭМ!$C$34:$C$777,СВЦЭМ!$A$34:$A$777,$A128,СВЦЭМ!$B$34:$B$777,K$119)+'СЕТ СН'!$I$9+СВЦЭМ!$D$10+'СЕТ СН'!$I$5-'СЕТ СН'!$I$17</f>
        <v>4662.198221149999</v>
      </c>
      <c r="L128" s="37">
        <f>SUMIFS(СВЦЭМ!$C$34:$C$777,СВЦЭМ!$A$34:$A$777,$A128,СВЦЭМ!$B$34:$B$777,L$119)+'СЕТ СН'!$I$9+СВЦЭМ!$D$10+'СЕТ СН'!$I$5-'СЕТ СН'!$I$17</f>
        <v>4654.8608643799998</v>
      </c>
      <c r="M128" s="37">
        <f>SUMIFS(СВЦЭМ!$C$34:$C$777,СВЦЭМ!$A$34:$A$777,$A128,СВЦЭМ!$B$34:$B$777,M$119)+'СЕТ СН'!$I$9+СВЦЭМ!$D$10+'СЕТ СН'!$I$5-'СЕТ СН'!$I$17</f>
        <v>4632.9235209599992</v>
      </c>
      <c r="N128" s="37">
        <f>SUMIFS(СВЦЭМ!$C$34:$C$777,СВЦЭМ!$A$34:$A$777,$A128,СВЦЭМ!$B$34:$B$777,N$119)+'СЕТ СН'!$I$9+СВЦЭМ!$D$10+'СЕТ СН'!$I$5-'СЕТ СН'!$I$17</f>
        <v>4671.2717156199997</v>
      </c>
      <c r="O128" s="37">
        <f>SUMIFS(СВЦЭМ!$C$34:$C$777,СВЦЭМ!$A$34:$A$777,$A128,СВЦЭМ!$B$34:$B$777,O$119)+'СЕТ СН'!$I$9+СВЦЭМ!$D$10+'СЕТ СН'!$I$5-'СЕТ СН'!$I$17</f>
        <v>4668.8300935599991</v>
      </c>
      <c r="P128" s="37">
        <f>SUMIFS(СВЦЭМ!$C$34:$C$777,СВЦЭМ!$A$34:$A$777,$A128,СВЦЭМ!$B$34:$B$777,P$119)+'СЕТ СН'!$I$9+СВЦЭМ!$D$10+'СЕТ СН'!$I$5-'СЕТ СН'!$I$17</f>
        <v>4663.9332005199994</v>
      </c>
      <c r="Q128" s="37">
        <f>SUMIFS(СВЦЭМ!$C$34:$C$777,СВЦЭМ!$A$34:$A$777,$A128,СВЦЭМ!$B$34:$B$777,Q$119)+'СЕТ СН'!$I$9+СВЦЭМ!$D$10+'СЕТ СН'!$I$5-'СЕТ СН'!$I$17</f>
        <v>4672.5281125499996</v>
      </c>
      <c r="R128" s="37">
        <f>SUMIFS(СВЦЭМ!$C$34:$C$777,СВЦЭМ!$A$34:$A$777,$A128,СВЦЭМ!$B$34:$B$777,R$119)+'СЕТ СН'!$I$9+СВЦЭМ!$D$10+'СЕТ СН'!$I$5-'СЕТ СН'!$I$17</f>
        <v>4676.9435855399997</v>
      </c>
      <c r="S128" s="37">
        <f>SUMIFS(СВЦЭМ!$C$34:$C$777,СВЦЭМ!$A$34:$A$777,$A128,СВЦЭМ!$B$34:$B$777,S$119)+'СЕТ СН'!$I$9+СВЦЭМ!$D$10+'СЕТ СН'!$I$5-'СЕТ СН'!$I$17</f>
        <v>4680.0201761499993</v>
      </c>
      <c r="T128" s="37">
        <f>SUMIFS(СВЦЭМ!$C$34:$C$777,СВЦЭМ!$A$34:$A$777,$A128,СВЦЭМ!$B$34:$B$777,T$119)+'СЕТ СН'!$I$9+СВЦЭМ!$D$10+'СЕТ СН'!$I$5-'СЕТ СН'!$I$17</f>
        <v>4685.7063848600001</v>
      </c>
      <c r="U128" s="37">
        <f>SUMIFS(СВЦЭМ!$C$34:$C$777,СВЦЭМ!$A$34:$A$777,$A128,СВЦЭМ!$B$34:$B$777,U$119)+'СЕТ СН'!$I$9+СВЦЭМ!$D$10+'СЕТ СН'!$I$5-'СЕТ СН'!$I$17</f>
        <v>4676.9079827999994</v>
      </c>
      <c r="V128" s="37">
        <f>SUMIFS(СВЦЭМ!$C$34:$C$777,СВЦЭМ!$A$34:$A$777,$A128,СВЦЭМ!$B$34:$B$777,V$119)+'СЕТ СН'!$I$9+СВЦЭМ!$D$10+'СЕТ СН'!$I$5-'СЕТ СН'!$I$17</f>
        <v>4680.9815525799995</v>
      </c>
      <c r="W128" s="37">
        <f>SUMIFS(СВЦЭМ!$C$34:$C$777,СВЦЭМ!$A$34:$A$777,$A128,СВЦЭМ!$B$34:$B$777,W$119)+'СЕТ СН'!$I$9+СВЦЭМ!$D$10+'СЕТ СН'!$I$5-'СЕТ СН'!$I$17</f>
        <v>4737.2772309799993</v>
      </c>
      <c r="X128" s="37">
        <f>SUMIFS(СВЦЭМ!$C$34:$C$777,СВЦЭМ!$A$34:$A$777,$A128,СВЦЭМ!$B$34:$B$777,X$119)+'СЕТ СН'!$I$9+СВЦЭМ!$D$10+'СЕТ СН'!$I$5-'СЕТ СН'!$I$17</f>
        <v>4826.5050881599991</v>
      </c>
      <c r="Y128" s="37">
        <f>SUMIFS(СВЦЭМ!$C$34:$C$777,СВЦЭМ!$A$34:$A$777,$A128,СВЦЭМ!$B$34:$B$777,Y$119)+'СЕТ СН'!$I$9+СВЦЭМ!$D$10+'СЕТ СН'!$I$5-'СЕТ СН'!$I$17</f>
        <v>4950.5352943199996</v>
      </c>
    </row>
    <row r="129" spans="1:25" ht="15.75" x14ac:dyDescent="0.2">
      <c r="A129" s="36">
        <f t="shared" si="3"/>
        <v>43291</v>
      </c>
      <c r="B129" s="37">
        <f>SUMIFS(СВЦЭМ!$C$34:$C$777,СВЦЭМ!$A$34:$A$777,$A129,СВЦЭМ!$B$34:$B$777,B$119)+'СЕТ СН'!$I$9+СВЦЭМ!$D$10+'СЕТ СН'!$I$5-'СЕТ СН'!$I$17</f>
        <v>5029.3780324899999</v>
      </c>
      <c r="C129" s="37">
        <f>SUMIFS(СВЦЭМ!$C$34:$C$777,СВЦЭМ!$A$34:$A$777,$A129,СВЦЭМ!$B$34:$B$777,C$119)+'СЕТ СН'!$I$9+СВЦЭМ!$D$10+'СЕТ СН'!$I$5-'СЕТ СН'!$I$17</f>
        <v>5029.7739444299996</v>
      </c>
      <c r="D129" s="37">
        <f>SUMIFS(СВЦЭМ!$C$34:$C$777,СВЦЭМ!$A$34:$A$777,$A129,СВЦЭМ!$B$34:$B$777,D$119)+'СЕТ СН'!$I$9+СВЦЭМ!$D$10+'СЕТ СН'!$I$5-'СЕТ СН'!$I$17</f>
        <v>5016.5775828599999</v>
      </c>
      <c r="E129" s="37">
        <f>SUMIFS(СВЦЭМ!$C$34:$C$777,СВЦЭМ!$A$34:$A$777,$A129,СВЦЭМ!$B$34:$B$777,E$119)+'СЕТ СН'!$I$9+СВЦЭМ!$D$10+'СЕТ СН'!$I$5-'СЕТ СН'!$I$17</f>
        <v>5009.5227824299991</v>
      </c>
      <c r="F129" s="37">
        <f>SUMIFS(СВЦЭМ!$C$34:$C$777,СВЦЭМ!$A$34:$A$777,$A129,СВЦЭМ!$B$34:$B$777,F$119)+'СЕТ СН'!$I$9+СВЦЭМ!$D$10+'СЕТ СН'!$I$5-'СЕТ СН'!$I$17</f>
        <v>5006.6209820799995</v>
      </c>
      <c r="G129" s="37">
        <f>SUMIFS(СВЦЭМ!$C$34:$C$777,СВЦЭМ!$A$34:$A$777,$A129,СВЦЭМ!$B$34:$B$777,G$119)+'СЕТ СН'!$I$9+СВЦЭМ!$D$10+'СЕТ СН'!$I$5-'СЕТ СН'!$I$17</f>
        <v>5006.7677433199997</v>
      </c>
      <c r="H129" s="37">
        <f>SUMIFS(СВЦЭМ!$C$34:$C$777,СВЦЭМ!$A$34:$A$777,$A129,СВЦЭМ!$B$34:$B$777,H$119)+'СЕТ СН'!$I$9+СВЦЭМ!$D$10+'СЕТ СН'!$I$5-'СЕТ СН'!$I$17</f>
        <v>4950.4340905799991</v>
      </c>
      <c r="I129" s="37">
        <f>SUMIFS(СВЦЭМ!$C$34:$C$777,СВЦЭМ!$A$34:$A$777,$A129,СВЦЭМ!$B$34:$B$777,I$119)+'СЕТ СН'!$I$9+СВЦЭМ!$D$10+'СЕТ СН'!$I$5-'СЕТ СН'!$I$17</f>
        <v>4839.4318686500001</v>
      </c>
      <c r="J129" s="37">
        <f>SUMIFS(СВЦЭМ!$C$34:$C$777,СВЦЭМ!$A$34:$A$777,$A129,СВЦЭМ!$B$34:$B$777,J$119)+'СЕТ СН'!$I$9+СВЦЭМ!$D$10+'СЕТ СН'!$I$5-'СЕТ СН'!$I$17</f>
        <v>4721.3113533699998</v>
      </c>
      <c r="K129" s="37">
        <f>SUMIFS(СВЦЭМ!$C$34:$C$777,СВЦЭМ!$A$34:$A$777,$A129,СВЦЭМ!$B$34:$B$777,K$119)+'СЕТ СН'!$I$9+СВЦЭМ!$D$10+'СЕТ СН'!$I$5-'СЕТ СН'!$I$17</f>
        <v>4677.0787940299997</v>
      </c>
      <c r="L129" s="37">
        <f>SUMIFS(СВЦЭМ!$C$34:$C$777,СВЦЭМ!$A$34:$A$777,$A129,СВЦЭМ!$B$34:$B$777,L$119)+'СЕТ СН'!$I$9+СВЦЭМ!$D$10+'СЕТ СН'!$I$5-'СЕТ СН'!$I$17</f>
        <v>4676.7016818999991</v>
      </c>
      <c r="M129" s="37">
        <f>SUMIFS(СВЦЭМ!$C$34:$C$777,СВЦЭМ!$A$34:$A$777,$A129,СВЦЭМ!$B$34:$B$777,M$119)+'СЕТ СН'!$I$9+СВЦЭМ!$D$10+'СЕТ СН'!$I$5-'СЕТ СН'!$I$17</f>
        <v>4644.145298299999</v>
      </c>
      <c r="N129" s="37">
        <f>SUMIFS(СВЦЭМ!$C$34:$C$777,СВЦЭМ!$A$34:$A$777,$A129,СВЦЭМ!$B$34:$B$777,N$119)+'СЕТ СН'!$I$9+СВЦЭМ!$D$10+'СЕТ СН'!$I$5-'СЕТ СН'!$I$17</f>
        <v>4669.4475355799996</v>
      </c>
      <c r="O129" s="37">
        <f>SUMIFS(СВЦЭМ!$C$34:$C$777,СВЦЭМ!$A$34:$A$777,$A129,СВЦЭМ!$B$34:$B$777,O$119)+'СЕТ СН'!$I$9+СВЦЭМ!$D$10+'СЕТ СН'!$I$5-'СЕТ СН'!$I$17</f>
        <v>4669.2885975799991</v>
      </c>
      <c r="P129" s="37">
        <f>SUMIFS(СВЦЭМ!$C$34:$C$777,СВЦЭМ!$A$34:$A$777,$A129,СВЦЭМ!$B$34:$B$777,P$119)+'СЕТ СН'!$I$9+СВЦЭМ!$D$10+'СЕТ СН'!$I$5-'СЕТ СН'!$I$17</f>
        <v>4668.1482410599992</v>
      </c>
      <c r="Q129" s="37">
        <f>SUMIFS(СВЦЭМ!$C$34:$C$777,СВЦЭМ!$A$34:$A$777,$A129,СВЦЭМ!$B$34:$B$777,Q$119)+'СЕТ СН'!$I$9+СВЦЭМ!$D$10+'СЕТ СН'!$I$5-'СЕТ СН'!$I$17</f>
        <v>4669.1044353199995</v>
      </c>
      <c r="R129" s="37">
        <f>SUMIFS(СВЦЭМ!$C$34:$C$777,СВЦЭМ!$A$34:$A$777,$A129,СВЦЭМ!$B$34:$B$777,R$119)+'СЕТ СН'!$I$9+СВЦЭМ!$D$10+'СЕТ СН'!$I$5-'СЕТ СН'!$I$17</f>
        <v>4684.3714256599997</v>
      </c>
      <c r="S129" s="37">
        <f>SUMIFS(СВЦЭМ!$C$34:$C$777,СВЦЭМ!$A$34:$A$777,$A129,СВЦЭМ!$B$34:$B$777,S$119)+'СЕТ СН'!$I$9+СВЦЭМ!$D$10+'СЕТ СН'!$I$5-'СЕТ СН'!$I$17</f>
        <v>4690.8829836099994</v>
      </c>
      <c r="T129" s="37">
        <f>SUMIFS(СВЦЭМ!$C$34:$C$777,СВЦЭМ!$A$34:$A$777,$A129,СВЦЭМ!$B$34:$B$777,T$119)+'СЕТ СН'!$I$9+СВЦЭМ!$D$10+'СЕТ СН'!$I$5-'СЕТ СН'!$I$17</f>
        <v>4717.6127591300001</v>
      </c>
      <c r="U129" s="37">
        <f>SUMIFS(СВЦЭМ!$C$34:$C$777,СВЦЭМ!$A$34:$A$777,$A129,СВЦЭМ!$B$34:$B$777,U$119)+'СЕТ СН'!$I$9+СВЦЭМ!$D$10+'СЕТ СН'!$I$5-'СЕТ СН'!$I$17</f>
        <v>4727.1671132299998</v>
      </c>
      <c r="V129" s="37">
        <f>SUMIFS(СВЦЭМ!$C$34:$C$777,СВЦЭМ!$A$34:$A$777,$A129,СВЦЭМ!$B$34:$B$777,V$119)+'СЕТ СН'!$I$9+СВЦЭМ!$D$10+'СЕТ СН'!$I$5-'СЕТ СН'!$I$17</f>
        <v>4744.8538290699998</v>
      </c>
      <c r="W129" s="37">
        <f>SUMIFS(СВЦЭМ!$C$34:$C$777,СВЦЭМ!$A$34:$A$777,$A129,СВЦЭМ!$B$34:$B$777,W$119)+'СЕТ СН'!$I$9+СВЦЭМ!$D$10+'СЕТ СН'!$I$5-'СЕТ СН'!$I$17</f>
        <v>4792.1559242099993</v>
      </c>
      <c r="X129" s="37">
        <f>SUMIFS(СВЦЭМ!$C$34:$C$777,СВЦЭМ!$A$34:$A$777,$A129,СВЦЭМ!$B$34:$B$777,X$119)+'СЕТ СН'!$I$9+СВЦЭМ!$D$10+'СЕТ СН'!$I$5-'СЕТ СН'!$I$17</f>
        <v>4857.35752357</v>
      </c>
      <c r="Y129" s="37">
        <f>SUMIFS(СВЦЭМ!$C$34:$C$777,СВЦЭМ!$A$34:$A$777,$A129,СВЦЭМ!$B$34:$B$777,Y$119)+'СЕТ СН'!$I$9+СВЦЭМ!$D$10+'СЕТ СН'!$I$5-'СЕТ СН'!$I$17</f>
        <v>4962.1262000399993</v>
      </c>
    </row>
    <row r="130" spans="1:25" ht="15.75" x14ac:dyDescent="0.2">
      <c r="A130" s="36">
        <f t="shared" si="3"/>
        <v>43292</v>
      </c>
      <c r="B130" s="37">
        <f>SUMIFS(СВЦЭМ!$C$34:$C$777,СВЦЭМ!$A$34:$A$777,$A130,СВЦЭМ!$B$34:$B$777,B$119)+'СЕТ СН'!$I$9+СВЦЭМ!$D$10+'СЕТ СН'!$I$5-'СЕТ СН'!$I$17</f>
        <v>4907.2246598399997</v>
      </c>
      <c r="C130" s="37">
        <f>SUMIFS(СВЦЭМ!$C$34:$C$777,СВЦЭМ!$A$34:$A$777,$A130,СВЦЭМ!$B$34:$B$777,C$119)+'СЕТ СН'!$I$9+СВЦЭМ!$D$10+'СЕТ СН'!$I$5-'СЕТ СН'!$I$17</f>
        <v>4944.7273156099991</v>
      </c>
      <c r="D130" s="37">
        <f>SUMIFS(СВЦЭМ!$C$34:$C$777,СВЦЭМ!$A$34:$A$777,$A130,СВЦЭМ!$B$34:$B$777,D$119)+'СЕТ СН'!$I$9+СВЦЭМ!$D$10+'СЕТ СН'!$I$5-'СЕТ СН'!$I$17</f>
        <v>4971.8827277399996</v>
      </c>
      <c r="E130" s="37">
        <f>SUMIFS(СВЦЭМ!$C$34:$C$777,СВЦЭМ!$A$34:$A$777,$A130,СВЦЭМ!$B$34:$B$777,E$119)+'СЕТ СН'!$I$9+СВЦЭМ!$D$10+'СЕТ СН'!$I$5-'СЕТ СН'!$I$17</f>
        <v>4977.3918345599996</v>
      </c>
      <c r="F130" s="37">
        <f>SUMIFS(СВЦЭМ!$C$34:$C$777,СВЦЭМ!$A$34:$A$777,$A130,СВЦЭМ!$B$34:$B$777,F$119)+'СЕТ СН'!$I$9+СВЦЭМ!$D$10+'СЕТ СН'!$I$5-'СЕТ СН'!$I$17</f>
        <v>4975.3557760799995</v>
      </c>
      <c r="G130" s="37">
        <f>SUMIFS(СВЦЭМ!$C$34:$C$777,СВЦЭМ!$A$34:$A$777,$A130,СВЦЭМ!$B$34:$B$777,G$119)+'СЕТ СН'!$I$9+СВЦЭМ!$D$10+'СЕТ СН'!$I$5-'СЕТ СН'!$I$17</f>
        <v>4971.4477033999992</v>
      </c>
      <c r="H130" s="37">
        <f>SUMIFS(СВЦЭМ!$C$34:$C$777,СВЦЭМ!$A$34:$A$777,$A130,СВЦЭМ!$B$34:$B$777,H$119)+'СЕТ СН'!$I$9+СВЦЭМ!$D$10+'СЕТ СН'!$I$5-'СЕТ СН'!$I$17</f>
        <v>4856.083093369999</v>
      </c>
      <c r="I130" s="37">
        <f>SUMIFS(СВЦЭМ!$C$34:$C$777,СВЦЭМ!$A$34:$A$777,$A130,СВЦЭМ!$B$34:$B$777,I$119)+'СЕТ СН'!$I$9+СВЦЭМ!$D$10+'СЕТ СН'!$I$5-'СЕТ СН'!$I$17</f>
        <v>4723.9730362199998</v>
      </c>
      <c r="J130" s="37">
        <f>SUMIFS(СВЦЭМ!$C$34:$C$777,СВЦЭМ!$A$34:$A$777,$A130,СВЦЭМ!$B$34:$B$777,J$119)+'СЕТ СН'!$I$9+СВЦЭМ!$D$10+'СЕТ СН'!$I$5-'СЕТ СН'!$I$17</f>
        <v>4659.5021485199995</v>
      </c>
      <c r="K130" s="37">
        <f>SUMIFS(СВЦЭМ!$C$34:$C$777,СВЦЭМ!$A$34:$A$777,$A130,СВЦЭМ!$B$34:$B$777,K$119)+'СЕТ СН'!$I$9+СВЦЭМ!$D$10+'СЕТ СН'!$I$5-'СЕТ СН'!$I$17</f>
        <v>4596.0853455299994</v>
      </c>
      <c r="L130" s="37">
        <f>SUMIFS(СВЦЭМ!$C$34:$C$777,СВЦЭМ!$A$34:$A$777,$A130,СВЦЭМ!$B$34:$B$777,L$119)+'СЕТ СН'!$I$9+СВЦЭМ!$D$10+'СЕТ СН'!$I$5-'СЕТ СН'!$I$17</f>
        <v>4589.2379085899993</v>
      </c>
      <c r="M130" s="37">
        <f>SUMIFS(СВЦЭМ!$C$34:$C$777,СВЦЭМ!$A$34:$A$777,$A130,СВЦЭМ!$B$34:$B$777,M$119)+'СЕТ СН'!$I$9+СВЦЭМ!$D$10+'СЕТ СН'!$I$5-'СЕТ СН'!$I$17</f>
        <v>4570.2701937499996</v>
      </c>
      <c r="N130" s="37">
        <f>SUMIFS(СВЦЭМ!$C$34:$C$777,СВЦЭМ!$A$34:$A$777,$A130,СВЦЭМ!$B$34:$B$777,N$119)+'СЕТ СН'!$I$9+СВЦЭМ!$D$10+'СЕТ СН'!$I$5-'СЕТ СН'!$I$17</f>
        <v>4560.6752777699994</v>
      </c>
      <c r="O130" s="37">
        <f>SUMIFS(СВЦЭМ!$C$34:$C$777,СВЦЭМ!$A$34:$A$777,$A130,СВЦЭМ!$B$34:$B$777,O$119)+'СЕТ СН'!$I$9+СВЦЭМ!$D$10+'СЕТ СН'!$I$5-'СЕТ СН'!$I$17</f>
        <v>4570.3288363199999</v>
      </c>
      <c r="P130" s="37">
        <f>SUMIFS(СВЦЭМ!$C$34:$C$777,СВЦЭМ!$A$34:$A$777,$A130,СВЦЭМ!$B$34:$B$777,P$119)+'СЕТ СН'!$I$9+СВЦЭМ!$D$10+'СЕТ СН'!$I$5-'СЕТ СН'!$I$17</f>
        <v>4569.2316102499999</v>
      </c>
      <c r="Q130" s="37">
        <f>SUMIFS(СВЦЭМ!$C$34:$C$777,СВЦЭМ!$A$34:$A$777,$A130,СВЦЭМ!$B$34:$B$777,Q$119)+'СЕТ СН'!$I$9+СВЦЭМ!$D$10+'СЕТ СН'!$I$5-'СЕТ СН'!$I$17</f>
        <v>4568.5931479099991</v>
      </c>
      <c r="R130" s="37">
        <f>SUMIFS(СВЦЭМ!$C$34:$C$777,СВЦЭМ!$A$34:$A$777,$A130,СВЦЭМ!$B$34:$B$777,R$119)+'СЕТ СН'!$I$9+СВЦЭМ!$D$10+'СЕТ СН'!$I$5-'СЕТ СН'!$I$17</f>
        <v>4575.5807851</v>
      </c>
      <c r="S130" s="37">
        <f>SUMIFS(СВЦЭМ!$C$34:$C$777,СВЦЭМ!$A$34:$A$777,$A130,СВЦЭМ!$B$34:$B$777,S$119)+'СЕТ СН'!$I$9+СВЦЭМ!$D$10+'СЕТ СН'!$I$5-'СЕТ СН'!$I$17</f>
        <v>4577.6842289299993</v>
      </c>
      <c r="T130" s="37">
        <f>SUMIFS(СВЦЭМ!$C$34:$C$777,СВЦЭМ!$A$34:$A$777,$A130,СВЦЭМ!$B$34:$B$777,T$119)+'СЕТ СН'!$I$9+СВЦЭМ!$D$10+'СЕТ СН'!$I$5-'СЕТ СН'!$I$17</f>
        <v>4578.250392429999</v>
      </c>
      <c r="U130" s="37">
        <f>SUMIFS(СВЦЭМ!$C$34:$C$777,СВЦЭМ!$A$34:$A$777,$A130,СВЦЭМ!$B$34:$B$777,U$119)+'СЕТ СН'!$I$9+СВЦЭМ!$D$10+'СЕТ СН'!$I$5-'СЕТ СН'!$I$17</f>
        <v>4570.9337059599993</v>
      </c>
      <c r="V130" s="37">
        <f>SUMIFS(СВЦЭМ!$C$34:$C$777,СВЦЭМ!$A$34:$A$777,$A130,СВЦЭМ!$B$34:$B$777,V$119)+'СЕТ СН'!$I$9+СВЦЭМ!$D$10+'СЕТ СН'!$I$5-'СЕТ СН'!$I$17</f>
        <v>4577.6418727199998</v>
      </c>
      <c r="W130" s="37">
        <f>SUMIFS(СВЦЭМ!$C$34:$C$777,СВЦЭМ!$A$34:$A$777,$A130,СВЦЭМ!$B$34:$B$777,W$119)+'СЕТ СН'!$I$9+СВЦЭМ!$D$10+'СЕТ СН'!$I$5-'СЕТ СН'!$I$17</f>
        <v>4636.9710915199994</v>
      </c>
      <c r="X130" s="37">
        <f>SUMIFS(СВЦЭМ!$C$34:$C$777,СВЦЭМ!$A$34:$A$777,$A130,СВЦЭМ!$B$34:$B$777,X$119)+'СЕТ СН'!$I$9+СВЦЭМ!$D$10+'СЕТ СН'!$I$5-'СЕТ СН'!$I$17</f>
        <v>4712.4543697599993</v>
      </c>
      <c r="Y130" s="37">
        <f>SUMIFS(СВЦЭМ!$C$34:$C$777,СВЦЭМ!$A$34:$A$777,$A130,СВЦЭМ!$B$34:$B$777,Y$119)+'СЕТ СН'!$I$9+СВЦЭМ!$D$10+'СЕТ СН'!$I$5-'СЕТ СН'!$I$17</f>
        <v>4805.1912520099995</v>
      </c>
    </row>
    <row r="131" spans="1:25" ht="15.75" x14ac:dyDescent="0.2">
      <c r="A131" s="36">
        <f t="shared" si="3"/>
        <v>43293</v>
      </c>
      <c r="B131" s="37">
        <f>SUMIFS(СВЦЭМ!$C$34:$C$777,СВЦЭМ!$A$34:$A$777,$A131,СВЦЭМ!$B$34:$B$777,B$119)+'СЕТ СН'!$I$9+СВЦЭМ!$D$10+'СЕТ СН'!$I$5-'СЕТ СН'!$I$17</f>
        <v>4906.8568138499995</v>
      </c>
      <c r="C131" s="37">
        <f>SUMIFS(СВЦЭМ!$C$34:$C$777,СВЦЭМ!$A$34:$A$777,$A131,СВЦЭМ!$B$34:$B$777,C$119)+'СЕТ СН'!$I$9+СВЦЭМ!$D$10+'СЕТ СН'!$I$5-'СЕТ СН'!$I$17</f>
        <v>4961.2633237499995</v>
      </c>
      <c r="D131" s="37">
        <f>SUMIFS(СВЦЭМ!$C$34:$C$777,СВЦЭМ!$A$34:$A$777,$A131,СВЦЭМ!$B$34:$B$777,D$119)+'СЕТ СН'!$I$9+СВЦЭМ!$D$10+'СЕТ СН'!$I$5-'СЕТ СН'!$I$17</f>
        <v>4953.97762547</v>
      </c>
      <c r="E131" s="37">
        <f>SUMIFS(СВЦЭМ!$C$34:$C$777,СВЦЭМ!$A$34:$A$777,$A131,СВЦЭМ!$B$34:$B$777,E$119)+'СЕТ СН'!$I$9+СВЦЭМ!$D$10+'СЕТ СН'!$I$5-'СЕТ СН'!$I$17</f>
        <v>4971.1690167999996</v>
      </c>
      <c r="F131" s="37">
        <f>SUMIFS(СВЦЭМ!$C$34:$C$777,СВЦЭМ!$A$34:$A$777,$A131,СВЦЭМ!$B$34:$B$777,F$119)+'СЕТ СН'!$I$9+СВЦЭМ!$D$10+'СЕТ СН'!$I$5-'СЕТ СН'!$I$17</f>
        <v>4985.8545850799992</v>
      </c>
      <c r="G131" s="37">
        <f>SUMIFS(СВЦЭМ!$C$34:$C$777,СВЦЭМ!$A$34:$A$777,$A131,СВЦЭМ!$B$34:$B$777,G$119)+'СЕТ СН'!$I$9+СВЦЭМ!$D$10+'СЕТ СН'!$I$5-'СЕТ СН'!$I$17</f>
        <v>4979.7232050499997</v>
      </c>
      <c r="H131" s="37">
        <f>SUMIFS(СВЦЭМ!$C$34:$C$777,СВЦЭМ!$A$34:$A$777,$A131,СВЦЭМ!$B$34:$B$777,H$119)+'СЕТ СН'!$I$9+СВЦЭМ!$D$10+'СЕТ СН'!$I$5-'СЕТ СН'!$I$17</f>
        <v>4886.7927312599995</v>
      </c>
      <c r="I131" s="37">
        <f>SUMIFS(СВЦЭМ!$C$34:$C$777,СВЦЭМ!$A$34:$A$777,$A131,СВЦЭМ!$B$34:$B$777,I$119)+'СЕТ СН'!$I$9+СВЦЭМ!$D$10+'СЕТ СН'!$I$5-'СЕТ СН'!$I$17</f>
        <v>4726.1731798999999</v>
      </c>
      <c r="J131" s="37">
        <f>SUMIFS(СВЦЭМ!$C$34:$C$777,СВЦЭМ!$A$34:$A$777,$A131,СВЦЭМ!$B$34:$B$777,J$119)+'СЕТ СН'!$I$9+СВЦЭМ!$D$10+'СЕТ СН'!$I$5-'СЕТ СН'!$I$17</f>
        <v>4629.6932874799995</v>
      </c>
      <c r="K131" s="37">
        <f>SUMIFS(СВЦЭМ!$C$34:$C$777,СВЦЭМ!$A$34:$A$777,$A131,СВЦЭМ!$B$34:$B$777,K$119)+'СЕТ СН'!$I$9+СВЦЭМ!$D$10+'СЕТ СН'!$I$5-'СЕТ СН'!$I$17</f>
        <v>4574.6514292099992</v>
      </c>
      <c r="L131" s="37">
        <f>SUMIFS(СВЦЭМ!$C$34:$C$777,СВЦЭМ!$A$34:$A$777,$A131,СВЦЭМ!$B$34:$B$777,L$119)+'СЕТ СН'!$I$9+СВЦЭМ!$D$10+'СЕТ СН'!$I$5-'СЕТ СН'!$I$17</f>
        <v>4558.4727320499996</v>
      </c>
      <c r="M131" s="37">
        <f>SUMIFS(СВЦЭМ!$C$34:$C$777,СВЦЭМ!$A$34:$A$777,$A131,СВЦЭМ!$B$34:$B$777,M$119)+'СЕТ СН'!$I$9+СВЦЭМ!$D$10+'СЕТ СН'!$I$5-'СЕТ СН'!$I$17</f>
        <v>4554.0058253599991</v>
      </c>
      <c r="N131" s="37">
        <f>SUMIFS(СВЦЭМ!$C$34:$C$777,СВЦЭМ!$A$34:$A$777,$A131,СВЦЭМ!$B$34:$B$777,N$119)+'СЕТ СН'!$I$9+СВЦЭМ!$D$10+'СЕТ СН'!$I$5-'СЕТ СН'!$I$17</f>
        <v>4568.5296839499997</v>
      </c>
      <c r="O131" s="37">
        <f>SUMIFS(СВЦЭМ!$C$34:$C$777,СВЦЭМ!$A$34:$A$777,$A131,СВЦЭМ!$B$34:$B$777,O$119)+'СЕТ СН'!$I$9+СВЦЭМ!$D$10+'СЕТ СН'!$I$5-'СЕТ СН'!$I$17</f>
        <v>4582.7620240699998</v>
      </c>
      <c r="P131" s="37">
        <f>SUMIFS(СВЦЭМ!$C$34:$C$777,СВЦЭМ!$A$34:$A$777,$A131,СВЦЭМ!$B$34:$B$777,P$119)+'СЕТ СН'!$I$9+СВЦЭМ!$D$10+'СЕТ СН'!$I$5-'СЕТ СН'!$I$17</f>
        <v>4588.56415216</v>
      </c>
      <c r="Q131" s="37">
        <f>SUMIFS(СВЦЭМ!$C$34:$C$777,СВЦЭМ!$A$34:$A$777,$A131,СВЦЭМ!$B$34:$B$777,Q$119)+'СЕТ СН'!$I$9+СВЦЭМ!$D$10+'СЕТ СН'!$I$5-'СЕТ СН'!$I$17</f>
        <v>4593.8621675699997</v>
      </c>
      <c r="R131" s="37">
        <f>SUMIFS(СВЦЭМ!$C$34:$C$777,СВЦЭМ!$A$34:$A$777,$A131,СВЦЭМ!$B$34:$B$777,R$119)+'СЕТ СН'!$I$9+СВЦЭМ!$D$10+'СЕТ СН'!$I$5-'СЕТ СН'!$I$17</f>
        <v>4590.2405934299995</v>
      </c>
      <c r="S131" s="37">
        <f>SUMIFS(СВЦЭМ!$C$34:$C$777,СВЦЭМ!$A$34:$A$777,$A131,СВЦЭМ!$B$34:$B$777,S$119)+'СЕТ СН'!$I$9+СВЦЭМ!$D$10+'СЕТ СН'!$I$5-'СЕТ СН'!$I$17</f>
        <v>4577.3940771499992</v>
      </c>
      <c r="T131" s="37">
        <f>SUMIFS(СВЦЭМ!$C$34:$C$777,СВЦЭМ!$A$34:$A$777,$A131,СВЦЭМ!$B$34:$B$777,T$119)+'СЕТ СН'!$I$9+СВЦЭМ!$D$10+'СЕТ СН'!$I$5-'СЕТ СН'!$I$17</f>
        <v>4571.0032683099998</v>
      </c>
      <c r="U131" s="37">
        <f>SUMIFS(СВЦЭМ!$C$34:$C$777,СВЦЭМ!$A$34:$A$777,$A131,СВЦЭМ!$B$34:$B$777,U$119)+'СЕТ СН'!$I$9+СВЦЭМ!$D$10+'СЕТ СН'!$I$5-'СЕТ СН'!$I$17</f>
        <v>4560.7034303599994</v>
      </c>
      <c r="V131" s="37">
        <f>SUMIFS(СВЦЭМ!$C$34:$C$777,СВЦЭМ!$A$34:$A$777,$A131,СВЦЭМ!$B$34:$B$777,V$119)+'СЕТ СН'!$I$9+СВЦЭМ!$D$10+'СЕТ СН'!$I$5-'СЕТ СН'!$I$17</f>
        <v>4559.3486611099997</v>
      </c>
      <c r="W131" s="37">
        <f>SUMIFS(СВЦЭМ!$C$34:$C$777,СВЦЭМ!$A$34:$A$777,$A131,СВЦЭМ!$B$34:$B$777,W$119)+'СЕТ СН'!$I$9+СВЦЭМ!$D$10+'СЕТ СН'!$I$5-'СЕТ СН'!$I$17</f>
        <v>4617.873769589999</v>
      </c>
      <c r="X131" s="37">
        <f>SUMIFS(СВЦЭМ!$C$34:$C$777,СВЦЭМ!$A$34:$A$777,$A131,СВЦЭМ!$B$34:$B$777,X$119)+'СЕТ СН'!$I$9+СВЦЭМ!$D$10+'СЕТ СН'!$I$5-'СЕТ СН'!$I$17</f>
        <v>4710.3464729899997</v>
      </c>
      <c r="Y131" s="37">
        <f>SUMIFS(СВЦЭМ!$C$34:$C$777,СВЦЭМ!$A$34:$A$777,$A131,СВЦЭМ!$B$34:$B$777,Y$119)+'СЕТ СН'!$I$9+СВЦЭМ!$D$10+'СЕТ СН'!$I$5-'СЕТ СН'!$I$17</f>
        <v>4834.8277207599995</v>
      </c>
    </row>
    <row r="132" spans="1:25" ht="15.75" x14ac:dyDescent="0.2">
      <c r="A132" s="36">
        <f t="shared" si="3"/>
        <v>43294</v>
      </c>
      <c r="B132" s="37">
        <f>SUMIFS(СВЦЭМ!$C$34:$C$777,СВЦЭМ!$A$34:$A$777,$A132,СВЦЭМ!$B$34:$B$777,B$119)+'СЕТ СН'!$I$9+СВЦЭМ!$D$10+'СЕТ СН'!$I$5-'СЕТ СН'!$I$17</f>
        <v>4902.4600831399994</v>
      </c>
      <c r="C132" s="37">
        <f>SUMIFS(СВЦЭМ!$C$34:$C$777,СВЦЭМ!$A$34:$A$777,$A132,СВЦЭМ!$B$34:$B$777,C$119)+'СЕТ СН'!$I$9+СВЦЭМ!$D$10+'СЕТ СН'!$I$5-'СЕТ СН'!$I$17</f>
        <v>4933.2992896499991</v>
      </c>
      <c r="D132" s="37">
        <f>SUMIFS(СВЦЭМ!$C$34:$C$777,СВЦЭМ!$A$34:$A$777,$A132,СВЦЭМ!$B$34:$B$777,D$119)+'СЕТ СН'!$I$9+СВЦЭМ!$D$10+'СЕТ СН'!$I$5-'СЕТ СН'!$I$17</f>
        <v>4974.3598734899997</v>
      </c>
      <c r="E132" s="37">
        <f>SUMIFS(СВЦЭМ!$C$34:$C$777,СВЦЭМ!$A$34:$A$777,$A132,СВЦЭМ!$B$34:$B$777,E$119)+'СЕТ СН'!$I$9+СВЦЭМ!$D$10+'СЕТ СН'!$I$5-'СЕТ СН'!$I$17</f>
        <v>4992.7308050399997</v>
      </c>
      <c r="F132" s="37">
        <f>SUMIFS(СВЦЭМ!$C$34:$C$777,СВЦЭМ!$A$34:$A$777,$A132,СВЦЭМ!$B$34:$B$777,F$119)+'СЕТ СН'!$I$9+СВЦЭМ!$D$10+'СЕТ СН'!$I$5-'СЕТ СН'!$I$17</f>
        <v>4989.6409526499992</v>
      </c>
      <c r="G132" s="37">
        <f>SUMIFS(СВЦЭМ!$C$34:$C$777,СВЦЭМ!$A$34:$A$777,$A132,СВЦЭМ!$B$34:$B$777,G$119)+'СЕТ СН'!$I$9+СВЦЭМ!$D$10+'СЕТ СН'!$I$5-'СЕТ СН'!$I$17</f>
        <v>4979.58199969</v>
      </c>
      <c r="H132" s="37">
        <f>SUMIFS(СВЦЭМ!$C$34:$C$777,СВЦЭМ!$A$34:$A$777,$A132,СВЦЭМ!$B$34:$B$777,H$119)+'СЕТ СН'!$I$9+СВЦЭМ!$D$10+'СЕТ СН'!$I$5-'СЕТ СН'!$I$17</f>
        <v>4869.0899858599996</v>
      </c>
      <c r="I132" s="37">
        <f>SUMIFS(СВЦЭМ!$C$34:$C$777,СВЦЭМ!$A$34:$A$777,$A132,СВЦЭМ!$B$34:$B$777,I$119)+'СЕТ СН'!$I$9+СВЦЭМ!$D$10+'СЕТ СН'!$I$5-'СЕТ СН'!$I$17</f>
        <v>4746.7494415399997</v>
      </c>
      <c r="J132" s="37">
        <f>SUMIFS(СВЦЭМ!$C$34:$C$777,СВЦЭМ!$A$34:$A$777,$A132,СВЦЭМ!$B$34:$B$777,J$119)+'СЕТ СН'!$I$9+СВЦЭМ!$D$10+'СЕТ СН'!$I$5-'СЕТ СН'!$I$17</f>
        <v>4642.4167571199996</v>
      </c>
      <c r="K132" s="37">
        <f>SUMIFS(СВЦЭМ!$C$34:$C$777,СВЦЭМ!$A$34:$A$777,$A132,СВЦЭМ!$B$34:$B$777,K$119)+'СЕТ СН'!$I$9+СВЦЭМ!$D$10+'СЕТ СН'!$I$5-'СЕТ СН'!$I$17</f>
        <v>4591.3690502399995</v>
      </c>
      <c r="L132" s="37">
        <f>SUMIFS(СВЦЭМ!$C$34:$C$777,СВЦЭМ!$A$34:$A$777,$A132,СВЦЭМ!$B$34:$B$777,L$119)+'СЕТ СН'!$I$9+СВЦЭМ!$D$10+'СЕТ СН'!$I$5-'СЕТ СН'!$I$17</f>
        <v>4565.4051066699994</v>
      </c>
      <c r="M132" s="37">
        <f>SUMIFS(СВЦЭМ!$C$34:$C$777,СВЦЭМ!$A$34:$A$777,$A132,СВЦЭМ!$B$34:$B$777,M$119)+'СЕТ СН'!$I$9+СВЦЭМ!$D$10+'СЕТ СН'!$I$5-'СЕТ СН'!$I$17</f>
        <v>4560.30254616</v>
      </c>
      <c r="N132" s="37">
        <f>SUMIFS(СВЦЭМ!$C$34:$C$777,СВЦЭМ!$A$34:$A$777,$A132,СВЦЭМ!$B$34:$B$777,N$119)+'СЕТ СН'!$I$9+СВЦЭМ!$D$10+'СЕТ СН'!$I$5-'СЕТ СН'!$I$17</f>
        <v>4572.5727413099994</v>
      </c>
      <c r="O132" s="37">
        <f>SUMIFS(СВЦЭМ!$C$34:$C$777,СВЦЭМ!$A$34:$A$777,$A132,СВЦЭМ!$B$34:$B$777,O$119)+'СЕТ СН'!$I$9+СВЦЭМ!$D$10+'СЕТ СН'!$I$5-'СЕТ СН'!$I$17</f>
        <v>4577.1170806999999</v>
      </c>
      <c r="P132" s="37">
        <f>SUMIFS(СВЦЭМ!$C$34:$C$777,СВЦЭМ!$A$34:$A$777,$A132,СВЦЭМ!$B$34:$B$777,P$119)+'СЕТ СН'!$I$9+СВЦЭМ!$D$10+'СЕТ СН'!$I$5-'СЕТ СН'!$I$17</f>
        <v>4586.8884348599995</v>
      </c>
      <c r="Q132" s="37">
        <f>SUMIFS(СВЦЭМ!$C$34:$C$777,СВЦЭМ!$A$34:$A$777,$A132,СВЦЭМ!$B$34:$B$777,Q$119)+'СЕТ СН'!$I$9+СВЦЭМ!$D$10+'СЕТ СН'!$I$5-'СЕТ СН'!$I$17</f>
        <v>4614.6493737899991</v>
      </c>
      <c r="R132" s="37">
        <f>SUMIFS(СВЦЭМ!$C$34:$C$777,СВЦЭМ!$A$34:$A$777,$A132,СВЦЭМ!$B$34:$B$777,R$119)+'СЕТ СН'!$I$9+СВЦЭМ!$D$10+'СЕТ СН'!$I$5-'СЕТ СН'!$I$17</f>
        <v>4636.9081299199997</v>
      </c>
      <c r="S132" s="37">
        <f>SUMIFS(СВЦЭМ!$C$34:$C$777,СВЦЭМ!$A$34:$A$777,$A132,СВЦЭМ!$B$34:$B$777,S$119)+'СЕТ СН'!$I$9+СВЦЭМ!$D$10+'СЕТ СН'!$I$5-'СЕТ СН'!$I$17</f>
        <v>4615.4438563099993</v>
      </c>
      <c r="T132" s="37">
        <f>SUMIFS(СВЦЭМ!$C$34:$C$777,СВЦЭМ!$A$34:$A$777,$A132,СВЦЭМ!$B$34:$B$777,T$119)+'СЕТ СН'!$I$9+СВЦЭМ!$D$10+'СЕТ СН'!$I$5-'СЕТ СН'!$I$17</f>
        <v>4601.9992677</v>
      </c>
      <c r="U132" s="37">
        <f>SUMIFS(СВЦЭМ!$C$34:$C$777,СВЦЭМ!$A$34:$A$777,$A132,СВЦЭМ!$B$34:$B$777,U$119)+'СЕТ СН'!$I$9+СВЦЭМ!$D$10+'СЕТ СН'!$I$5-'СЕТ СН'!$I$17</f>
        <v>4587.8257211299997</v>
      </c>
      <c r="V132" s="37">
        <f>SUMIFS(СВЦЭМ!$C$34:$C$777,СВЦЭМ!$A$34:$A$777,$A132,СВЦЭМ!$B$34:$B$777,V$119)+'СЕТ СН'!$I$9+СВЦЭМ!$D$10+'СЕТ СН'!$I$5-'СЕТ СН'!$I$17</f>
        <v>4589.7642156699994</v>
      </c>
      <c r="W132" s="37">
        <f>SUMIFS(СВЦЭМ!$C$34:$C$777,СВЦЭМ!$A$34:$A$777,$A132,СВЦЭМ!$B$34:$B$777,W$119)+'СЕТ СН'!$I$9+СВЦЭМ!$D$10+'СЕТ СН'!$I$5-'СЕТ СН'!$I$17</f>
        <v>4627.71215459</v>
      </c>
      <c r="X132" s="37">
        <f>SUMIFS(СВЦЭМ!$C$34:$C$777,СВЦЭМ!$A$34:$A$777,$A132,СВЦЭМ!$B$34:$B$777,X$119)+'СЕТ СН'!$I$9+СВЦЭМ!$D$10+'СЕТ СН'!$I$5-'СЕТ СН'!$I$17</f>
        <v>4703.6266345599997</v>
      </c>
      <c r="Y132" s="37">
        <f>SUMIFS(СВЦЭМ!$C$34:$C$777,СВЦЭМ!$A$34:$A$777,$A132,СВЦЭМ!$B$34:$B$777,Y$119)+'СЕТ СН'!$I$9+СВЦЭМ!$D$10+'СЕТ СН'!$I$5-'СЕТ СН'!$I$17</f>
        <v>4803.6660547599995</v>
      </c>
    </row>
    <row r="133" spans="1:25" ht="15.75" x14ac:dyDescent="0.2">
      <c r="A133" s="36">
        <f t="shared" si="3"/>
        <v>43295</v>
      </c>
      <c r="B133" s="37">
        <f>SUMIFS(СВЦЭМ!$C$34:$C$777,СВЦЭМ!$A$34:$A$777,$A133,СВЦЭМ!$B$34:$B$777,B$119)+'СЕТ СН'!$I$9+СВЦЭМ!$D$10+'СЕТ СН'!$I$5-'СЕТ СН'!$I$17</f>
        <v>4816.87162291</v>
      </c>
      <c r="C133" s="37">
        <f>SUMIFS(СВЦЭМ!$C$34:$C$777,СВЦЭМ!$A$34:$A$777,$A133,СВЦЭМ!$B$34:$B$777,C$119)+'СЕТ СН'!$I$9+СВЦЭМ!$D$10+'СЕТ СН'!$I$5-'СЕТ СН'!$I$17</f>
        <v>4900.5536485399998</v>
      </c>
      <c r="D133" s="37">
        <f>SUMIFS(СВЦЭМ!$C$34:$C$777,СВЦЭМ!$A$34:$A$777,$A133,СВЦЭМ!$B$34:$B$777,D$119)+'СЕТ СН'!$I$9+СВЦЭМ!$D$10+'СЕТ СН'!$I$5-'СЕТ СН'!$I$17</f>
        <v>4981.9218473499996</v>
      </c>
      <c r="E133" s="37">
        <f>SUMIFS(СВЦЭМ!$C$34:$C$777,СВЦЭМ!$A$34:$A$777,$A133,СВЦЭМ!$B$34:$B$777,E$119)+'СЕТ СН'!$I$9+СВЦЭМ!$D$10+'СЕТ СН'!$I$5-'СЕТ СН'!$I$17</f>
        <v>4982.9382787599998</v>
      </c>
      <c r="F133" s="37">
        <f>SUMIFS(СВЦЭМ!$C$34:$C$777,СВЦЭМ!$A$34:$A$777,$A133,СВЦЭМ!$B$34:$B$777,F$119)+'СЕТ СН'!$I$9+СВЦЭМ!$D$10+'СЕТ СН'!$I$5-'СЕТ СН'!$I$17</f>
        <v>4983.4288654999991</v>
      </c>
      <c r="G133" s="37">
        <f>SUMIFS(СВЦЭМ!$C$34:$C$777,СВЦЭМ!$A$34:$A$777,$A133,СВЦЭМ!$B$34:$B$777,G$119)+'СЕТ СН'!$I$9+СВЦЭМ!$D$10+'СЕТ СН'!$I$5-'СЕТ СН'!$I$17</f>
        <v>4981.3873053399993</v>
      </c>
      <c r="H133" s="37">
        <f>SUMIFS(СВЦЭМ!$C$34:$C$777,СВЦЭМ!$A$34:$A$777,$A133,СВЦЭМ!$B$34:$B$777,H$119)+'СЕТ СН'!$I$9+СВЦЭМ!$D$10+'СЕТ СН'!$I$5-'СЕТ СН'!$I$17</f>
        <v>4912.3623448399994</v>
      </c>
      <c r="I133" s="37">
        <f>SUMIFS(СВЦЭМ!$C$34:$C$777,СВЦЭМ!$A$34:$A$777,$A133,СВЦЭМ!$B$34:$B$777,I$119)+'СЕТ СН'!$I$9+СВЦЭМ!$D$10+'СЕТ СН'!$I$5-'СЕТ СН'!$I$17</f>
        <v>4780.8731834699993</v>
      </c>
      <c r="J133" s="37">
        <f>SUMIFS(СВЦЭМ!$C$34:$C$777,СВЦЭМ!$A$34:$A$777,$A133,СВЦЭМ!$B$34:$B$777,J$119)+'СЕТ СН'!$I$9+СВЦЭМ!$D$10+'СЕТ СН'!$I$5-'СЕТ СН'!$I$17</f>
        <v>4651.6798002099995</v>
      </c>
      <c r="K133" s="37">
        <f>SUMIFS(СВЦЭМ!$C$34:$C$777,СВЦЭМ!$A$34:$A$777,$A133,СВЦЭМ!$B$34:$B$777,K$119)+'СЕТ СН'!$I$9+СВЦЭМ!$D$10+'СЕТ СН'!$I$5-'СЕТ СН'!$I$17</f>
        <v>4595.8719282699994</v>
      </c>
      <c r="L133" s="37">
        <f>SUMIFS(СВЦЭМ!$C$34:$C$777,СВЦЭМ!$A$34:$A$777,$A133,СВЦЭМ!$B$34:$B$777,L$119)+'СЕТ СН'!$I$9+СВЦЭМ!$D$10+'СЕТ СН'!$I$5-'СЕТ СН'!$I$17</f>
        <v>4574.1264222499995</v>
      </c>
      <c r="M133" s="37">
        <f>SUMIFS(СВЦЭМ!$C$34:$C$777,СВЦЭМ!$A$34:$A$777,$A133,СВЦЭМ!$B$34:$B$777,M$119)+'СЕТ СН'!$I$9+СВЦЭМ!$D$10+'СЕТ СН'!$I$5-'СЕТ СН'!$I$17</f>
        <v>4556.4509808099992</v>
      </c>
      <c r="N133" s="37">
        <f>SUMIFS(СВЦЭМ!$C$34:$C$777,СВЦЭМ!$A$34:$A$777,$A133,СВЦЭМ!$B$34:$B$777,N$119)+'СЕТ СН'!$I$9+СВЦЭМ!$D$10+'СЕТ СН'!$I$5-'СЕТ СН'!$I$17</f>
        <v>4564.5866245499992</v>
      </c>
      <c r="O133" s="37">
        <f>SUMIFS(СВЦЭМ!$C$34:$C$777,СВЦЭМ!$A$34:$A$777,$A133,СВЦЭМ!$B$34:$B$777,O$119)+'СЕТ СН'!$I$9+СВЦЭМ!$D$10+'СЕТ СН'!$I$5-'СЕТ СН'!$I$17</f>
        <v>4570.4199812999996</v>
      </c>
      <c r="P133" s="37">
        <f>SUMIFS(СВЦЭМ!$C$34:$C$777,СВЦЭМ!$A$34:$A$777,$A133,СВЦЭМ!$B$34:$B$777,P$119)+'СЕТ СН'!$I$9+СВЦЭМ!$D$10+'СЕТ СН'!$I$5-'СЕТ СН'!$I$17</f>
        <v>4593.72084911</v>
      </c>
      <c r="Q133" s="37">
        <f>SUMIFS(СВЦЭМ!$C$34:$C$777,СВЦЭМ!$A$34:$A$777,$A133,СВЦЭМ!$B$34:$B$777,Q$119)+'СЕТ СН'!$I$9+СВЦЭМ!$D$10+'СЕТ СН'!$I$5-'СЕТ СН'!$I$17</f>
        <v>4599.3572101399996</v>
      </c>
      <c r="R133" s="37">
        <f>SUMIFS(СВЦЭМ!$C$34:$C$777,СВЦЭМ!$A$34:$A$777,$A133,СВЦЭМ!$B$34:$B$777,R$119)+'СЕТ СН'!$I$9+СВЦЭМ!$D$10+'СЕТ СН'!$I$5-'СЕТ СН'!$I$17</f>
        <v>4598.410028199999</v>
      </c>
      <c r="S133" s="37">
        <f>SUMIFS(СВЦЭМ!$C$34:$C$777,СВЦЭМ!$A$34:$A$777,$A133,СВЦЭМ!$B$34:$B$777,S$119)+'СЕТ СН'!$I$9+СВЦЭМ!$D$10+'СЕТ СН'!$I$5-'СЕТ СН'!$I$17</f>
        <v>4590.2780060299992</v>
      </c>
      <c r="T133" s="37">
        <f>SUMIFS(СВЦЭМ!$C$34:$C$777,СВЦЭМ!$A$34:$A$777,$A133,СВЦЭМ!$B$34:$B$777,T$119)+'СЕТ СН'!$I$9+СВЦЭМ!$D$10+'СЕТ СН'!$I$5-'СЕТ СН'!$I$17</f>
        <v>4589.37364626</v>
      </c>
      <c r="U133" s="37">
        <f>SUMIFS(СВЦЭМ!$C$34:$C$777,СВЦЭМ!$A$34:$A$777,$A133,СВЦЭМ!$B$34:$B$777,U$119)+'СЕТ СН'!$I$9+СВЦЭМ!$D$10+'СЕТ СН'!$I$5-'СЕТ СН'!$I$17</f>
        <v>4587.3689189899997</v>
      </c>
      <c r="V133" s="37">
        <f>SUMIFS(СВЦЭМ!$C$34:$C$777,СВЦЭМ!$A$34:$A$777,$A133,СВЦЭМ!$B$34:$B$777,V$119)+'СЕТ СН'!$I$9+СВЦЭМ!$D$10+'СЕТ СН'!$I$5-'СЕТ СН'!$I$17</f>
        <v>4590.9703025899998</v>
      </c>
      <c r="W133" s="37">
        <f>SUMIFS(СВЦЭМ!$C$34:$C$777,СВЦЭМ!$A$34:$A$777,$A133,СВЦЭМ!$B$34:$B$777,W$119)+'СЕТ СН'!$I$9+СВЦЭМ!$D$10+'СЕТ СН'!$I$5-'СЕТ СН'!$I$17</f>
        <v>4620.6654438099995</v>
      </c>
      <c r="X133" s="37">
        <f>SUMIFS(СВЦЭМ!$C$34:$C$777,СВЦЭМ!$A$34:$A$777,$A133,СВЦЭМ!$B$34:$B$777,X$119)+'СЕТ СН'!$I$9+СВЦЭМ!$D$10+'СЕТ СН'!$I$5-'СЕТ СН'!$I$17</f>
        <v>4701.6715808700001</v>
      </c>
      <c r="Y133" s="37">
        <f>SUMIFS(СВЦЭМ!$C$34:$C$777,СВЦЭМ!$A$34:$A$777,$A133,СВЦЭМ!$B$34:$B$777,Y$119)+'СЕТ СН'!$I$9+СВЦЭМ!$D$10+'СЕТ СН'!$I$5-'СЕТ СН'!$I$17</f>
        <v>4786.4103118099993</v>
      </c>
    </row>
    <row r="134" spans="1:25" ht="15.75" x14ac:dyDescent="0.2">
      <c r="A134" s="36">
        <f t="shared" si="3"/>
        <v>43296</v>
      </c>
      <c r="B134" s="37">
        <f>SUMIFS(СВЦЭМ!$C$34:$C$777,СВЦЭМ!$A$34:$A$777,$A134,СВЦЭМ!$B$34:$B$777,B$119)+'СЕТ СН'!$I$9+СВЦЭМ!$D$10+'СЕТ СН'!$I$5-'СЕТ СН'!$I$17</f>
        <v>4857.4974779099994</v>
      </c>
      <c r="C134" s="37">
        <f>SUMIFS(СВЦЭМ!$C$34:$C$777,СВЦЭМ!$A$34:$A$777,$A134,СВЦЭМ!$B$34:$B$777,C$119)+'СЕТ СН'!$I$9+СВЦЭМ!$D$10+'СЕТ СН'!$I$5-'СЕТ СН'!$I$17</f>
        <v>4908.9703539799993</v>
      </c>
      <c r="D134" s="37">
        <f>SUMIFS(СВЦЭМ!$C$34:$C$777,СВЦЭМ!$A$34:$A$777,$A134,СВЦЭМ!$B$34:$B$777,D$119)+'СЕТ СН'!$I$9+СВЦЭМ!$D$10+'СЕТ СН'!$I$5-'СЕТ СН'!$I$17</f>
        <v>4946.0438233899995</v>
      </c>
      <c r="E134" s="37">
        <f>SUMIFS(СВЦЭМ!$C$34:$C$777,СВЦЭМ!$A$34:$A$777,$A134,СВЦЭМ!$B$34:$B$777,E$119)+'СЕТ СН'!$I$9+СВЦЭМ!$D$10+'СЕТ СН'!$I$5-'СЕТ СН'!$I$17</f>
        <v>4976.7699525199996</v>
      </c>
      <c r="F134" s="37">
        <f>SUMIFS(СВЦЭМ!$C$34:$C$777,СВЦЭМ!$A$34:$A$777,$A134,СВЦЭМ!$B$34:$B$777,F$119)+'СЕТ СН'!$I$9+СВЦЭМ!$D$10+'СЕТ СН'!$I$5-'СЕТ СН'!$I$17</f>
        <v>4984.7127552100001</v>
      </c>
      <c r="G134" s="37">
        <f>SUMIFS(СВЦЭМ!$C$34:$C$777,СВЦЭМ!$A$34:$A$777,$A134,СВЦЭМ!$B$34:$B$777,G$119)+'СЕТ СН'!$I$9+СВЦЭМ!$D$10+'СЕТ СН'!$I$5-'СЕТ СН'!$I$17</f>
        <v>4985.79382799</v>
      </c>
      <c r="H134" s="37">
        <f>SUMIFS(СВЦЭМ!$C$34:$C$777,СВЦЭМ!$A$34:$A$777,$A134,СВЦЭМ!$B$34:$B$777,H$119)+'СЕТ СН'!$I$9+СВЦЭМ!$D$10+'СЕТ СН'!$I$5-'СЕТ СН'!$I$17</f>
        <v>4899.8940329499992</v>
      </c>
      <c r="I134" s="37">
        <f>SUMIFS(СВЦЭМ!$C$34:$C$777,СВЦЭМ!$A$34:$A$777,$A134,СВЦЭМ!$B$34:$B$777,I$119)+'СЕТ СН'!$I$9+СВЦЭМ!$D$10+'СЕТ СН'!$I$5-'СЕТ СН'!$I$17</f>
        <v>4755.8515079199997</v>
      </c>
      <c r="J134" s="37">
        <f>SUMIFS(СВЦЭМ!$C$34:$C$777,СВЦЭМ!$A$34:$A$777,$A134,СВЦЭМ!$B$34:$B$777,J$119)+'СЕТ СН'!$I$9+СВЦЭМ!$D$10+'СЕТ СН'!$I$5-'СЕТ СН'!$I$17</f>
        <v>4628.366065539999</v>
      </c>
      <c r="K134" s="37">
        <f>SUMIFS(СВЦЭМ!$C$34:$C$777,СВЦЭМ!$A$34:$A$777,$A134,СВЦЭМ!$B$34:$B$777,K$119)+'СЕТ СН'!$I$9+СВЦЭМ!$D$10+'СЕТ СН'!$I$5-'СЕТ СН'!$I$17</f>
        <v>4577.8757623499996</v>
      </c>
      <c r="L134" s="37">
        <f>SUMIFS(СВЦЭМ!$C$34:$C$777,СВЦЭМ!$A$34:$A$777,$A134,СВЦЭМ!$B$34:$B$777,L$119)+'СЕТ СН'!$I$9+СВЦЭМ!$D$10+'СЕТ СН'!$I$5-'СЕТ СН'!$I$17</f>
        <v>4559.9291197599996</v>
      </c>
      <c r="M134" s="37">
        <f>SUMIFS(СВЦЭМ!$C$34:$C$777,СВЦЭМ!$A$34:$A$777,$A134,СВЦЭМ!$B$34:$B$777,M$119)+'СЕТ СН'!$I$9+СВЦЭМ!$D$10+'СЕТ СН'!$I$5-'СЕТ СН'!$I$17</f>
        <v>4547.6898191800001</v>
      </c>
      <c r="N134" s="37">
        <f>SUMIFS(СВЦЭМ!$C$34:$C$777,СВЦЭМ!$A$34:$A$777,$A134,СВЦЭМ!$B$34:$B$777,N$119)+'СЕТ СН'!$I$9+СВЦЭМ!$D$10+'СЕТ СН'!$I$5-'СЕТ СН'!$I$17</f>
        <v>4552.5526443699991</v>
      </c>
      <c r="O134" s="37">
        <f>SUMIFS(СВЦЭМ!$C$34:$C$777,СВЦЭМ!$A$34:$A$777,$A134,СВЦЭМ!$B$34:$B$777,O$119)+'СЕТ СН'!$I$9+СВЦЭМ!$D$10+'СЕТ СН'!$I$5-'СЕТ СН'!$I$17</f>
        <v>4545.2903259099994</v>
      </c>
      <c r="P134" s="37">
        <f>SUMIFS(СВЦЭМ!$C$34:$C$777,СВЦЭМ!$A$34:$A$777,$A134,СВЦЭМ!$B$34:$B$777,P$119)+'СЕТ СН'!$I$9+СВЦЭМ!$D$10+'СЕТ СН'!$I$5-'СЕТ СН'!$I$17</f>
        <v>4561.4952933999994</v>
      </c>
      <c r="Q134" s="37">
        <f>SUMIFS(СВЦЭМ!$C$34:$C$777,СВЦЭМ!$A$34:$A$777,$A134,СВЦЭМ!$B$34:$B$777,Q$119)+'СЕТ СН'!$I$9+СВЦЭМ!$D$10+'СЕТ СН'!$I$5-'СЕТ СН'!$I$17</f>
        <v>4560.1294584499992</v>
      </c>
      <c r="R134" s="37">
        <f>SUMIFS(СВЦЭМ!$C$34:$C$777,СВЦЭМ!$A$34:$A$777,$A134,СВЦЭМ!$B$34:$B$777,R$119)+'СЕТ СН'!$I$9+СВЦЭМ!$D$10+'СЕТ СН'!$I$5-'СЕТ СН'!$I$17</f>
        <v>4564.3110453099998</v>
      </c>
      <c r="S134" s="37">
        <f>SUMIFS(СВЦЭМ!$C$34:$C$777,СВЦЭМ!$A$34:$A$777,$A134,СВЦЭМ!$B$34:$B$777,S$119)+'СЕТ СН'!$I$9+СВЦЭМ!$D$10+'СЕТ СН'!$I$5-'СЕТ СН'!$I$17</f>
        <v>4571.0603106999997</v>
      </c>
      <c r="T134" s="37">
        <f>SUMIFS(СВЦЭМ!$C$34:$C$777,СВЦЭМ!$A$34:$A$777,$A134,СВЦЭМ!$B$34:$B$777,T$119)+'СЕТ СН'!$I$9+СВЦЭМ!$D$10+'СЕТ СН'!$I$5-'СЕТ СН'!$I$17</f>
        <v>4579.3839341999992</v>
      </c>
      <c r="U134" s="37">
        <f>SUMIFS(СВЦЭМ!$C$34:$C$777,СВЦЭМ!$A$34:$A$777,$A134,СВЦЭМ!$B$34:$B$777,U$119)+'СЕТ СН'!$I$9+СВЦЭМ!$D$10+'СЕТ СН'!$I$5-'СЕТ СН'!$I$17</f>
        <v>4587.7098712699999</v>
      </c>
      <c r="V134" s="37">
        <f>SUMIFS(СВЦЭМ!$C$34:$C$777,СВЦЭМ!$A$34:$A$777,$A134,СВЦЭМ!$B$34:$B$777,V$119)+'СЕТ СН'!$I$9+СВЦЭМ!$D$10+'СЕТ СН'!$I$5-'СЕТ СН'!$I$17</f>
        <v>4594.9286740399994</v>
      </c>
      <c r="W134" s="37">
        <f>SUMIFS(СВЦЭМ!$C$34:$C$777,СВЦЭМ!$A$34:$A$777,$A134,СВЦЭМ!$B$34:$B$777,W$119)+'СЕТ СН'!$I$9+СВЦЭМ!$D$10+'СЕТ СН'!$I$5-'СЕТ СН'!$I$17</f>
        <v>4659.2704699099995</v>
      </c>
      <c r="X134" s="37">
        <f>SUMIFS(СВЦЭМ!$C$34:$C$777,СВЦЭМ!$A$34:$A$777,$A134,СВЦЭМ!$B$34:$B$777,X$119)+'СЕТ СН'!$I$9+СВЦЭМ!$D$10+'СЕТ СН'!$I$5-'СЕТ СН'!$I$17</f>
        <v>4703.3947415299999</v>
      </c>
      <c r="Y134" s="37">
        <f>SUMIFS(СВЦЭМ!$C$34:$C$777,СВЦЭМ!$A$34:$A$777,$A134,СВЦЭМ!$B$34:$B$777,Y$119)+'СЕТ СН'!$I$9+СВЦЭМ!$D$10+'СЕТ СН'!$I$5-'СЕТ СН'!$I$17</f>
        <v>4787.4057742299992</v>
      </c>
    </row>
    <row r="135" spans="1:25" ht="15.75" x14ac:dyDescent="0.2">
      <c r="A135" s="36">
        <f t="shared" si="3"/>
        <v>43297</v>
      </c>
      <c r="B135" s="37">
        <f>SUMIFS(СВЦЭМ!$C$34:$C$777,СВЦЭМ!$A$34:$A$777,$A135,СВЦЭМ!$B$34:$B$777,B$119)+'СЕТ СН'!$I$9+СВЦЭМ!$D$10+'СЕТ СН'!$I$5-'СЕТ СН'!$I$17</f>
        <v>4915.4840957899996</v>
      </c>
      <c r="C135" s="37">
        <f>SUMIFS(СВЦЭМ!$C$34:$C$777,СВЦЭМ!$A$34:$A$777,$A135,СВЦЭМ!$B$34:$B$777,C$119)+'СЕТ СН'!$I$9+СВЦЭМ!$D$10+'СЕТ СН'!$I$5-'СЕТ СН'!$I$17</f>
        <v>4963.5037436599996</v>
      </c>
      <c r="D135" s="37">
        <f>SUMIFS(СВЦЭМ!$C$34:$C$777,СВЦЭМ!$A$34:$A$777,$A135,СВЦЭМ!$B$34:$B$777,D$119)+'СЕТ СН'!$I$9+СВЦЭМ!$D$10+'СЕТ СН'!$I$5-'СЕТ СН'!$I$17</f>
        <v>4986.2016500299997</v>
      </c>
      <c r="E135" s="37">
        <f>SUMIFS(СВЦЭМ!$C$34:$C$777,СВЦЭМ!$A$34:$A$777,$A135,СВЦЭМ!$B$34:$B$777,E$119)+'СЕТ СН'!$I$9+СВЦЭМ!$D$10+'СЕТ СН'!$I$5-'СЕТ СН'!$I$17</f>
        <v>4981.8997698699995</v>
      </c>
      <c r="F135" s="37">
        <f>SUMIFS(СВЦЭМ!$C$34:$C$777,СВЦЭМ!$A$34:$A$777,$A135,СВЦЭМ!$B$34:$B$777,F$119)+'СЕТ СН'!$I$9+СВЦЭМ!$D$10+'СЕТ СН'!$I$5-'СЕТ СН'!$I$17</f>
        <v>4979.5173364399998</v>
      </c>
      <c r="G135" s="37">
        <f>SUMIFS(СВЦЭМ!$C$34:$C$777,СВЦЭМ!$A$34:$A$777,$A135,СВЦЭМ!$B$34:$B$777,G$119)+'СЕТ СН'!$I$9+СВЦЭМ!$D$10+'СЕТ СН'!$I$5-'СЕТ СН'!$I$17</f>
        <v>4988.5133941799995</v>
      </c>
      <c r="H135" s="37">
        <f>SUMIFS(СВЦЭМ!$C$34:$C$777,СВЦЭМ!$A$34:$A$777,$A135,СВЦЭМ!$B$34:$B$777,H$119)+'СЕТ СН'!$I$9+СВЦЭМ!$D$10+'СЕТ СН'!$I$5-'СЕТ СН'!$I$17</f>
        <v>4917.0398510799996</v>
      </c>
      <c r="I135" s="37">
        <f>SUMIFS(СВЦЭМ!$C$34:$C$777,СВЦЭМ!$A$34:$A$777,$A135,СВЦЭМ!$B$34:$B$777,I$119)+'СЕТ СН'!$I$9+СВЦЭМ!$D$10+'СЕТ СН'!$I$5-'СЕТ СН'!$I$17</f>
        <v>4757.863478799999</v>
      </c>
      <c r="J135" s="37">
        <f>SUMIFS(СВЦЭМ!$C$34:$C$777,СВЦЭМ!$A$34:$A$777,$A135,СВЦЭМ!$B$34:$B$777,J$119)+'СЕТ СН'!$I$9+СВЦЭМ!$D$10+'СЕТ СН'!$I$5-'СЕТ СН'!$I$17</f>
        <v>4635.8416472199997</v>
      </c>
      <c r="K135" s="37">
        <f>SUMIFS(СВЦЭМ!$C$34:$C$777,СВЦЭМ!$A$34:$A$777,$A135,СВЦЭМ!$B$34:$B$777,K$119)+'СЕТ СН'!$I$9+СВЦЭМ!$D$10+'СЕТ СН'!$I$5-'СЕТ СН'!$I$17</f>
        <v>4587.8658342299996</v>
      </c>
      <c r="L135" s="37">
        <f>SUMIFS(СВЦЭМ!$C$34:$C$777,СВЦЭМ!$A$34:$A$777,$A135,СВЦЭМ!$B$34:$B$777,L$119)+'СЕТ СН'!$I$9+СВЦЭМ!$D$10+'СЕТ СН'!$I$5-'СЕТ СН'!$I$17</f>
        <v>4580.8292209099991</v>
      </c>
      <c r="M135" s="37">
        <f>SUMIFS(СВЦЭМ!$C$34:$C$777,СВЦЭМ!$A$34:$A$777,$A135,СВЦЭМ!$B$34:$B$777,M$119)+'СЕТ СН'!$I$9+СВЦЭМ!$D$10+'СЕТ СН'!$I$5-'СЕТ СН'!$I$17</f>
        <v>4572.6352123399993</v>
      </c>
      <c r="N135" s="37">
        <f>SUMIFS(СВЦЭМ!$C$34:$C$777,СВЦЭМ!$A$34:$A$777,$A135,СВЦЭМ!$B$34:$B$777,N$119)+'СЕТ СН'!$I$9+СВЦЭМ!$D$10+'СЕТ СН'!$I$5-'СЕТ СН'!$I$17</f>
        <v>4578.0521081699999</v>
      </c>
      <c r="O135" s="37">
        <f>SUMIFS(СВЦЭМ!$C$34:$C$777,СВЦЭМ!$A$34:$A$777,$A135,СВЦЭМ!$B$34:$B$777,O$119)+'СЕТ СН'!$I$9+СВЦЭМ!$D$10+'СЕТ СН'!$I$5-'СЕТ СН'!$I$17</f>
        <v>4576.95864428</v>
      </c>
      <c r="P135" s="37">
        <f>SUMIFS(СВЦЭМ!$C$34:$C$777,СВЦЭМ!$A$34:$A$777,$A135,СВЦЭМ!$B$34:$B$777,P$119)+'СЕТ СН'!$I$9+СВЦЭМ!$D$10+'СЕТ СН'!$I$5-'СЕТ СН'!$I$17</f>
        <v>4576.5421144599995</v>
      </c>
      <c r="Q135" s="37">
        <f>SUMIFS(СВЦЭМ!$C$34:$C$777,СВЦЭМ!$A$34:$A$777,$A135,СВЦЭМ!$B$34:$B$777,Q$119)+'СЕТ СН'!$I$9+СВЦЭМ!$D$10+'СЕТ СН'!$I$5-'СЕТ СН'!$I$17</f>
        <v>4573.6754464999995</v>
      </c>
      <c r="R135" s="37">
        <f>SUMIFS(СВЦЭМ!$C$34:$C$777,СВЦЭМ!$A$34:$A$777,$A135,СВЦЭМ!$B$34:$B$777,R$119)+'СЕТ СН'!$I$9+СВЦЭМ!$D$10+'СЕТ СН'!$I$5-'СЕТ СН'!$I$17</f>
        <v>4573.5141831299998</v>
      </c>
      <c r="S135" s="37">
        <f>SUMIFS(СВЦЭМ!$C$34:$C$777,СВЦЭМ!$A$34:$A$777,$A135,СВЦЭМ!$B$34:$B$777,S$119)+'СЕТ СН'!$I$9+СВЦЭМ!$D$10+'СЕТ СН'!$I$5-'СЕТ СН'!$I$17</f>
        <v>4573.3104278000001</v>
      </c>
      <c r="T135" s="37">
        <f>SUMIFS(СВЦЭМ!$C$34:$C$777,СВЦЭМ!$A$34:$A$777,$A135,СВЦЭМ!$B$34:$B$777,T$119)+'СЕТ СН'!$I$9+СВЦЭМ!$D$10+'СЕТ СН'!$I$5-'СЕТ СН'!$I$17</f>
        <v>4577.3294633399992</v>
      </c>
      <c r="U135" s="37">
        <f>SUMIFS(СВЦЭМ!$C$34:$C$777,СВЦЭМ!$A$34:$A$777,$A135,СВЦЭМ!$B$34:$B$777,U$119)+'СЕТ СН'!$I$9+СВЦЭМ!$D$10+'СЕТ СН'!$I$5-'СЕТ СН'!$I$17</f>
        <v>4579.9077747299998</v>
      </c>
      <c r="V135" s="37">
        <f>SUMIFS(СВЦЭМ!$C$34:$C$777,СВЦЭМ!$A$34:$A$777,$A135,СВЦЭМ!$B$34:$B$777,V$119)+'СЕТ СН'!$I$9+СВЦЭМ!$D$10+'СЕТ СН'!$I$5-'СЕТ СН'!$I$17</f>
        <v>4588.1263292599997</v>
      </c>
      <c r="W135" s="37">
        <f>SUMIFS(СВЦЭМ!$C$34:$C$777,СВЦЭМ!$A$34:$A$777,$A135,СВЦЭМ!$B$34:$B$777,W$119)+'СЕТ СН'!$I$9+СВЦЭМ!$D$10+'СЕТ СН'!$I$5-'СЕТ СН'!$I$17</f>
        <v>4640.7739159999992</v>
      </c>
      <c r="X135" s="37">
        <f>SUMIFS(СВЦЭМ!$C$34:$C$777,СВЦЭМ!$A$34:$A$777,$A135,СВЦЭМ!$B$34:$B$777,X$119)+'СЕТ СН'!$I$9+СВЦЭМ!$D$10+'СЕТ СН'!$I$5-'СЕТ СН'!$I$17</f>
        <v>4715.6399472799994</v>
      </c>
      <c r="Y135" s="37">
        <f>SUMIFS(СВЦЭМ!$C$34:$C$777,СВЦЭМ!$A$34:$A$777,$A135,СВЦЭМ!$B$34:$B$777,Y$119)+'СЕТ СН'!$I$9+СВЦЭМ!$D$10+'СЕТ СН'!$I$5-'СЕТ СН'!$I$17</f>
        <v>4800.68766246</v>
      </c>
    </row>
    <row r="136" spans="1:25" ht="15.75" x14ac:dyDescent="0.2">
      <c r="A136" s="36">
        <f t="shared" si="3"/>
        <v>43298</v>
      </c>
      <c r="B136" s="37">
        <f>SUMIFS(СВЦЭМ!$C$34:$C$777,СВЦЭМ!$A$34:$A$777,$A136,СВЦЭМ!$B$34:$B$777,B$119)+'СЕТ СН'!$I$9+СВЦЭМ!$D$10+'СЕТ СН'!$I$5-'СЕТ СН'!$I$17</f>
        <v>4872.0650930399997</v>
      </c>
      <c r="C136" s="37">
        <f>SUMIFS(СВЦЭМ!$C$34:$C$777,СВЦЭМ!$A$34:$A$777,$A136,СВЦЭМ!$B$34:$B$777,C$119)+'СЕТ СН'!$I$9+СВЦЭМ!$D$10+'СЕТ СН'!$I$5-'СЕТ СН'!$I$17</f>
        <v>4997.0941306599998</v>
      </c>
      <c r="D136" s="37">
        <f>SUMIFS(СВЦЭМ!$C$34:$C$777,СВЦЭМ!$A$34:$A$777,$A136,СВЦЭМ!$B$34:$B$777,D$119)+'СЕТ СН'!$I$9+СВЦЭМ!$D$10+'СЕТ СН'!$I$5-'СЕТ СН'!$I$17</f>
        <v>5031.4637638599997</v>
      </c>
      <c r="E136" s="37">
        <f>SUMIFS(СВЦЭМ!$C$34:$C$777,СВЦЭМ!$A$34:$A$777,$A136,СВЦЭМ!$B$34:$B$777,E$119)+'СЕТ СН'!$I$9+СВЦЭМ!$D$10+'СЕТ СН'!$I$5-'СЕТ СН'!$I$17</f>
        <v>5023.6469983299994</v>
      </c>
      <c r="F136" s="37">
        <f>SUMIFS(СВЦЭМ!$C$34:$C$777,СВЦЭМ!$A$34:$A$777,$A136,СВЦЭМ!$B$34:$B$777,F$119)+'СЕТ СН'!$I$9+СВЦЭМ!$D$10+'СЕТ СН'!$I$5-'СЕТ СН'!$I$17</f>
        <v>5020.6895416899997</v>
      </c>
      <c r="G136" s="37">
        <f>SUMIFS(СВЦЭМ!$C$34:$C$777,СВЦЭМ!$A$34:$A$777,$A136,СВЦЭМ!$B$34:$B$777,G$119)+'СЕТ СН'!$I$9+СВЦЭМ!$D$10+'СЕТ СН'!$I$5-'СЕТ СН'!$I$17</f>
        <v>5026.57306582</v>
      </c>
      <c r="H136" s="37">
        <f>SUMIFS(СВЦЭМ!$C$34:$C$777,СВЦЭМ!$A$34:$A$777,$A136,СВЦЭМ!$B$34:$B$777,H$119)+'СЕТ СН'!$I$9+СВЦЭМ!$D$10+'СЕТ СН'!$I$5-'СЕТ СН'!$I$17</f>
        <v>4964.4425300899993</v>
      </c>
      <c r="I136" s="37">
        <f>SUMIFS(СВЦЭМ!$C$34:$C$777,СВЦЭМ!$A$34:$A$777,$A136,СВЦЭМ!$B$34:$B$777,I$119)+'СЕТ СН'!$I$9+СВЦЭМ!$D$10+'СЕТ СН'!$I$5-'СЕТ СН'!$I$17</f>
        <v>4830.7840771699994</v>
      </c>
      <c r="J136" s="37">
        <f>SUMIFS(СВЦЭМ!$C$34:$C$777,СВЦЭМ!$A$34:$A$777,$A136,СВЦЭМ!$B$34:$B$777,J$119)+'СЕТ СН'!$I$9+СВЦЭМ!$D$10+'СЕТ СН'!$I$5-'СЕТ СН'!$I$17</f>
        <v>4710.8962222699993</v>
      </c>
      <c r="K136" s="37">
        <f>SUMIFS(СВЦЭМ!$C$34:$C$777,СВЦЭМ!$A$34:$A$777,$A136,СВЦЭМ!$B$34:$B$777,K$119)+'СЕТ СН'!$I$9+СВЦЭМ!$D$10+'СЕТ СН'!$I$5-'СЕТ СН'!$I$17</f>
        <v>4640.4986623699997</v>
      </c>
      <c r="L136" s="37">
        <f>SUMIFS(СВЦЭМ!$C$34:$C$777,СВЦЭМ!$A$34:$A$777,$A136,СВЦЭМ!$B$34:$B$777,L$119)+'СЕТ СН'!$I$9+СВЦЭМ!$D$10+'СЕТ СН'!$I$5-'СЕТ СН'!$I$17</f>
        <v>4626.0745945999997</v>
      </c>
      <c r="M136" s="37">
        <f>SUMIFS(СВЦЭМ!$C$34:$C$777,СВЦЭМ!$A$34:$A$777,$A136,СВЦЭМ!$B$34:$B$777,M$119)+'СЕТ СН'!$I$9+СВЦЭМ!$D$10+'СЕТ СН'!$I$5-'СЕТ СН'!$I$17</f>
        <v>4621.0184921800001</v>
      </c>
      <c r="N136" s="37">
        <f>SUMIFS(СВЦЭМ!$C$34:$C$777,СВЦЭМ!$A$34:$A$777,$A136,СВЦЭМ!$B$34:$B$777,N$119)+'СЕТ СН'!$I$9+СВЦЭМ!$D$10+'СЕТ СН'!$I$5-'СЕТ СН'!$I$17</f>
        <v>4632.3719215699994</v>
      </c>
      <c r="O136" s="37">
        <f>SUMIFS(СВЦЭМ!$C$34:$C$777,СВЦЭМ!$A$34:$A$777,$A136,СВЦЭМ!$B$34:$B$777,O$119)+'СЕТ СН'!$I$9+СВЦЭМ!$D$10+'СЕТ СН'!$I$5-'СЕТ СН'!$I$17</f>
        <v>4640.7630431899997</v>
      </c>
      <c r="P136" s="37">
        <f>SUMIFS(СВЦЭМ!$C$34:$C$777,СВЦЭМ!$A$34:$A$777,$A136,СВЦЭМ!$B$34:$B$777,P$119)+'СЕТ СН'!$I$9+СВЦЭМ!$D$10+'СЕТ СН'!$I$5-'СЕТ СН'!$I$17</f>
        <v>4632.6892254199993</v>
      </c>
      <c r="Q136" s="37">
        <f>SUMIFS(СВЦЭМ!$C$34:$C$777,СВЦЭМ!$A$34:$A$777,$A136,СВЦЭМ!$B$34:$B$777,Q$119)+'СЕТ СН'!$I$9+СВЦЭМ!$D$10+'СЕТ СН'!$I$5-'СЕТ СН'!$I$17</f>
        <v>4639.2784995199991</v>
      </c>
      <c r="R136" s="37">
        <f>SUMIFS(СВЦЭМ!$C$34:$C$777,СВЦЭМ!$A$34:$A$777,$A136,СВЦЭМ!$B$34:$B$777,R$119)+'СЕТ СН'!$I$9+СВЦЭМ!$D$10+'СЕТ СН'!$I$5-'СЕТ СН'!$I$17</f>
        <v>4632.2973889099994</v>
      </c>
      <c r="S136" s="37">
        <f>SUMIFS(СВЦЭМ!$C$34:$C$777,СВЦЭМ!$A$34:$A$777,$A136,СВЦЭМ!$B$34:$B$777,S$119)+'СЕТ СН'!$I$9+СВЦЭМ!$D$10+'СЕТ СН'!$I$5-'СЕТ СН'!$I$17</f>
        <v>4636.6266425099993</v>
      </c>
      <c r="T136" s="37">
        <f>SUMIFS(СВЦЭМ!$C$34:$C$777,СВЦЭМ!$A$34:$A$777,$A136,СВЦЭМ!$B$34:$B$777,T$119)+'СЕТ СН'!$I$9+СВЦЭМ!$D$10+'СЕТ СН'!$I$5-'СЕТ СН'!$I$17</f>
        <v>4636.3645980399997</v>
      </c>
      <c r="U136" s="37">
        <f>SUMIFS(СВЦЭМ!$C$34:$C$777,СВЦЭМ!$A$34:$A$777,$A136,СВЦЭМ!$B$34:$B$777,U$119)+'СЕТ СН'!$I$9+СВЦЭМ!$D$10+'СЕТ СН'!$I$5-'СЕТ СН'!$I$17</f>
        <v>4630.0125700599992</v>
      </c>
      <c r="V136" s="37">
        <f>SUMIFS(СВЦЭМ!$C$34:$C$777,СВЦЭМ!$A$34:$A$777,$A136,СВЦЭМ!$B$34:$B$777,V$119)+'СЕТ СН'!$I$9+СВЦЭМ!$D$10+'СЕТ СН'!$I$5-'СЕТ СН'!$I$17</f>
        <v>4631.0940363599993</v>
      </c>
      <c r="W136" s="37">
        <f>SUMIFS(СВЦЭМ!$C$34:$C$777,СВЦЭМ!$A$34:$A$777,$A136,СВЦЭМ!$B$34:$B$777,W$119)+'СЕТ СН'!$I$9+СВЦЭМ!$D$10+'СЕТ СН'!$I$5-'СЕТ СН'!$I$17</f>
        <v>4692.76265711</v>
      </c>
      <c r="X136" s="37">
        <f>SUMIFS(СВЦЭМ!$C$34:$C$777,СВЦЭМ!$A$34:$A$777,$A136,СВЦЭМ!$B$34:$B$777,X$119)+'СЕТ СН'!$I$9+СВЦЭМ!$D$10+'СЕТ СН'!$I$5-'СЕТ СН'!$I$17</f>
        <v>4793.2364626399994</v>
      </c>
      <c r="Y136" s="37">
        <f>SUMIFS(СВЦЭМ!$C$34:$C$777,СВЦЭМ!$A$34:$A$777,$A136,СВЦЭМ!$B$34:$B$777,Y$119)+'СЕТ СН'!$I$9+СВЦЭМ!$D$10+'СЕТ СН'!$I$5-'СЕТ СН'!$I$17</f>
        <v>4896.9861743799993</v>
      </c>
    </row>
    <row r="137" spans="1:25" ht="15.75" x14ac:dyDescent="0.2">
      <c r="A137" s="36">
        <f t="shared" si="3"/>
        <v>43299</v>
      </c>
      <c r="B137" s="37">
        <f>SUMIFS(СВЦЭМ!$C$34:$C$777,СВЦЭМ!$A$34:$A$777,$A137,СВЦЭМ!$B$34:$B$777,B$119)+'СЕТ СН'!$I$9+СВЦЭМ!$D$10+'СЕТ СН'!$I$5-'СЕТ СН'!$I$17</f>
        <v>4933.1754627299997</v>
      </c>
      <c r="C137" s="37">
        <f>SUMIFS(СВЦЭМ!$C$34:$C$777,СВЦЭМ!$A$34:$A$777,$A137,СВЦЭМ!$B$34:$B$777,C$119)+'СЕТ СН'!$I$9+СВЦЭМ!$D$10+'СЕТ СН'!$I$5-'СЕТ СН'!$I$17</f>
        <v>4992.2180434399997</v>
      </c>
      <c r="D137" s="37">
        <f>SUMIFS(СВЦЭМ!$C$34:$C$777,СВЦЭМ!$A$34:$A$777,$A137,СВЦЭМ!$B$34:$B$777,D$119)+'СЕТ СН'!$I$9+СВЦЭМ!$D$10+'СЕТ СН'!$I$5-'СЕТ СН'!$I$17</f>
        <v>5027.1061782799998</v>
      </c>
      <c r="E137" s="37">
        <f>SUMIFS(СВЦЭМ!$C$34:$C$777,СВЦЭМ!$A$34:$A$777,$A137,СВЦЭМ!$B$34:$B$777,E$119)+'СЕТ СН'!$I$9+СВЦЭМ!$D$10+'СЕТ СН'!$I$5-'СЕТ СН'!$I$17</f>
        <v>5018.0240418999992</v>
      </c>
      <c r="F137" s="37">
        <f>SUMIFS(СВЦЭМ!$C$34:$C$777,СВЦЭМ!$A$34:$A$777,$A137,СВЦЭМ!$B$34:$B$777,F$119)+'СЕТ СН'!$I$9+СВЦЭМ!$D$10+'СЕТ СН'!$I$5-'СЕТ СН'!$I$17</f>
        <v>5011.6664690999996</v>
      </c>
      <c r="G137" s="37">
        <f>SUMIFS(СВЦЭМ!$C$34:$C$777,СВЦЭМ!$A$34:$A$777,$A137,СВЦЭМ!$B$34:$B$777,G$119)+'СЕТ СН'!$I$9+СВЦЭМ!$D$10+'СЕТ СН'!$I$5-'СЕТ СН'!$I$17</f>
        <v>5011.3060261499995</v>
      </c>
      <c r="H137" s="37">
        <f>SUMIFS(СВЦЭМ!$C$34:$C$777,СВЦЭМ!$A$34:$A$777,$A137,СВЦЭМ!$B$34:$B$777,H$119)+'СЕТ СН'!$I$9+СВЦЭМ!$D$10+'СЕТ СН'!$I$5-'СЕТ СН'!$I$17</f>
        <v>4967.3439626399995</v>
      </c>
      <c r="I137" s="37">
        <f>SUMIFS(СВЦЭМ!$C$34:$C$777,СВЦЭМ!$A$34:$A$777,$A137,СВЦЭМ!$B$34:$B$777,I$119)+'СЕТ СН'!$I$9+СВЦЭМ!$D$10+'СЕТ СН'!$I$5-'СЕТ СН'!$I$17</f>
        <v>4823.5265379099992</v>
      </c>
      <c r="J137" s="37">
        <f>SUMIFS(СВЦЭМ!$C$34:$C$777,СВЦЭМ!$A$34:$A$777,$A137,СВЦЭМ!$B$34:$B$777,J$119)+'СЕТ СН'!$I$9+СВЦЭМ!$D$10+'СЕТ СН'!$I$5-'СЕТ СН'!$I$17</f>
        <v>4691.6326134699993</v>
      </c>
      <c r="K137" s="37">
        <f>SUMIFS(СВЦЭМ!$C$34:$C$777,СВЦЭМ!$A$34:$A$777,$A137,СВЦЭМ!$B$34:$B$777,K$119)+'СЕТ СН'!$I$9+СВЦЭМ!$D$10+'СЕТ СН'!$I$5-'СЕТ СН'!$I$17</f>
        <v>4630.309053689999</v>
      </c>
      <c r="L137" s="37">
        <f>SUMIFS(СВЦЭМ!$C$34:$C$777,СВЦЭМ!$A$34:$A$777,$A137,СВЦЭМ!$B$34:$B$777,L$119)+'СЕТ СН'!$I$9+СВЦЭМ!$D$10+'СЕТ СН'!$I$5-'СЕТ СН'!$I$17</f>
        <v>4618.8692463999996</v>
      </c>
      <c r="M137" s="37">
        <f>SUMIFS(СВЦЭМ!$C$34:$C$777,СВЦЭМ!$A$34:$A$777,$A137,СВЦЭМ!$B$34:$B$777,M$119)+'СЕТ СН'!$I$9+СВЦЭМ!$D$10+'СЕТ СН'!$I$5-'СЕТ СН'!$I$17</f>
        <v>4618.4608224899994</v>
      </c>
      <c r="N137" s="37">
        <f>SUMIFS(СВЦЭМ!$C$34:$C$777,СВЦЭМ!$A$34:$A$777,$A137,СВЦЭМ!$B$34:$B$777,N$119)+'СЕТ СН'!$I$9+СВЦЭМ!$D$10+'СЕТ СН'!$I$5-'СЕТ СН'!$I$17</f>
        <v>4625.7726666999997</v>
      </c>
      <c r="O137" s="37">
        <f>SUMIFS(СВЦЭМ!$C$34:$C$777,СВЦЭМ!$A$34:$A$777,$A137,СВЦЭМ!$B$34:$B$777,O$119)+'СЕТ СН'!$I$9+СВЦЭМ!$D$10+'СЕТ СН'!$I$5-'СЕТ СН'!$I$17</f>
        <v>4620.1810505599997</v>
      </c>
      <c r="P137" s="37">
        <f>SUMIFS(СВЦЭМ!$C$34:$C$777,СВЦЭМ!$A$34:$A$777,$A137,СВЦЭМ!$B$34:$B$777,P$119)+'СЕТ СН'!$I$9+СВЦЭМ!$D$10+'СЕТ СН'!$I$5-'СЕТ СН'!$I$17</f>
        <v>4626.2058929099994</v>
      </c>
      <c r="Q137" s="37">
        <f>SUMIFS(СВЦЭМ!$C$34:$C$777,СВЦЭМ!$A$34:$A$777,$A137,СВЦЭМ!$B$34:$B$777,Q$119)+'СЕТ СН'!$I$9+СВЦЭМ!$D$10+'СЕТ СН'!$I$5-'СЕТ СН'!$I$17</f>
        <v>4630.6175596899993</v>
      </c>
      <c r="R137" s="37">
        <f>SUMIFS(СВЦЭМ!$C$34:$C$777,СВЦЭМ!$A$34:$A$777,$A137,СВЦЭМ!$B$34:$B$777,R$119)+'СЕТ СН'!$I$9+СВЦЭМ!$D$10+'СЕТ СН'!$I$5-'СЕТ СН'!$I$17</f>
        <v>4633.6372606999994</v>
      </c>
      <c r="S137" s="37">
        <f>SUMIFS(СВЦЭМ!$C$34:$C$777,СВЦЭМ!$A$34:$A$777,$A137,СВЦЭМ!$B$34:$B$777,S$119)+'СЕТ СН'!$I$9+СВЦЭМ!$D$10+'СЕТ СН'!$I$5-'СЕТ СН'!$I$17</f>
        <v>4636.0673149899994</v>
      </c>
      <c r="T137" s="37">
        <f>SUMIFS(СВЦЭМ!$C$34:$C$777,СВЦЭМ!$A$34:$A$777,$A137,СВЦЭМ!$B$34:$B$777,T$119)+'СЕТ СН'!$I$9+СВЦЭМ!$D$10+'СЕТ СН'!$I$5-'СЕТ СН'!$I$17</f>
        <v>4633.3403076999994</v>
      </c>
      <c r="U137" s="37">
        <f>SUMIFS(СВЦЭМ!$C$34:$C$777,СВЦЭМ!$A$34:$A$777,$A137,СВЦЭМ!$B$34:$B$777,U$119)+'СЕТ СН'!$I$9+СВЦЭМ!$D$10+'СЕТ СН'!$I$5-'СЕТ СН'!$I$17</f>
        <v>4630.1265139599991</v>
      </c>
      <c r="V137" s="37">
        <f>SUMIFS(СВЦЭМ!$C$34:$C$777,СВЦЭМ!$A$34:$A$777,$A137,СВЦЭМ!$B$34:$B$777,V$119)+'СЕТ СН'!$I$9+СВЦЭМ!$D$10+'СЕТ СН'!$I$5-'СЕТ СН'!$I$17</f>
        <v>4639.2724913499997</v>
      </c>
      <c r="W137" s="37">
        <f>SUMIFS(СВЦЭМ!$C$34:$C$777,СВЦЭМ!$A$34:$A$777,$A137,СВЦЭМ!$B$34:$B$777,W$119)+'СЕТ СН'!$I$9+СВЦЭМ!$D$10+'СЕТ СН'!$I$5-'СЕТ СН'!$I$17</f>
        <v>4663.1578118099997</v>
      </c>
      <c r="X137" s="37">
        <f>SUMIFS(СВЦЭМ!$C$34:$C$777,СВЦЭМ!$A$34:$A$777,$A137,СВЦЭМ!$B$34:$B$777,X$119)+'СЕТ СН'!$I$9+СВЦЭМ!$D$10+'СЕТ СН'!$I$5-'СЕТ СН'!$I$17</f>
        <v>4765.5029259299999</v>
      </c>
      <c r="Y137" s="37">
        <f>SUMIFS(СВЦЭМ!$C$34:$C$777,СВЦЭМ!$A$34:$A$777,$A137,СВЦЭМ!$B$34:$B$777,Y$119)+'СЕТ СН'!$I$9+СВЦЭМ!$D$10+'СЕТ СН'!$I$5-'СЕТ СН'!$I$17</f>
        <v>4898.6508650199994</v>
      </c>
    </row>
    <row r="138" spans="1:25" ht="15.75" x14ac:dyDescent="0.2">
      <c r="A138" s="36">
        <f t="shared" si="3"/>
        <v>43300</v>
      </c>
      <c r="B138" s="37">
        <f>SUMIFS(СВЦЭМ!$C$34:$C$777,СВЦЭМ!$A$34:$A$777,$A138,СВЦЭМ!$B$34:$B$777,B$119)+'СЕТ СН'!$I$9+СВЦЭМ!$D$10+'СЕТ СН'!$I$5-'СЕТ СН'!$I$17</f>
        <v>4926.2208970099991</v>
      </c>
      <c r="C138" s="37">
        <f>SUMIFS(СВЦЭМ!$C$34:$C$777,СВЦЭМ!$A$34:$A$777,$A138,СВЦЭМ!$B$34:$B$777,C$119)+'СЕТ СН'!$I$9+СВЦЭМ!$D$10+'СЕТ СН'!$I$5-'СЕТ СН'!$I$17</f>
        <v>4984.3420063699996</v>
      </c>
      <c r="D138" s="37">
        <f>SUMIFS(СВЦЭМ!$C$34:$C$777,СВЦЭМ!$A$34:$A$777,$A138,СВЦЭМ!$B$34:$B$777,D$119)+'СЕТ СН'!$I$9+СВЦЭМ!$D$10+'СЕТ СН'!$I$5-'СЕТ СН'!$I$17</f>
        <v>5019.1257141199994</v>
      </c>
      <c r="E138" s="37">
        <f>SUMIFS(СВЦЭМ!$C$34:$C$777,СВЦЭМ!$A$34:$A$777,$A138,СВЦЭМ!$B$34:$B$777,E$119)+'СЕТ СН'!$I$9+СВЦЭМ!$D$10+'СЕТ СН'!$I$5-'СЕТ СН'!$I$17</f>
        <v>5012.1040992499993</v>
      </c>
      <c r="F138" s="37">
        <f>SUMIFS(СВЦЭМ!$C$34:$C$777,СВЦЭМ!$A$34:$A$777,$A138,СВЦЭМ!$B$34:$B$777,F$119)+'СЕТ СН'!$I$9+СВЦЭМ!$D$10+'СЕТ СН'!$I$5-'СЕТ СН'!$I$17</f>
        <v>5008.3174071999993</v>
      </c>
      <c r="G138" s="37">
        <f>SUMIFS(СВЦЭМ!$C$34:$C$777,СВЦЭМ!$A$34:$A$777,$A138,СВЦЭМ!$B$34:$B$777,G$119)+'СЕТ СН'!$I$9+СВЦЭМ!$D$10+'СЕТ СН'!$I$5-'СЕТ СН'!$I$17</f>
        <v>5013.6135248799992</v>
      </c>
      <c r="H138" s="37">
        <f>SUMIFS(СВЦЭМ!$C$34:$C$777,СВЦЭМ!$A$34:$A$777,$A138,СВЦЭМ!$B$34:$B$777,H$119)+'СЕТ СН'!$I$9+СВЦЭМ!$D$10+'СЕТ СН'!$I$5-'СЕТ СН'!$I$17</f>
        <v>4958.1398386499995</v>
      </c>
      <c r="I138" s="37">
        <f>SUMIFS(СВЦЭМ!$C$34:$C$777,СВЦЭМ!$A$34:$A$777,$A138,СВЦЭМ!$B$34:$B$777,I$119)+'СЕТ СН'!$I$9+СВЦЭМ!$D$10+'СЕТ СН'!$I$5-'СЕТ СН'!$I$17</f>
        <v>4793.6093181599999</v>
      </c>
      <c r="J138" s="37">
        <f>SUMIFS(СВЦЭМ!$C$34:$C$777,СВЦЭМ!$A$34:$A$777,$A138,СВЦЭМ!$B$34:$B$777,J$119)+'СЕТ СН'!$I$9+СВЦЭМ!$D$10+'СЕТ СН'!$I$5-'СЕТ СН'!$I$17</f>
        <v>4678.4236597299996</v>
      </c>
      <c r="K138" s="37">
        <f>SUMIFS(СВЦЭМ!$C$34:$C$777,СВЦЭМ!$A$34:$A$777,$A138,СВЦЭМ!$B$34:$B$777,K$119)+'СЕТ СН'!$I$9+СВЦЭМ!$D$10+'СЕТ СН'!$I$5-'СЕТ СН'!$I$17</f>
        <v>4611.7897350499998</v>
      </c>
      <c r="L138" s="37">
        <f>SUMIFS(СВЦЭМ!$C$34:$C$777,СВЦЭМ!$A$34:$A$777,$A138,СВЦЭМ!$B$34:$B$777,L$119)+'СЕТ СН'!$I$9+СВЦЭМ!$D$10+'СЕТ СН'!$I$5-'СЕТ СН'!$I$17</f>
        <v>4606.9320649499996</v>
      </c>
      <c r="M138" s="37">
        <f>SUMIFS(СВЦЭМ!$C$34:$C$777,СВЦЭМ!$A$34:$A$777,$A138,СВЦЭМ!$B$34:$B$777,M$119)+'СЕТ СН'!$I$9+СВЦЭМ!$D$10+'СЕТ СН'!$I$5-'СЕТ СН'!$I$17</f>
        <v>4604.2805209599992</v>
      </c>
      <c r="N138" s="37">
        <f>SUMIFS(СВЦЭМ!$C$34:$C$777,СВЦЭМ!$A$34:$A$777,$A138,СВЦЭМ!$B$34:$B$777,N$119)+'СЕТ СН'!$I$9+СВЦЭМ!$D$10+'СЕТ СН'!$I$5-'СЕТ СН'!$I$17</f>
        <v>4612.1088622399993</v>
      </c>
      <c r="O138" s="37">
        <f>SUMIFS(СВЦЭМ!$C$34:$C$777,СВЦЭМ!$A$34:$A$777,$A138,СВЦЭМ!$B$34:$B$777,O$119)+'СЕТ СН'!$I$9+СВЦЭМ!$D$10+'СЕТ СН'!$I$5-'СЕТ СН'!$I$17</f>
        <v>4607.9134357199991</v>
      </c>
      <c r="P138" s="37">
        <f>SUMIFS(СВЦЭМ!$C$34:$C$777,СВЦЭМ!$A$34:$A$777,$A138,СВЦЭМ!$B$34:$B$777,P$119)+'СЕТ СН'!$I$9+СВЦЭМ!$D$10+'СЕТ СН'!$I$5-'СЕТ СН'!$I$17</f>
        <v>4609.2323541999995</v>
      </c>
      <c r="Q138" s="37">
        <f>SUMIFS(СВЦЭМ!$C$34:$C$777,СВЦЭМ!$A$34:$A$777,$A138,СВЦЭМ!$B$34:$B$777,Q$119)+'СЕТ СН'!$I$9+СВЦЭМ!$D$10+'СЕТ СН'!$I$5-'СЕТ СН'!$I$17</f>
        <v>4613.9831641999999</v>
      </c>
      <c r="R138" s="37">
        <f>SUMIFS(СВЦЭМ!$C$34:$C$777,СВЦЭМ!$A$34:$A$777,$A138,СВЦЭМ!$B$34:$B$777,R$119)+'СЕТ СН'!$I$9+СВЦЭМ!$D$10+'СЕТ СН'!$I$5-'СЕТ СН'!$I$17</f>
        <v>4615.2586983899992</v>
      </c>
      <c r="S138" s="37">
        <f>SUMIFS(СВЦЭМ!$C$34:$C$777,СВЦЭМ!$A$34:$A$777,$A138,СВЦЭМ!$B$34:$B$777,S$119)+'СЕТ СН'!$I$9+СВЦЭМ!$D$10+'СЕТ СН'!$I$5-'СЕТ СН'!$I$17</f>
        <v>4616.6146717799993</v>
      </c>
      <c r="T138" s="37">
        <f>SUMIFS(СВЦЭМ!$C$34:$C$777,СВЦЭМ!$A$34:$A$777,$A138,СВЦЭМ!$B$34:$B$777,T$119)+'СЕТ СН'!$I$9+СВЦЭМ!$D$10+'СЕТ СН'!$I$5-'СЕТ СН'!$I$17</f>
        <v>4611.1271129799998</v>
      </c>
      <c r="U138" s="37">
        <f>SUMIFS(СВЦЭМ!$C$34:$C$777,СВЦЭМ!$A$34:$A$777,$A138,СВЦЭМ!$B$34:$B$777,U$119)+'СЕТ СН'!$I$9+СВЦЭМ!$D$10+'СЕТ СН'!$I$5-'СЕТ СН'!$I$17</f>
        <v>4604.0343332699995</v>
      </c>
      <c r="V138" s="37">
        <f>SUMIFS(СВЦЭМ!$C$34:$C$777,СВЦЭМ!$A$34:$A$777,$A138,СВЦЭМ!$B$34:$B$777,V$119)+'СЕТ СН'!$I$9+СВЦЭМ!$D$10+'СЕТ СН'!$I$5-'СЕТ СН'!$I$17</f>
        <v>4604.4646954999998</v>
      </c>
      <c r="W138" s="37">
        <f>SUMIFS(СВЦЭМ!$C$34:$C$777,СВЦЭМ!$A$34:$A$777,$A138,СВЦЭМ!$B$34:$B$777,W$119)+'СЕТ СН'!$I$9+СВЦЭМ!$D$10+'СЕТ СН'!$I$5-'СЕТ СН'!$I$17</f>
        <v>4660.9851807099994</v>
      </c>
      <c r="X138" s="37">
        <f>SUMIFS(СВЦЭМ!$C$34:$C$777,СВЦЭМ!$A$34:$A$777,$A138,СВЦЭМ!$B$34:$B$777,X$119)+'СЕТ СН'!$I$9+СВЦЭМ!$D$10+'СЕТ СН'!$I$5-'СЕТ СН'!$I$17</f>
        <v>4735.647949019999</v>
      </c>
      <c r="Y138" s="37">
        <f>SUMIFS(СВЦЭМ!$C$34:$C$777,СВЦЭМ!$A$34:$A$777,$A138,СВЦЭМ!$B$34:$B$777,Y$119)+'СЕТ СН'!$I$9+СВЦЭМ!$D$10+'СЕТ СН'!$I$5-'СЕТ СН'!$I$17</f>
        <v>4867.4183351499996</v>
      </c>
    </row>
    <row r="139" spans="1:25" ht="15.75" x14ac:dyDescent="0.2">
      <c r="A139" s="36">
        <f t="shared" si="3"/>
        <v>43301</v>
      </c>
      <c r="B139" s="37">
        <f>SUMIFS(СВЦЭМ!$C$34:$C$777,СВЦЭМ!$A$34:$A$777,$A139,СВЦЭМ!$B$34:$B$777,B$119)+'СЕТ СН'!$I$9+СВЦЭМ!$D$10+'СЕТ СН'!$I$5-'СЕТ СН'!$I$17</f>
        <v>4936.9182731199999</v>
      </c>
      <c r="C139" s="37">
        <f>SUMIFS(СВЦЭМ!$C$34:$C$777,СВЦЭМ!$A$34:$A$777,$A139,СВЦЭМ!$B$34:$B$777,C$119)+'СЕТ СН'!$I$9+СВЦЭМ!$D$10+'СЕТ СН'!$I$5-'СЕТ СН'!$I$17</f>
        <v>5001.7270510699991</v>
      </c>
      <c r="D139" s="37">
        <f>SUMIFS(СВЦЭМ!$C$34:$C$777,СВЦЭМ!$A$34:$A$777,$A139,СВЦЭМ!$B$34:$B$777,D$119)+'СЕТ СН'!$I$9+СВЦЭМ!$D$10+'СЕТ СН'!$I$5-'СЕТ СН'!$I$17</f>
        <v>5035.5912564999999</v>
      </c>
      <c r="E139" s="37">
        <f>SUMIFS(СВЦЭМ!$C$34:$C$777,СВЦЭМ!$A$34:$A$777,$A139,СВЦЭМ!$B$34:$B$777,E$119)+'СЕТ СН'!$I$9+СВЦЭМ!$D$10+'СЕТ СН'!$I$5-'СЕТ СН'!$I$17</f>
        <v>5031.4666310699995</v>
      </c>
      <c r="F139" s="37">
        <f>SUMIFS(СВЦЭМ!$C$34:$C$777,СВЦЭМ!$A$34:$A$777,$A139,СВЦЭМ!$B$34:$B$777,F$119)+'СЕТ СН'!$I$9+СВЦЭМ!$D$10+'СЕТ СН'!$I$5-'СЕТ СН'!$I$17</f>
        <v>5028.3676715299998</v>
      </c>
      <c r="G139" s="37">
        <f>SUMIFS(СВЦЭМ!$C$34:$C$777,СВЦЭМ!$A$34:$A$777,$A139,СВЦЭМ!$B$34:$B$777,G$119)+'СЕТ СН'!$I$9+СВЦЭМ!$D$10+'СЕТ СН'!$I$5-'СЕТ СН'!$I$17</f>
        <v>5026.7552443799996</v>
      </c>
      <c r="H139" s="37">
        <f>SUMIFS(СВЦЭМ!$C$34:$C$777,СВЦЭМ!$A$34:$A$777,$A139,СВЦЭМ!$B$34:$B$777,H$119)+'СЕТ СН'!$I$9+СВЦЭМ!$D$10+'СЕТ СН'!$I$5-'СЕТ СН'!$I$17</f>
        <v>4963.0330986999998</v>
      </c>
      <c r="I139" s="37">
        <f>SUMIFS(СВЦЭМ!$C$34:$C$777,СВЦЭМ!$A$34:$A$777,$A139,СВЦЭМ!$B$34:$B$777,I$119)+'СЕТ СН'!$I$9+СВЦЭМ!$D$10+'СЕТ СН'!$I$5-'СЕТ СН'!$I$17</f>
        <v>4792.2914008499993</v>
      </c>
      <c r="J139" s="37">
        <f>SUMIFS(СВЦЭМ!$C$34:$C$777,СВЦЭМ!$A$34:$A$777,$A139,СВЦЭМ!$B$34:$B$777,J$119)+'СЕТ СН'!$I$9+СВЦЭМ!$D$10+'СЕТ СН'!$I$5-'СЕТ СН'!$I$17</f>
        <v>4679.7942577099993</v>
      </c>
      <c r="K139" s="37">
        <f>SUMIFS(СВЦЭМ!$C$34:$C$777,СВЦЭМ!$A$34:$A$777,$A139,СВЦЭМ!$B$34:$B$777,K$119)+'СЕТ СН'!$I$9+СВЦЭМ!$D$10+'СЕТ СН'!$I$5-'СЕТ СН'!$I$17</f>
        <v>4610.0776165299994</v>
      </c>
      <c r="L139" s="37">
        <f>SUMIFS(СВЦЭМ!$C$34:$C$777,СВЦЭМ!$A$34:$A$777,$A139,СВЦЭМ!$B$34:$B$777,L$119)+'СЕТ СН'!$I$9+СВЦЭМ!$D$10+'СЕТ СН'!$I$5-'СЕТ СН'!$I$17</f>
        <v>4602.5853134399995</v>
      </c>
      <c r="M139" s="37">
        <f>SUMIFS(СВЦЭМ!$C$34:$C$777,СВЦЭМ!$A$34:$A$777,$A139,СВЦЭМ!$B$34:$B$777,M$119)+'СЕТ СН'!$I$9+СВЦЭМ!$D$10+'СЕТ СН'!$I$5-'СЕТ СН'!$I$17</f>
        <v>4603.7886974999992</v>
      </c>
      <c r="N139" s="37">
        <f>SUMIFS(СВЦЭМ!$C$34:$C$777,СВЦЭМ!$A$34:$A$777,$A139,СВЦЭМ!$B$34:$B$777,N$119)+'СЕТ СН'!$I$9+СВЦЭМ!$D$10+'СЕТ СН'!$I$5-'СЕТ СН'!$I$17</f>
        <v>4607.9638399199994</v>
      </c>
      <c r="O139" s="37">
        <f>SUMIFS(СВЦЭМ!$C$34:$C$777,СВЦЭМ!$A$34:$A$777,$A139,СВЦЭМ!$B$34:$B$777,O$119)+'СЕТ СН'!$I$9+СВЦЭМ!$D$10+'СЕТ СН'!$I$5-'СЕТ СН'!$I$17</f>
        <v>4614.9068198699997</v>
      </c>
      <c r="P139" s="37">
        <f>SUMIFS(СВЦЭМ!$C$34:$C$777,СВЦЭМ!$A$34:$A$777,$A139,СВЦЭМ!$B$34:$B$777,P$119)+'СЕТ СН'!$I$9+СВЦЭМ!$D$10+'СЕТ СН'!$I$5-'СЕТ СН'!$I$17</f>
        <v>4616.7604661599999</v>
      </c>
      <c r="Q139" s="37">
        <f>SUMIFS(СВЦЭМ!$C$34:$C$777,СВЦЭМ!$A$34:$A$777,$A139,СВЦЭМ!$B$34:$B$777,Q$119)+'СЕТ СН'!$I$9+СВЦЭМ!$D$10+'СЕТ СН'!$I$5-'СЕТ СН'!$I$17</f>
        <v>4610.5273202399994</v>
      </c>
      <c r="R139" s="37">
        <f>SUMIFS(СВЦЭМ!$C$34:$C$777,СВЦЭМ!$A$34:$A$777,$A139,СВЦЭМ!$B$34:$B$777,R$119)+'СЕТ СН'!$I$9+СВЦЭМ!$D$10+'СЕТ СН'!$I$5-'СЕТ СН'!$I$17</f>
        <v>4609.7559047099994</v>
      </c>
      <c r="S139" s="37">
        <f>SUMIFS(СВЦЭМ!$C$34:$C$777,СВЦЭМ!$A$34:$A$777,$A139,СВЦЭМ!$B$34:$B$777,S$119)+'СЕТ СН'!$I$9+СВЦЭМ!$D$10+'СЕТ СН'!$I$5-'СЕТ СН'!$I$17</f>
        <v>4613.5666309999997</v>
      </c>
      <c r="T139" s="37">
        <f>SUMIFS(СВЦЭМ!$C$34:$C$777,СВЦЭМ!$A$34:$A$777,$A139,СВЦЭМ!$B$34:$B$777,T$119)+'СЕТ СН'!$I$9+СВЦЭМ!$D$10+'СЕТ СН'!$I$5-'СЕТ СН'!$I$17</f>
        <v>4622.5945654699999</v>
      </c>
      <c r="U139" s="37">
        <f>SUMIFS(СВЦЭМ!$C$34:$C$777,СВЦЭМ!$A$34:$A$777,$A139,СВЦЭМ!$B$34:$B$777,U$119)+'СЕТ СН'!$I$9+СВЦЭМ!$D$10+'СЕТ СН'!$I$5-'СЕТ СН'!$I$17</f>
        <v>4614.7883953299997</v>
      </c>
      <c r="V139" s="37">
        <f>SUMIFS(СВЦЭМ!$C$34:$C$777,СВЦЭМ!$A$34:$A$777,$A139,СВЦЭМ!$B$34:$B$777,V$119)+'СЕТ СН'!$I$9+СВЦЭМ!$D$10+'СЕТ СН'!$I$5-'СЕТ СН'!$I$17</f>
        <v>4617.2880533999996</v>
      </c>
      <c r="W139" s="37">
        <f>SUMIFS(СВЦЭМ!$C$34:$C$777,СВЦЭМ!$A$34:$A$777,$A139,СВЦЭМ!$B$34:$B$777,W$119)+'СЕТ СН'!$I$9+СВЦЭМ!$D$10+'СЕТ СН'!$I$5-'СЕТ СН'!$I$17</f>
        <v>4667.7677698199996</v>
      </c>
      <c r="X139" s="37">
        <f>SUMIFS(СВЦЭМ!$C$34:$C$777,СВЦЭМ!$A$34:$A$777,$A139,СВЦЭМ!$B$34:$B$777,X$119)+'СЕТ СН'!$I$9+СВЦЭМ!$D$10+'СЕТ СН'!$I$5-'СЕТ СН'!$I$17</f>
        <v>4761.49783243</v>
      </c>
      <c r="Y139" s="37">
        <f>SUMIFS(СВЦЭМ!$C$34:$C$777,СВЦЭМ!$A$34:$A$777,$A139,СВЦЭМ!$B$34:$B$777,Y$119)+'СЕТ СН'!$I$9+СВЦЭМ!$D$10+'СЕТ СН'!$I$5-'СЕТ СН'!$I$17</f>
        <v>4884.1639388799995</v>
      </c>
    </row>
    <row r="140" spans="1:25" ht="15.75" x14ac:dyDescent="0.2">
      <c r="A140" s="36">
        <f t="shared" si="3"/>
        <v>43302</v>
      </c>
      <c r="B140" s="37">
        <f>SUMIFS(СВЦЭМ!$C$34:$C$777,СВЦЭМ!$A$34:$A$777,$A140,СВЦЭМ!$B$34:$B$777,B$119)+'СЕТ СН'!$I$9+СВЦЭМ!$D$10+'СЕТ СН'!$I$5-'СЕТ СН'!$I$17</f>
        <v>4925.6157062699995</v>
      </c>
      <c r="C140" s="37">
        <f>SUMIFS(СВЦЭМ!$C$34:$C$777,СВЦЭМ!$A$34:$A$777,$A140,СВЦЭМ!$B$34:$B$777,C$119)+'СЕТ СН'!$I$9+СВЦЭМ!$D$10+'СЕТ СН'!$I$5-'СЕТ СН'!$I$17</f>
        <v>4947.3851489299996</v>
      </c>
      <c r="D140" s="37">
        <f>SUMIFS(СВЦЭМ!$C$34:$C$777,СВЦЭМ!$A$34:$A$777,$A140,СВЦЭМ!$B$34:$B$777,D$119)+'СЕТ СН'!$I$9+СВЦЭМ!$D$10+'СЕТ СН'!$I$5-'СЕТ СН'!$I$17</f>
        <v>4992.8752290399998</v>
      </c>
      <c r="E140" s="37">
        <f>SUMIFS(СВЦЭМ!$C$34:$C$777,СВЦЭМ!$A$34:$A$777,$A140,СВЦЭМ!$B$34:$B$777,E$119)+'СЕТ СН'!$I$9+СВЦЭМ!$D$10+'СЕТ СН'!$I$5-'СЕТ СН'!$I$17</f>
        <v>4988.391348189999</v>
      </c>
      <c r="F140" s="37">
        <f>SUMIFS(СВЦЭМ!$C$34:$C$777,СВЦЭМ!$A$34:$A$777,$A140,СВЦЭМ!$B$34:$B$777,F$119)+'СЕТ СН'!$I$9+СВЦЭМ!$D$10+'СЕТ СН'!$I$5-'СЕТ СН'!$I$17</f>
        <v>4993.30499616</v>
      </c>
      <c r="G140" s="37">
        <f>SUMIFS(СВЦЭМ!$C$34:$C$777,СВЦЭМ!$A$34:$A$777,$A140,СВЦЭМ!$B$34:$B$777,G$119)+'СЕТ СН'!$I$9+СВЦЭМ!$D$10+'СЕТ СН'!$I$5-'СЕТ СН'!$I$17</f>
        <v>4982.40975523</v>
      </c>
      <c r="H140" s="37">
        <f>SUMIFS(СВЦЭМ!$C$34:$C$777,СВЦЭМ!$A$34:$A$777,$A140,СВЦЭМ!$B$34:$B$777,H$119)+'СЕТ СН'!$I$9+СВЦЭМ!$D$10+'СЕТ СН'!$I$5-'СЕТ СН'!$I$17</f>
        <v>4903.7230837999996</v>
      </c>
      <c r="I140" s="37">
        <f>SUMIFS(СВЦЭМ!$C$34:$C$777,СВЦЭМ!$A$34:$A$777,$A140,СВЦЭМ!$B$34:$B$777,I$119)+'СЕТ СН'!$I$9+СВЦЭМ!$D$10+'СЕТ СН'!$I$5-'СЕТ СН'!$I$17</f>
        <v>4753.3455338999993</v>
      </c>
      <c r="J140" s="37">
        <f>SUMIFS(СВЦЭМ!$C$34:$C$777,СВЦЭМ!$A$34:$A$777,$A140,СВЦЭМ!$B$34:$B$777,J$119)+'СЕТ СН'!$I$9+СВЦЭМ!$D$10+'СЕТ СН'!$I$5-'СЕТ СН'!$I$17</f>
        <v>4647.9861205299994</v>
      </c>
      <c r="K140" s="37">
        <f>SUMIFS(СВЦЭМ!$C$34:$C$777,СВЦЭМ!$A$34:$A$777,$A140,СВЦЭМ!$B$34:$B$777,K$119)+'СЕТ СН'!$I$9+СВЦЭМ!$D$10+'СЕТ СН'!$I$5-'СЕТ СН'!$I$17</f>
        <v>4580.4444896499999</v>
      </c>
      <c r="L140" s="37">
        <f>SUMIFS(СВЦЭМ!$C$34:$C$777,СВЦЭМ!$A$34:$A$777,$A140,СВЦЭМ!$B$34:$B$777,L$119)+'СЕТ СН'!$I$9+СВЦЭМ!$D$10+'СЕТ СН'!$I$5-'СЕТ СН'!$I$17</f>
        <v>4559.3200155299992</v>
      </c>
      <c r="M140" s="37">
        <f>SUMIFS(СВЦЭМ!$C$34:$C$777,СВЦЭМ!$A$34:$A$777,$A140,СВЦЭМ!$B$34:$B$777,M$119)+'СЕТ СН'!$I$9+СВЦЭМ!$D$10+'СЕТ СН'!$I$5-'СЕТ СН'!$I$17</f>
        <v>4556.9716554399993</v>
      </c>
      <c r="N140" s="37">
        <f>SUMIFS(СВЦЭМ!$C$34:$C$777,СВЦЭМ!$A$34:$A$777,$A140,СВЦЭМ!$B$34:$B$777,N$119)+'СЕТ СН'!$I$9+СВЦЭМ!$D$10+'СЕТ СН'!$I$5-'СЕТ СН'!$I$17</f>
        <v>4562.8965253799997</v>
      </c>
      <c r="O140" s="37">
        <f>SUMIFS(СВЦЭМ!$C$34:$C$777,СВЦЭМ!$A$34:$A$777,$A140,СВЦЭМ!$B$34:$B$777,O$119)+'СЕТ СН'!$I$9+СВЦЭМ!$D$10+'СЕТ СН'!$I$5-'СЕТ СН'!$I$17</f>
        <v>4570.6371023599995</v>
      </c>
      <c r="P140" s="37">
        <f>SUMIFS(СВЦЭМ!$C$34:$C$777,СВЦЭМ!$A$34:$A$777,$A140,СВЦЭМ!$B$34:$B$777,P$119)+'СЕТ СН'!$I$9+СВЦЭМ!$D$10+'СЕТ СН'!$I$5-'СЕТ СН'!$I$17</f>
        <v>4575.8037867899993</v>
      </c>
      <c r="Q140" s="37">
        <f>SUMIFS(СВЦЭМ!$C$34:$C$777,СВЦЭМ!$A$34:$A$777,$A140,СВЦЭМ!$B$34:$B$777,Q$119)+'СЕТ СН'!$I$9+СВЦЭМ!$D$10+'СЕТ СН'!$I$5-'СЕТ СН'!$I$17</f>
        <v>4578.0854006799991</v>
      </c>
      <c r="R140" s="37">
        <f>SUMIFS(СВЦЭМ!$C$34:$C$777,СВЦЭМ!$A$34:$A$777,$A140,СВЦЭМ!$B$34:$B$777,R$119)+'СЕТ СН'!$I$9+СВЦЭМ!$D$10+'СЕТ СН'!$I$5-'СЕТ СН'!$I$17</f>
        <v>4575.3575422799995</v>
      </c>
      <c r="S140" s="37">
        <f>SUMIFS(СВЦЭМ!$C$34:$C$777,СВЦЭМ!$A$34:$A$777,$A140,СВЦЭМ!$B$34:$B$777,S$119)+'СЕТ СН'!$I$9+СВЦЭМ!$D$10+'СЕТ СН'!$I$5-'СЕТ СН'!$I$17</f>
        <v>4576.5152453000001</v>
      </c>
      <c r="T140" s="37">
        <f>SUMIFS(СВЦЭМ!$C$34:$C$777,СВЦЭМ!$A$34:$A$777,$A140,СВЦЭМ!$B$34:$B$777,T$119)+'СЕТ СН'!$I$9+СВЦЭМ!$D$10+'СЕТ СН'!$I$5-'СЕТ СН'!$I$17</f>
        <v>4574.3345607699994</v>
      </c>
      <c r="U140" s="37">
        <f>SUMIFS(СВЦЭМ!$C$34:$C$777,СВЦЭМ!$A$34:$A$777,$A140,СВЦЭМ!$B$34:$B$777,U$119)+'СЕТ СН'!$I$9+СВЦЭМ!$D$10+'СЕТ СН'!$I$5-'СЕТ СН'!$I$17</f>
        <v>4571.28924044</v>
      </c>
      <c r="V140" s="37">
        <f>SUMIFS(СВЦЭМ!$C$34:$C$777,СВЦЭМ!$A$34:$A$777,$A140,СВЦЭМ!$B$34:$B$777,V$119)+'СЕТ СН'!$I$9+СВЦЭМ!$D$10+'СЕТ СН'!$I$5-'СЕТ СН'!$I$17</f>
        <v>4570.3913921899994</v>
      </c>
      <c r="W140" s="37">
        <f>SUMIFS(СВЦЭМ!$C$34:$C$777,СВЦЭМ!$A$34:$A$777,$A140,СВЦЭМ!$B$34:$B$777,W$119)+'СЕТ СН'!$I$9+СВЦЭМ!$D$10+'СЕТ СН'!$I$5-'СЕТ СН'!$I$17</f>
        <v>4621.9396273899993</v>
      </c>
      <c r="X140" s="37">
        <f>SUMIFS(СВЦЭМ!$C$34:$C$777,СВЦЭМ!$A$34:$A$777,$A140,СВЦЭМ!$B$34:$B$777,X$119)+'СЕТ СН'!$I$9+СВЦЭМ!$D$10+'СЕТ СН'!$I$5-'СЕТ СН'!$I$17</f>
        <v>4703.7989024999997</v>
      </c>
      <c r="Y140" s="37">
        <f>SUMIFS(СВЦЭМ!$C$34:$C$777,СВЦЭМ!$A$34:$A$777,$A140,СВЦЭМ!$B$34:$B$777,Y$119)+'СЕТ СН'!$I$9+СВЦЭМ!$D$10+'СЕТ СН'!$I$5-'СЕТ СН'!$I$17</f>
        <v>4845.6906155999995</v>
      </c>
    </row>
    <row r="141" spans="1:25" ht="15.75" x14ac:dyDescent="0.2">
      <c r="A141" s="36">
        <f t="shared" si="3"/>
        <v>43303</v>
      </c>
      <c r="B141" s="37">
        <f>SUMIFS(СВЦЭМ!$C$34:$C$777,СВЦЭМ!$A$34:$A$777,$A141,СВЦЭМ!$B$34:$B$777,B$119)+'СЕТ СН'!$I$9+СВЦЭМ!$D$10+'СЕТ СН'!$I$5-'СЕТ СН'!$I$17</f>
        <v>4925.8464936299997</v>
      </c>
      <c r="C141" s="37">
        <f>SUMIFS(СВЦЭМ!$C$34:$C$777,СВЦЭМ!$A$34:$A$777,$A141,СВЦЭМ!$B$34:$B$777,C$119)+'СЕТ СН'!$I$9+СВЦЭМ!$D$10+'СЕТ СН'!$I$5-'СЕТ СН'!$I$17</f>
        <v>4979.7700846599992</v>
      </c>
      <c r="D141" s="37">
        <f>SUMIFS(СВЦЭМ!$C$34:$C$777,СВЦЭМ!$A$34:$A$777,$A141,СВЦЭМ!$B$34:$B$777,D$119)+'СЕТ СН'!$I$9+СВЦЭМ!$D$10+'СЕТ СН'!$I$5-'СЕТ СН'!$I$17</f>
        <v>4997.8791477899995</v>
      </c>
      <c r="E141" s="37">
        <f>SUMIFS(СВЦЭМ!$C$34:$C$777,СВЦЭМ!$A$34:$A$777,$A141,СВЦЭМ!$B$34:$B$777,E$119)+'СЕТ СН'!$I$9+СВЦЭМ!$D$10+'СЕТ СН'!$I$5-'СЕТ СН'!$I$17</f>
        <v>5007.1561986099996</v>
      </c>
      <c r="F141" s="37">
        <f>SUMIFS(СВЦЭМ!$C$34:$C$777,СВЦЭМ!$A$34:$A$777,$A141,СВЦЭМ!$B$34:$B$777,F$119)+'СЕТ СН'!$I$9+СВЦЭМ!$D$10+'СЕТ СН'!$I$5-'СЕТ СН'!$I$17</f>
        <v>4992.2696282799998</v>
      </c>
      <c r="G141" s="37">
        <f>SUMIFS(СВЦЭМ!$C$34:$C$777,СВЦЭМ!$A$34:$A$777,$A141,СВЦЭМ!$B$34:$B$777,G$119)+'СЕТ СН'!$I$9+СВЦЭМ!$D$10+'СЕТ СН'!$I$5-'СЕТ СН'!$I$17</f>
        <v>5006.822573299999</v>
      </c>
      <c r="H141" s="37">
        <f>SUMIFS(СВЦЭМ!$C$34:$C$777,СВЦЭМ!$A$34:$A$777,$A141,СВЦЭМ!$B$34:$B$777,H$119)+'СЕТ СН'!$I$9+СВЦЭМ!$D$10+'СЕТ СН'!$I$5-'СЕТ СН'!$I$17</f>
        <v>4935.1508619299993</v>
      </c>
      <c r="I141" s="37">
        <f>SUMIFS(СВЦЭМ!$C$34:$C$777,СВЦЭМ!$A$34:$A$777,$A141,СВЦЭМ!$B$34:$B$777,I$119)+'СЕТ СН'!$I$9+СВЦЭМ!$D$10+'СЕТ СН'!$I$5-'СЕТ СН'!$I$17</f>
        <v>4813.5594185499995</v>
      </c>
      <c r="J141" s="37">
        <f>SUMIFS(СВЦЭМ!$C$34:$C$777,СВЦЭМ!$A$34:$A$777,$A141,СВЦЭМ!$B$34:$B$777,J$119)+'СЕТ СН'!$I$9+СВЦЭМ!$D$10+'СЕТ СН'!$I$5-'СЕТ СН'!$I$17</f>
        <v>4685.7895947399993</v>
      </c>
      <c r="K141" s="37">
        <f>SUMIFS(СВЦЭМ!$C$34:$C$777,СВЦЭМ!$A$34:$A$777,$A141,СВЦЭМ!$B$34:$B$777,K$119)+'СЕТ СН'!$I$9+СВЦЭМ!$D$10+'СЕТ СН'!$I$5-'СЕТ СН'!$I$17</f>
        <v>4612.5534601699992</v>
      </c>
      <c r="L141" s="37">
        <f>SUMIFS(СВЦЭМ!$C$34:$C$777,СВЦЭМ!$A$34:$A$777,$A141,СВЦЭМ!$B$34:$B$777,L$119)+'СЕТ СН'!$I$9+СВЦЭМ!$D$10+'СЕТ СН'!$I$5-'СЕТ СН'!$I$17</f>
        <v>4572.365669849999</v>
      </c>
      <c r="M141" s="37">
        <f>SUMIFS(СВЦЭМ!$C$34:$C$777,СВЦЭМ!$A$34:$A$777,$A141,СВЦЭМ!$B$34:$B$777,M$119)+'СЕТ СН'!$I$9+СВЦЭМ!$D$10+'СЕТ СН'!$I$5-'СЕТ СН'!$I$17</f>
        <v>4553.0530516099998</v>
      </c>
      <c r="N141" s="37">
        <f>SUMIFS(СВЦЭМ!$C$34:$C$777,СВЦЭМ!$A$34:$A$777,$A141,СВЦЭМ!$B$34:$B$777,N$119)+'СЕТ СН'!$I$9+СВЦЭМ!$D$10+'СЕТ СН'!$I$5-'СЕТ СН'!$I$17</f>
        <v>4560.8633225599997</v>
      </c>
      <c r="O141" s="37">
        <f>SUMIFS(СВЦЭМ!$C$34:$C$777,СВЦЭМ!$A$34:$A$777,$A141,СВЦЭМ!$B$34:$B$777,O$119)+'СЕТ СН'!$I$9+СВЦЭМ!$D$10+'СЕТ СН'!$I$5-'СЕТ СН'!$I$17</f>
        <v>4559.8473703499994</v>
      </c>
      <c r="P141" s="37">
        <f>SUMIFS(СВЦЭМ!$C$34:$C$777,СВЦЭМ!$A$34:$A$777,$A141,СВЦЭМ!$B$34:$B$777,P$119)+'СЕТ СН'!$I$9+СВЦЭМ!$D$10+'СЕТ СН'!$I$5-'СЕТ СН'!$I$17</f>
        <v>4575.6788148999995</v>
      </c>
      <c r="Q141" s="37">
        <f>SUMIFS(СВЦЭМ!$C$34:$C$777,СВЦЭМ!$A$34:$A$777,$A141,СВЦЭМ!$B$34:$B$777,Q$119)+'СЕТ СН'!$I$9+СВЦЭМ!$D$10+'СЕТ СН'!$I$5-'СЕТ СН'!$I$17</f>
        <v>4582.3413584</v>
      </c>
      <c r="R141" s="37">
        <f>SUMIFS(СВЦЭМ!$C$34:$C$777,СВЦЭМ!$A$34:$A$777,$A141,СВЦЭМ!$B$34:$B$777,R$119)+'СЕТ СН'!$I$9+СВЦЭМ!$D$10+'СЕТ СН'!$I$5-'СЕТ СН'!$I$17</f>
        <v>4583.5247300000001</v>
      </c>
      <c r="S141" s="37">
        <f>SUMIFS(СВЦЭМ!$C$34:$C$777,СВЦЭМ!$A$34:$A$777,$A141,СВЦЭМ!$B$34:$B$777,S$119)+'СЕТ СН'!$I$9+СВЦЭМ!$D$10+'СЕТ СН'!$I$5-'СЕТ СН'!$I$17</f>
        <v>4579.5043688899996</v>
      </c>
      <c r="T141" s="37">
        <f>SUMIFS(СВЦЭМ!$C$34:$C$777,СВЦЭМ!$A$34:$A$777,$A141,СВЦЭМ!$B$34:$B$777,T$119)+'СЕТ СН'!$I$9+СВЦЭМ!$D$10+'СЕТ СН'!$I$5-'СЕТ СН'!$I$17</f>
        <v>4585.4699090599997</v>
      </c>
      <c r="U141" s="37">
        <f>SUMIFS(СВЦЭМ!$C$34:$C$777,СВЦЭМ!$A$34:$A$777,$A141,СВЦЭМ!$B$34:$B$777,U$119)+'СЕТ СН'!$I$9+СВЦЭМ!$D$10+'СЕТ СН'!$I$5-'СЕТ СН'!$I$17</f>
        <v>4581.7304764899991</v>
      </c>
      <c r="V141" s="37">
        <f>SUMIFS(СВЦЭМ!$C$34:$C$777,СВЦЭМ!$A$34:$A$777,$A141,СВЦЭМ!$B$34:$B$777,V$119)+'СЕТ СН'!$I$9+СВЦЭМ!$D$10+'СЕТ СН'!$I$5-'СЕТ СН'!$I$17</f>
        <v>4582.0535028199993</v>
      </c>
      <c r="W141" s="37">
        <f>SUMIFS(СВЦЭМ!$C$34:$C$777,СВЦЭМ!$A$34:$A$777,$A141,СВЦЭМ!$B$34:$B$777,W$119)+'СЕТ СН'!$I$9+СВЦЭМ!$D$10+'СЕТ СН'!$I$5-'СЕТ СН'!$I$17</f>
        <v>4582.8071042199999</v>
      </c>
      <c r="X141" s="37">
        <f>SUMIFS(СВЦЭМ!$C$34:$C$777,СВЦЭМ!$A$34:$A$777,$A141,СВЦЭМ!$B$34:$B$777,X$119)+'СЕТ СН'!$I$9+СВЦЭМ!$D$10+'СЕТ СН'!$I$5-'СЕТ СН'!$I$17</f>
        <v>4668.4237827099996</v>
      </c>
      <c r="Y141" s="37">
        <f>SUMIFS(СВЦЭМ!$C$34:$C$777,СВЦЭМ!$A$34:$A$777,$A141,СВЦЭМ!$B$34:$B$777,Y$119)+'СЕТ СН'!$I$9+СВЦЭМ!$D$10+'СЕТ СН'!$I$5-'СЕТ СН'!$I$17</f>
        <v>4808.7361661899995</v>
      </c>
    </row>
    <row r="142" spans="1:25" ht="15.75" x14ac:dyDescent="0.2">
      <c r="A142" s="36">
        <f t="shared" si="3"/>
        <v>43304</v>
      </c>
      <c r="B142" s="37">
        <f>SUMIFS(СВЦЭМ!$C$34:$C$777,СВЦЭМ!$A$34:$A$777,$A142,СВЦЭМ!$B$34:$B$777,B$119)+'СЕТ СН'!$I$9+СВЦЭМ!$D$10+'СЕТ СН'!$I$5-'СЕТ СН'!$I$17</f>
        <v>4950.091381629999</v>
      </c>
      <c r="C142" s="37">
        <f>SUMIFS(СВЦЭМ!$C$34:$C$777,СВЦЭМ!$A$34:$A$777,$A142,СВЦЭМ!$B$34:$B$777,C$119)+'СЕТ СН'!$I$9+СВЦЭМ!$D$10+'СЕТ СН'!$I$5-'СЕТ СН'!$I$17</f>
        <v>5017.06561083</v>
      </c>
      <c r="D142" s="37">
        <f>SUMIFS(СВЦЭМ!$C$34:$C$777,СВЦЭМ!$A$34:$A$777,$A142,СВЦЭМ!$B$34:$B$777,D$119)+'СЕТ СН'!$I$9+СВЦЭМ!$D$10+'СЕТ СН'!$I$5-'СЕТ СН'!$I$17</f>
        <v>5050.2291492399991</v>
      </c>
      <c r="E142" s="37">
        <f>SUMIFS(СВЦЭМ!$C$34:$C$777,СВЦЭМ!$A$34:$A$777,$A142,СВЦЭМ!$B$34:$B$777,E$119)+'СЕТ СН'!$I$9+СВЦЭМ!$D$10+'СЕТ СН'!$I$5-'СЕТ СН'!$I$17</f>
        <v>5047.3660831999996</v>
      </c>
      <c r="F142" s="37">
        <f>SUMIFS(СВЦЭМ!$C$34:$C$777,СВЦЭМ!$A$34:$A$777,$A142,СВЦЭМ!$B$34:$B$777,F$119)+'СЕТ СН'!$I$9+СВЦЭМ!$D$10+'СЕТ СН'!$I$5-'СЕТ СН'!$I$17</f>
        <v>5044.5252020299995</v>
      </c>
      <c r="G142" s="37">
        <f>SUMIFS(СВЦЭМ!$C$34:$C$777,СВЦЭМ!$A$34:$A$777,$A142,СВЦЭМ!$B$34:$B$777,G$119)+'СЕТ СН'!$I$9+СВЦЭМ!$D$10+'СЕТ СН'!$I$5-'СЕТ СН'!$I$17</f>
        <v>5048.2288376399993</v>
      </c>
      <c r="H142" s="37">
        <f>SUMIFS(СВЦЭМ!$C$34:$C$777,СВЦЭМ!$A$34:$A$777,$A142,СВЦЭМ!$B$34:$B$777,H$119)+'СЕТ СН'!$I$9+СВЦЭМ!$D$10+'СЕТ СН'!$I$5-'СЕТ СН'!$I$17</f>
        <v>4952.8551892599999</v>
      </c>
      <c r="I142" s="37">
        <f>SUMIFS(СВЦЭМ!$C$34:$C$777,СВЦЭМ!$A$34:$A$777,$A142,СВЦЭМ!$B$34:$B$777,I$119)+'СЕТ СН'!$I$9+СВЦЭМ!$D$10+'СЕТ СН'!$I$5-'СЕТ СН'!$I$17</f>
        <v>4790.4525253599995</v>
      </c>
      <c r="J142" s="37">
        <f>SUMIFS(СВЦЭМ!$C$34:$C$777,СВЦЭМ!$A$34:$A$777,$A142,СВЦЭМ!$B$34:$B$777,J$119)+'СЕТ СН'!$I$9+СВЦЭМ!$D$10+'СЕТ СН'!$I$5-'СЕТ СН'!$I$17</f>
        <v>4663.5258471299994</v>
      </c>
      <c r="K142" s="37">
        <f>SUMIFS(СВЦЭМ!$C$34:$C$777,СВЦЭМ!$A$34:$A$777,$A142,СВЦЭМ!$B$34:$B$777,K$119)+'СЕТ СН'!$I$9+СВЦЭМ!$D$10+'СЕТ СН'!$I$5-'СЕТ СН'!$I$17</f>
        <v>4584.9788145799994</v>
      </c>
      <c r="L142" s="37">
        <f>SUMIFS(СВЦЭМ!$C$34:$C$777,СВЦЭМ!$A$34:$A$777,$A142,СВЦЭМ!$B$34:$B$777,L$119)+'СЕТ СН'!$I$9+СВЦЭМ!$D$10+'СЕТ СН'!$I$5-'СЕТ СН'!$I$17</f>
        <v>4564.9045674599993</v>
      </c>
      <c r="M142" s="37">
        <f>SUMIFS(СВЦЭМ!$C$34:$C$777,СВЦЭМ!$A$34:$A$777,$A142,СВЦЭМ!$B$34:$B$777,M$119)+'СЕТ СН'!$I$9+СВЦЭМ!$D$10+'СЕТ СН'!$I$5-'СЕТ СН'!$I$17</f>
        <v>4564.3557721999996</v>
      </c>
      <c r="N142" s="37">
        <f>SUMIFS(СВЦЭМ!$C$34:$C$777,СВЦЭМ!$A$34:$A$777,$A142,СВЦЭМ!$B$34:$B$777,N$119)+'СЕТ СН'!$I$9+СВЦЭМ!$D$10+'СЕТ СН'!$I$5-'СЕТ СН'!$I$17</f>
        <v>4564.2959275099993</v>
      </c>
      <c r="O142" s="37">
        <f>SUMIFS(СВЦЭМ!$C$34:$C$777,СВЦЭМ!$A$34:$A$777,$A142,СВЦЭМ!$B$34:$B$777,O$119)+'СЕТ СН'!$I$9+СВЦЭМ!$D$10+'СЕТ СН'!$I$5-'СЕТ СН'!$I$17</f>
        <v>4562.6057061699994</v>
      </c>
      <c r="P142" s="37">
        <f>SUMIFS(СВЦЭМ!$C$34:$C$777,СВЦЭМ!$A$34:$A$777,$A142,СВЦЭМ!$B$34:$B$777,P$119)+'СЕТ СН'!$I$9+СВЦЭМ!$D$10+'СЕТ СН'!$I$5-'СЕТ СН'!$I$17</f>
        <v>4565.2328108599995</v>
      </c>
      <c r="Q142" s="37">
        <f>SUMIFS(СВЦЭМ!$C$34:$C$777,СВЦЭМ!$A$34:$A$777,$A142,СВЦЭМ!$B$34:$B$777,Q$119)+'СЕТ СН'!$I$9+СВЦЭМ!$D$10+'СЕТ СН'!$I$5-'СЕТ СН'!$I$17</f>
        <v>4571.688659389999</v>
      </c>
      <c r="R142" s="37">
        <f>SUMIFS(СВЦЭМ!$C$34:$C$777,СВЦЭМ!$A$34:$A$777,$A142,СВЦЭМ!$B$34:$B$777,R$119)+'СЕТ СН'!$I$9+СВЦЭМ!$D$10+'СЕТ СН'!$I$5-'СЕТ СН'!$I$17</f>
        <v>4569.9018467399992</v>
      </c>
      <c r="S142" s="37">
        <f>SUMIFS(СВЦЭМ!$C$34:$C$777,СВЦЭМ!$A$34:$A$777,$A142,СВЦЭМ!$B$34:$B$777,S$119)+'СЕТ СН'!$I$9+СВЦЭМ!$D$10+'СЕТ СН'!$I$5-'СЕТ СН'!$I$17</f>
        <v>4569.5314358699998</v>
      </c>
      <c r="T142" s="37">
        <f>SUMIFS(СВЦЭМ!$C$34:$C$777,СВЦЭМ!$A$34:$A$777,$A142,СВЦЭМ!$B$34:$B$777,T$119)+'СЕТ СН'!$I$9+СВЦЭМ!$D$10+'СЕТ СН'!$I$5-'СЕТ СН'!$I$17</f>
        <v>4572.567353469999</v>
      </c>
      <c r="U142" s="37">
        <f>SUMIFS(СВЦЭМ!$C$34:$C$777,СВЦЭМ!$A$34:$A$777,$A142,СВЦЭМ!$B$34:$B$777,U$119)+'СЕТ СН'!$I$9+СВЦЭМ!$D$10+'СЕТ СН'!$I$5-'СЕТ СН'!$I$17</f>
        <v>4568.2515293199995</v>
      </c>
      <c r="V142" s="37">
        <f>SUMIFS(СВЦЭМ!$C$34:$C$777,СВЦЭМ!$A$34:$A$777,$A142,СВЦЭМ!$B$34:$B$777,V$119)+'СЕТ СН'!$I$9+СВЦЭМ!$D$10+'СЕТ СН'!$I$5-'СЕТ СН'!$I$17</f>
        <v>4567.7246896999995</v>
      </c>
      <c r="W142" s="37">
        <f>SUMIFS(СВЦЭМ!$C$34:$C$777,СВЦЭМ!$A$34:$A$777,$A142,СВЦЭМ!$B$34:$B$777,W$119)+'СЕТ СН'!$I$9+СВЦЭМ!$D$10+'СЕТ СН'!$I$5-'СЕТ СН'!$I$17</f>
        <v>4608.39842133</v>
      </c>
      <c r="X142" s="37">
        <f>SUMIFS(СВЦЭМ!$C$34:$C$777,СВЦЭМ!$A$34:$A$777,$A142,СВЦЭМ!$B$34:$B$777,X$119)+'СЕТ СН'!$I$9+СВЦЭМ!$D$10+'СЕТ СН'!$I$5-'СЕТ СН'!$I$17</f>
        <v>4697.1892174199993</v>
      </c>
      <c r="Y142" s="37">
        <f>SUMIFS(СВЦЭМ!$C$34:$C$777,СВЦЭМ!$A$34:$A$777,$A142,СВЦЭМ!$B$34:$B$777,Y$119)+'СЕТ СН'!$I$9+СВЦЭМ!$D$10+'СЕТ СН'!$I$5-'СЕТ СН'!$I$17</f>
        <v>4817.0733011699995</v>
      </c>
    </row>
    <row r="143" spans="1:25" ht="15.75" x14ac:dyDescent="0.2">
      <c r="A143" s="36">
        <f t="shared" si="3"/>
        <v>43305</v>
      </c>
      <c r="B143" s="37">
        <f>SUMIFS(СВЦЭМ!$C$34:$C$777,СВЦЭМ!$A$34:$A$777,$A143,СВЦЭМ!$B$34:$B$777,B$119)+'СЕТ СН'!$I$9+СВЦЭМ!$D$10+'СЕТ СН'!$I$5-'СЕТ СН'!$I$17</f>
        <v>4952.8902001699998</v>
      </c>
      <c r="C143" s="37">
        <f>SUMIFS(СВЦЭМ!$C$34:$C$777,СВЦЭМ!$A$34:$A$777,$A143,СВЦЭМ!$B$34:$B$777,C$119)+'СЕТ СН'!$I$9+СВЦЭМ!$D$10+'СЕТ СН'!$I$5-'СЕТ СН'!$I$17</f>
        <v>4986.0774704400001</v>
      </c>
      <c r="D143" s="37">
        <f>SUMIFS(СВЦЭМ!$C$34:$C$777,СВЦЭМ!$A$34:$A$777,$A143,СВЦЭМ!$B$34:$B$777,D$119)+'СЕТ СН'!$I$9+СВЦЭМ!$D$10+'СЕТ СН'!$I$5-'СЕТ СН'!$I$17</f>
        <v>5039.3445659199997</v>
      </c>
      <c r="E143" s="37">
        <f>SUMIFS(СВЦЭМ!$C$34:$C$777,СВЦЭМ!$A$34:$A$777,$A143,СВЦЭМ!$B$34:$B$777,E$119)+'СЕТ СН'!$I$9+СВЦЭМ!$D$10+'СЕТ СН'!$I$5-'СЕТ СН'!$I$17</f>
        <v>5058.4757254699998</v>
      </c>
      <c r="F143" s="37">
        <f>SUMIFS(СВЦЭМ!$C$34:$C$777,СВЦЭМ!$A$34:$A$777,$A143,СВЦЭМ!$B$34:$B$777,F$119)+'СЕТ СН'!$I$9+СВЦЭМ!$D$10+'СЕТ СН'!$I$5-'СЕТ СН'!$I$17</f>
        <v>5047.4004868099992</v>
      </c>
      <c r="G143" s="37">
        <f>SUMIFS(СВЦЭМ!$C$34:$C$777,СВЦЭМ!$A$34:$A$777,$A143,СВЦЭМ!$B$34:$B$777,G$119)+'СЕТ СН'!$I$9+СВЦЭМ!$D$10+'СЕТ СН'!$I$5-'СЕТ СН'!$I$17</f>
        <v>5028.7656592499998</v>
      </c>
      <c r="H143" s="37">
        <f>SUMIFS(СВЦЭМ!$C$34:$C$777,СВЦЭМ!$A$34:$A$777,$A143,СВЦЭМ!$B$34:$B$777,H$119)+'СЕТ СН'!$I$9+СВЦЭМ!$D$10+'СЕТ СН'!$I$5-'СЕТ СН'!$I$17</f>
        <v>4940.6004141699996</v>
      </c>
      <c r="I143" s="37">
        <f>SUMIFS(СВЦЭМ!$C$34:$C$777,СВЦЭМ!$A$34:$A$777,$A143,СВЦЭМ!$B$34:$B$777,I$119)+'СЕТ СН'!$I$9+СВЦЭМ!$D$10+'СЕТ СН'!$I$5-'СЕТ СН'!$I$17</f>
        <v>4779.1407770299993</v>
      </c>
      <c r="J143" s="37">
        <f>SUMIFS(СВЦЭМ!$C$34:$C$777,СВЦЭМ!$A$34:$A$777,$A143,СВЦЭМ!$B$34:$B$777,J$119)+'СЕТ СН'!$I$9+СВЦЭМ!$D$10+'СЕТ СН'!$I$5-'СЕТ СН'!$I$17</f>
        <v>4657.6006658699998</v>
      </c>
      <c r="K143" s="37">
        <f>SUMIFS(СВЦЭМ!$C$34:$C$777,СВЦЭМ!$A$34:$A$777,$A143,СВЦЭМ!$B$34:$B$777,K$119)+'СЕТ СН'!$I$9+СВЦЭМ!$D$10+'СЕТ СН'!$I$5-'СЕТ СН'!$I$17</f>
        <v>4596.7453024999995</v>
      </c>
      <c r="L143" s="37">
        <f>SUMIFS(СВЦЭМ!$C$34:$C$777,СВЦЭМ!$A$34:$A$777,$A143,СВЦЭМ!$B$34:$B$777,L$119)+'СЕТ СН'!$I$9+СВЦЭМ!$D$10+'СЕТ СН'!$I$5-'СЕТ СН'!$I$17</f>
        <v>4586.7578749899994</v>
      </c>
      <c r="M143" s="37">
        <f>SUMIFS(СВЦЭМ!$C$34:$C$777,СВЦЭМ!$A$34:$A$777,$A143,СВЦЭМ!$B$34:$B$777,M$119)+'СЕТ СН'!$I$9+СВЦЭМ!$D$10+'СЕТ СН'!$I$5-'СЕТ СН'!$I$17</f>
        <v>4586.6591765299991</v>
      </c>
      <c r="N143" s="37">
        <f>SUMIFS(СВЦЭМ!$C$34:$C$777,СВЦЭМ!$A$34:$A$777,$A143,СВЦЭМ!$B$34:$B$777,N$119)+'СЕТ СН'!$I$9+СВЦЭМ!$D$10+'СЕТ СН'!$I$5-'СЕТ СН'!$I$17</f>
        <v>4607.0980175899995</v>
      </c>
      <c r="O143" s="37">
        <f>SUMIFS(СВЦЭМ!$C$34:$C$777,СВЦЭМ!$A$34:$A$777,$A143,СВЦЭМ!$B$34:$B$777,O$119)+'СЕТ СН'!$I$9+СВЦЭМ!$D$10+'СЕТ СН'!$I$5-'СЕТ СН'!$I$17</f>
        <v>4597.4641043899992</v>
      </c>
      <c r="P143" s="37">
        <f>SUMIFS(СВЦЭМ!$C$34:$C$777,СВЦЭМ!$A$34:$A$777,$A143,СВЦЭМ!$B$34:$B$777,P$119)+'СЕТ СН'!$I$9+СВЦЭМ!$D$10+'СЕТ СН'!$I$5-'СЕТ СН'!$I$17</f>
        <v>4598.81227657</v>
      </c>
      <c r="Q143" s="37">
        <f>SUMIFS(СВЦЭМ!$C$34:$C$777,СВЦЭМ!$A$34:$A$777,$A143,СВЦЭМ!$B$34:$B$777,Q$119)+'СЕТ СН'!$I$9+СВЦЭМ!$D$10+'СЕТ СН'!$I$5-'СЕТ СН'!$I$17</f>
        <v>4599.0455509199992</v>
      </c>
      <c r="R143" s="37">
        <f>SUMIFS(СВЦЭМ!$C$34:$C$777,СВЦЭМ!$A$34:$A$777,$A143,СВЦЭМ!$B$34:$B$777,R$119)+'СЕТ СН'!$I$9+СВЦЭМ!$D$10+'СЕТ СН'!$I$5-'СЕТ СН'!$I$17</f>
        <v>4596.6371819899996</v>
      </c>
      <c r="S143" s="37">
        <f>SUMIFS(СВЦЭМ!$C$34:$C$777,СВЦЭМ!$A$34:$A$777,$A143,СВЦЭМ!$B$34:$B$777,S$119)+'СЕТ СН'!$I$9+СВЦЭМ!$D$10+'СЕТ СН'!$I$5-'СЕТ СН'!$I$17</f>
        <v>4588.0274428999992</v>
      </c>
      <c r="T143" s="37">
        <f>SUMIFS(СВЦЭМ!$C$34:$C$777,СВЦЭМ!$A$34:$A$777,$A143,СВЦЭМ!$B$34:$B$777,T$119)+'СЕТ СН'!$I$9+СВЦЭМ!$D$10+'СЕТ СН'!$I$5-'СЕТ СН'!$I$17</f>
        <v>4588.9569257399999</v>
      </c>
      <c r="U143" s="37">
        <f>SUMIFS(СВЦЭМ!$C$34:$C$777,СВЦЭМ!$A$34:$A$777,$A143,СВЦЭМ!$B$34:$B$777,U$119)+'СЕТ СН'!$I$9+СВЦЭМ!$D$10+'СЕТ СН'!$I$5-'СЕТ СН'!$I$17</f>
        <v>4600.5986466199993</v>
      </c>
      <c r="V143" s="37">
        <f>SUMIFS(СВЦЭМ!$C$34:$C$777,СВЦЭМ!$A$34:$A$777,$A143,СВЦЭМ!$B$34:$B$777,V$119)+'СЕТ СН'!$I$9+СВЦЭМ!$D$10+'СЕТ СН'!$I$5-'СЕТ СН'!$I$17</f>
        <v>4600.4586816000001</v>
      </c>
      <c r="W143" s="37">
        <f>SUMIFS(СВЦЭМ!$C$34:$C$777,СВЦЭМ!$A$34:$A$777,$A143,СВЦЭМ!$B$34:$B$777,W$119)+'СЕТ СН'!$I$9+СВЦЭМ!$D$10+'СЕТ СН'!$I$5-'СЕТ СН'!$I$17</f>
        <v>4657.4300475299997</v>
      </c>
      <c r="X143" s="37">
        <f>SUMIFS(СВЦЭМ!$C$34:$C$777,СВЦЭМ!$A$34:$A$777,$A143,СВЦЭМ!$B$34:$B$777,X$119)+'СЕТ СН'!$I$9+СВЦЭМ!$D$10+'СЕТ СН'!$I$5-'СЕТ СН'!$I$17</f>
        <v>4747.3331276099998</v>
      </c>
      <c r="Y143" s="37">
        <f>SUMIFS(СВЦЭМ!$C$34:$C$777,СВЦЭМ!$A$34:$A$777,$A143,СВЦЭМ!$B$34:$B$777,Y$119)+'СЕТ СН'!$I$9+СВЦЭМ!$D$10+'СЕТ СН'!$I$5-'СЕТ СН'!$I$17</f>
        <v>4872.4203596399993</v>
      </c>
    </row>
    <row r="144" spans="1:25" ht="15.75" x14ac:dyDescent="0.2">
      <c r="A144" s="36">
        <f t="shared" si="3"/>
        <v>43306</v>
      </c>
      <c r="B144" s="37">
        <f>SUMIFS(СВЦЭМ!$C$34:$C$777,СВЦЭМ!$A$34:$A$777,$A144,СВЦЭМ!$B$34:$B$777,B$119)+'СЕТ СН'!$I$9+СВЦЭМ!$D$10+'СЕТ СН'!$I$5-'СЕТ СН'!$I$17</f>
        <v>4915.4170846399993</v>
      </c>
      <c r="C144" s="37">
        <f>SUMIFS(СВЦЭМ!$C$34:$C$777,СВЦЭМ!$A$34:$A$777,$A144,СВЦЭМ!$B$34:$B$777,C$119)+'СЕТ СН'!$I$9+СВЦЭМ!$D$10+'СЕТ СН'!$I$5-'СЕТ СН'!$I$17</f>
        <v>4977.1206093599994</v>
      </c>
      <c r="D144" s="37">
        <f>SUMIFS(СВЦЭМ!$C$34:$C$777,СВЦЭМ!$A$34:$A$777,$A144,СВЦЭМ!$B$34:$B$777,D$119)+'СЕТ СН'!$I$9+СВЦЭМ!$D$10+'СЕТ СН'!$I$5-'СЕТ СН'!$I$17</f>
        <v>5026.34106247</v>
      </c>
      <c r="E144" s="37">
        <f>SUMIFS(СВЦЭМ!$C$34:$C$777,СВЦЭМ!$A$34:$A$777,$A144,СВЦЭМ!$B$34:$B$777,E$119)+'СЕТ СН'!$I$9+СВЦЭМ!$D$10+'СЕТ СН'!$I$5-'СЕТ СН'!$I$17</f>
        <v>5038.5143352199993</v>
      </c>
      <c r="F144" s="37">
        <f>SUMIFS(СВЦЭМ!$C$34:$C$777,СВЦЭМ!$A$34:$A$777,$A144,СВЦЭМ!$B$34:$B$777,F$119)+'СЕТ СН'!$I$9+СВЦЭМ!$D$10+'СЕТ СН'!$I$5-'СЕТ СН'!$I$17</f>
        <v>5025.4665602899995</v>
      </c>
      <c r="G144" s="37">
        <f>SUMIFS(СВЦЭМ!$C$34:$C$777,СВЦЭМ!$A$34:$A$777,$A144,СВЦЭМ!$B$34:$B$777,G$119)+'СЕТ СН'!$I$9+СВЦЭМ!$D$10+'СЕТ СН'!$I$5-'СЕТ СН'!$I$17</f>
        <v>5028.3050805799994</v>
      </c>
      <c r="H144" s="37">
        <f>SUMIFS(СВЦЭМ!$C$34:$C$777,СВЦЭМ!$A$34:$A$777,$A144,СВЦЭМ!$B$34:$B$777,H$119)+'СЕТ СН'!$I$9+СВЦЭМ!$D$10+'СЕТ СН'!$I$5-'СЕТ СН'!$I$17</f>
        <v>4922.9382253599997</v>
      </c>
      <c r="I144" s="37">
        <f>SUMIFS(СВЦЭМ!$C$34:$C$777,СВЦЭМ!$A$34:$A$777,$A144,СВЦЭМ!$B$34:$B$777,I$119)+'СЕТ СН'!$I$9+СВЦЭМ!$D$10+'СЕТ СН'!$I$5-'СЕТ СН'!$I$17</f>
        <v>4756.0628981299997</v>
      </c>
      <c r="J144" s="37">
        <f>SUMIFS(СВЦЭМ!$C$34:$C$777,СВЦЭМ!$A$34:$A$777,$A144,СВЦЭМ!$B$34:$B$777,J$119)+'СЕТ СН'!$I$9+СВЦЭМ!$D$10+'СЕТ СН'!$I$5-'СЕТ СН'!$I$17</f>
        <v>4632.2747976499995</v>
      </c>
      <c r="K144" s="37">
        <f>SUMIFS(СВЦЭМ!$C$34:$C$777,СВЦЭМ!$A$34:$A$777,$A144,СВЦЭМ!$B$34:$B$777,K$119)+'СЕТ СН'!$I$9+СВЦЭМ!$D$10+'СЕТ СН'!$I$5-'СЕТ СН'!$I$17</f>
        <v>4573.6571310699992</v>
      </c>
      <c r="L144" s="37">
        <f>SUMIFS(СВЦЭМ!$C$34:$C$777,СВЦЭМ!$A$34:$A$777,$A144,СВЦЭМ!$B$34:$B$777,L$119)+'СЕТ СН'!$I$9+СВЦЭМ!$D$10+'СЕТ СН'!$I$5-'СЕТ СН'!$I$17</f>
        <v>4567.0485209099998</v>
      </c>
      <c r="M144" s="37">
        <f>SUMIFS(СВЦЭМ!$C$34:$C$777,СВЦЭМ!$A$34:$A$777,$A144,СВЦЭМ!$B$34:$B$777,M$119)+'СЕТ СН'!$I$9+СВЦЭМ!$D$10+'СЕТ СН'!$I$5-'СЕТ СН'!$I$17</f>
        <v>4570.1808620699994</v>
      </c>
      <c r="N144" s="37">
        <f>SUMIFS(СВЦЭМ!$C$34:$C$777,СВЦЭМ!$A$34:$A$777,$A144,СВЦЭМ!$B$34:$B$777,N$119)+'СЕТ СН'!$I$9+СВЦЭМ!$D$10+'СЕТ СН'!$I$5-'СЕТ СН'!$I$17</f>
        <v>4575.4052349299991</v>
      </c>
      <c r="O144" s="37">
        <f>SUMIFS(СВЦЭМ!$C$34:$C$777,СВЦЭМ!$A$34:$A$777,$A144,СВЦЭМ!$B$34:$B$777,O$119)+'СЕТ СН'!$I$9+СВЦЭМ!$D$10+'СЕТ СН'!$I$5-'СЕТ СН'!$I$17</f>
        <v>4576.6170785299992</v>
      </c>
      <c r="P144" s="37">
        <f>SUMIFS(СВЦЭМ!$C$34:$C$777,СВЦЭМ!$A$34:$A$777,$A144,СВЦЭМ!$B$34:$B$777,P$119)+'СЕТ СН'!$I$9+СВЦЭМ!$D$10+'СЕТ СН'!$I$5-'СЕТ СН'!$I$17</f>
        <v>4591.5050458199994</v>
      </c>
      <c r="Q144" s="37">
        <f>SUMIFS(СВЦЭМ!$C$34:$C$777,СВЦЭМ!$A$34:$A$777,$A144,СВЦЭМ!$B$34:$B$777,Q$119)+'СЕТ СН'!$I$9+СВЦЭМ!$D$10+'СЕТ СН'!$I$5-'СЕТ СН'!$I$17</f>
        <v>4598.2689795299993</v>
      </c>
      <c r="R144" s="37">
        <f>SUMIFS(СВЦЭМ!$C$34:$C$777,СВЦЭМ!$A$34:$A$777,$A144,СВЦЭМ!$B$34:$B$777,R$119)+'СЕТ СН'!$I$9+СВЦЭМ!$D$10+'СЕТ СН'!$I$5-'СЕТ СН'!$I$17</f>
        <v>4627.851770029999</v>
      </c>
      <c r="S144" s="37">
        <f>SUMIFS(СВЦЭМ!$C$34:$C$777,СВЦЭМ!$A$34:$A$777,$A144,СВЦЭМ!$B$34:$B$777,S$119)+'СЕТ СН'!$I$9+СВЦЭМ!$D$10+'СЕТ СН'!$I$5-'СЕТ СН'!$I$17</f>
        <v>4616.3805018399999</v>
      </c>
      <c r="T144" s="37">
        <f>SUMIFS(СВЦЭМ!$C$34:$C$777,СВЦЭМ!$A$34:$A$777,$A144,СВЦЭМ!$B$34:$B$777,T$119)+'СЕТ СН'!$I$9+СВЦЭМ!$D$10+'СЕТ СН'!$I$5-'СЕТ СН'!$I$17</f>
        <v>4618.3741137199995</v>
      </c>
      <c r="U144" s="37">
        <f>SUMIFS(СВЦЭМ!$C$34:$C$777,СВЦЭМ!$A$34:$A$777,$A144,СВЦЭМ!$B$34:$B$777,U$119)+'СЕТ СН'!$I$9+СВЦЭМ!$D$10+'СЕТ СН'!$I$5-'СЕТ СН'!$I$17</f>
        <v>4630.7962086699999</v>
      </c>
      <c r="V144" s="37">
        <f>SUMIFS(СВЦЭМ!$C$34:$C$777,СВЦЭМ!$A$34:$A$777,$A144,СВЦЭМ!$B$34:$B$777,V$119)+'СЕТ СН'!$I$9+СВЦЭМ!$D$10+'СЕТ СН'!$I$5-'СЕТ СН'!$I$17</f>
        <v>4640.70653425</v>
      </c>
      <c r="W144" s="37">
        <f>SUMIFS(СВЦЭМ!$C$34:$C$777,СВЦЭМ!$A$34:$A$777,$A144,СВЦЭМ!$B$34:$B$777,W$119)+'СЕТ СН'!$I$9+СВЦЭМ!$D$10+'СЕТ СН'!$I$5-'СЕТ СН'!$I$17</f>
        <v>4672.5758906099991</v>
      </c>
      <c r="X144" s="37">
        <f>SUMIFS(СВЦЭМ!$C$34:$C$777,СВЦЭМ!$A$34:$A$777,$A144,СВЦЭМ!$B$34:$B$777,X$119)+'СЕТ СН'!$I$9+СВЦЭМ!$D$10+'СЕТ СН'!$I$5-'СЕТ СН'!$I$17</f>
        <v>4742.5626478699996</v>
      </c>
      <c r="Y144" s="37">
        <f>SUMIFS(СВЦЭМ!$C$34:$C$777,СВЦЭМ!$A$34:$A$777,$A144,СВЦЭМ!$B$34:$B$777,Y$119)+'СЕТ СН'!$I$9+СВЦЭМ!$D$10+'СЕТ СН'!$I$5-'СЕТ СН'!$I$17</f>
        <v>4800.0378663999991</v>
      </c>
    </row>
    <row r="145" spans="1:26" ht="15.75" x14ac:dyDescent="0.2">
      <c r="A145" s="36">
        <f t="shared" si="3"/>
        <v>43307</v>
      </c>
      <c r="B145" s="37">
        <f>SUMIFS(СВЦЭМ!$C$34:$C$777,СВЦЭМ!$A$34:$A$777,$A145,СВЦЭМ!$B$34:$B$777,B$119)+'СЕТ СН'!$I$9+СВЦЭМ!$D$10+'СЕТ СН'!$I$5-'СЕТ СН'!$I$17</f>
        <v>4885.0468290999997</v>
      </c>
      <c r="C145" s="37">
        <f>SUMIFS(СВЦЭМ!$C$34:$C$777,СВЦЭМ!$A$34:$A$777,$A145,СВЦЭМ!$B$34:$B$777,C$119)+'СЕТ СН'!$I$9+СВЦЭМ!$D$10+'СЕТ СН'!$I$5-'СЕТ СН'!$I$17</f>
        <v>4990.6770763899995</v>
      </c>
      <c r="D145" s="37">
        <f>SUMIFS(СВЦЭМ!$C$34:$C$777,СВЦЭМ!$A$34:$A$777,$A145,СВЦЭМ!$B$34:$B$777,D$119)+'СЕТ СН'!$I$9+СВЦЭМ!$D$10+'СЕТ СН'!$I$5-'СЕТ СН'!$I$17</f>
        <v>5048.2435361999997</v>
      </c>
      <c r="E145" s="37">
        <f>SUMIFS(СВЦЭМ!$C$34:$C$777,СВЦЭМ!$A$34:$A$777,$A145,СВЦЭМ!$B$34:$B$777,E$119)+'СЕТ СН'!$I$9+СВЦЭМ!$D$10+'СЕТ СН'!$I$5-'СЕТ СН'!$I$17</f>
        <v>5055.4261776899993</v>
      </c>
      <c r="F145" s="37">
        <f>SUMIFS(СВЦЭМ!$C$34:$C$777,СВЦЭМ!$A$34:$A$777,$A145,СВЦЭМ!$B$34:$B$777,F$119)+'СЕТ СН'!$I$9+СВЦЭМ!$D$10+'СЕТ СН'!$I$5-'СЕТ СН'!$I$17</f>
        <v>5036.2589352099994</v>
      </c>
      <c r="G145" s="37">
        <f>SUMIFS(СВЦЭМ!$C$34:$C$777,СВЦЭМ!$A$34:$A$777,$A145,СВЦЭМ!$B$34:$B$777,G$119)+'СЕТ СН'!$I$9+СВЦЭМ!$D$10+'СЕТ СН'!$I$5-'СЕТ СН'!$I$17</f>
        <v>5015.7936784200001</v>
      </c>
      <c r="H145" s="37">
        <f>SUMIFS(СВЦЭМ!$C$34:$C$777,СВЦЭМ!$A$34:$A$777,$A145,СВЦЭМ!$B$34:$B$777,H$119)+'СЕТ СН'!$I$9+СВЦЭМ!$D$10+'СЕТ СН'!$I$5-'СЕТ СН'!$I$17</f>
        <v>4922.6950838099992</v>
      </c>
      <c r="I145" s="37">
        <f>SUMIFS(СВЦЭМ!$C$34:$C$777,СВЦЭМ!$A$34:$A$777,$A145,СВЦЭМ!$B$34:$B$777,I$119)+'СЕТ СН'!$I$9+СВЦЭМ!$D$10+'СЕТ СН'!$I$5-'СЕТ СН'!$I$17</f>
        <v>4755.2139592099993</v>
      </c>
      <c r="J145" s="37">
        <f>SUMIFS(СВЦЭМ!$C$34:$C$777,СВЦЭМ!$A$34:$A$777,$A145,СВЦЭМ!$B$34:$B$777,J$119)+'СЕТ СН'!$I$9+СВЦЭМ!$D$10+'СЕТ СН'!$I$5-'СЕТ СН'!$I$17</f>
        <v>4639.8340820899994</v>
      </c>
      <c r="K145" s="37">
        <f>SUMIFS(СВЦЭМ!$C$34:$C$777,СВЦЭМ!$A$34:$A$777,$A145,СВЦЭМ!$B$34:$B$777,K$119)+'СЕТ СН'!$I$9+СВЦЭМ!$D$10+'СЕТ СН'!$I$5-'СЕТ СН'!$I$17</f>
        <v>4583.5043116799998</v>
      </c>
      <c r="L145" s="37">
        <f>SUMIFS(СВЦЭМ!$C$34:$C$777,СВЦЭМ!$A$34:$A$777,$A145,СВЦЭМ!$B$34:$B$777,L$119)+'СЕТ СН'!$I$9+СВЦЭМ!$D$10+'СЕТ СН'!$I$5-'СЕТ СН'!$I$17</f>
        <v>4588.4020189199991</v>
      </c>
      <c r="M145" s="37">
        <f>SUMIFS(СВЦЭМ!$C$34:$C$777,СВЦЭМ!$A$34:$A$777,$A145,СВЦЭМ!$B$34:$B$777,M$119)+'СЕТ СН'!$I$9+СВЦЭМ!$D$10+'СЕТ СН'!$I$5-'СЕТ СН'!$I$17</f>
        <v>4575.6489408399993</v>
      </c>
      <c r="N145" s="37">
        <f>SUMIFS(СВЦЭМ!$C$34:$C$777,СВЦЭМ!$A$34:$A$777,$A145,СВЦЭМ!$B$34:$B$777,N$119)+'СЕТ СН'!$I$9+СВЦЭМ!$D$10+'СЕТ СН'!$I$5-'СЕТ СН'!$I$17</f>
        <v>4584.8839929699998</v>
      </c>
      <c r="O145" s="37">
        <f>SUMIFS(СВЦЭМ!$C$34:$C$777,СВЦЭМ!$A$34:$A$777,$A145,СВЦЭМ!$B$34:$B$777,O$119)+'СЕТ СН'!$I$9+СВЦЭМ!$D$10+'СЕТ СН'!$I$5-'СЕТ СН'!$I$17</f>
        <v>4598.4732694799995</v>
      </c>
      <c r="P145" s="37">
        <f>SUMIFS(СВЦЭМ!$C$34:$C$777,СВЦЭМ!$A$34:$A$777,$A145,СВЦЭМ!$B$34:$B$777,P$119)+'СЕТ СН'!$I$9+СВЦЭМ!$D$10+'СЕТ СН'!$I$5-'СЕТ СН'!$I$17</f>
        <v>4602.5222765599992</v>
      </c>
      <c r="Q145" s="37">
        <f>SUMIFS(СВЦЭМ!$C$34:$C$777,СВЦЭМ!$A$34:$A$777,$A145,СВЦЭМ!$B$34:$B$777,Q$119)+'СЕТ СН'!$I$9+СВЦЭМ!$D$10+'СЕТ СН'!$I$5-'СЕТ СН'!$I$17</f>
        <v>4606.6654768899998</v>
      </c>
      <c r="R145" s="37">
        <f>SUMIFS(СВЦЭМ!$C$34:$C$777,СВЦЭМ!$A$34:$A$777,$A145,СВЦЭМ!$B$34:$B$777,R$119)+'СЕТ СН'!$I$9+СВЦЭМ!$D$10+'СЕТ СН'!$I$5-'СЕТ СН'!$I$17</f>
        <v>4603.5964830599996</v>
      </c>
      <c r="S145" s="37">
        <f>SUMIFS(СВЦЭМ!$C$34:$C$777,СВЦЭМ!$A$34:$A$777,$A145,СВЦЭМ!$B$34:$B$777,S$119)+'СЕТ СН'!$I$9+СВЦЭМ!$D$10+'СЕТ СН'!$I$5-'СЕТ СН'!$I$17</f>
        <v>4597.9291826999997</v>
      </c>
      <c r="T145" s="37">
        <f>SUMIFS(СВЦЭМ!$C$34:$C$777,СВЦЭМ!$A$34:$A$777,$A145,СВЦЭМ!$B$34:$B$777,T$119)+'СЕТ СН'!$I$9+СВЦЭМ!$D$10+'СЕТ СН'!$I$5-'СЕТ СН'!$I$17</f>
        <v>4594.8274588799995</v>
      </c>
      <c r="U145" s="37">
        <f>SUMIFS(СВЦЭМ!$C$34:$C$777,СВЦЭМ!$A$34:$A$777,$A145,СВЦЭМ!$B$34:$B$777,U$119)+'СЕТ СН'!$I$9+СВЦЭМ!$D$10+'СЕТ СН'!$I$5-'СЕТ СН'!$I$17</f>
        <v>4592.8490437899991</v>
      </c>
      <c r="V145" s="37">
        <f>SUMIFS(СВЦЭМ!$C$34:$C$777,СВЦЭМ!$A$34:$A$777,$A145,СВЦЭМ!$B$34:$B$777,V$119)+'СЕТ СН'!$I$9+СВЦЭМ!$D$10+'СЕТ СН'!$I$5-'СЕТ СН'!$I$17</f>
        <v>4587.93372215</v>
      </c>
      <c r="W145" s="37">
        <f>SUMIFS(СВЦЭМ!$C$34:$C$777,СВЦЭМ!$A$34:$A$777,$A145,СВЦЭМ!$B$34:$B$777,W$119)+'СЕТ СН'!$I$9+СВЦЭМ!$D$10+'СЕТ СН'!$I$5-'СЕТ СН'!$I$17</f>
        <v>4640.8249485999995</v>
      </c>
      <c r="X145" s="37">
        <f>SUMIFS(СВЦЭМ!$C$34:$C$777,СВЦЭМ!$A$34:$A$777,$A145,СВЦЭМ!$B$34:$B$777,X$119)+'СЕТ СН'!$I$9+СВЦЭМ!$D$10+'СЕТ СН'!$I$5-'СЕТ СН'!$I$17</f>
        <v>4720.6064292299998</v>
      </c>
      <c r="Y145" s="37">
        <f>SUMIFS(СВЦЭМ!$C$34:$C$777,СВЦЭМ!$A$34:$A$777,$A145,СВЦЭМ!$B$34:$B$777,Y$119)+'СЕТ СН'!$I$9+СВЦЭМ!$D$10+'СЕТ СН'!$I$5-'СЕТ СН'!$I$17</f>
        <v>4844.3104425599995</v>
      </c>
    </row>
    <row r="146" spans="1:26" ht="15.75" x14ac:dyDescent="0.2">
      <c r="A146" s="36">
        <f t="shared" si="3"/>
        <v>43308</v>
      </c>
      <c r="B146" s="37">
        <f>SUMIFS(СВЦЭМ!$C$34:$C$777,СВЦЭМ!$A$34:$A$777,$A146,СВЦЭМ!$B$34:$B$777,B$119)+'СЕТ СН'!$I$9+СВЦЭМ!$D$10+'СЕТ СН'!$I$5-'СЕТ СН'!$I$17</f>
        <v>4941.0630713199998</v>
      </c>
      <c r="C146" s="37">
        <f>SUMIFS(СВЦЭМ!$C$34:$C$777,СВЦЭМ!$A$34:$A$777,$A146,СВЦЭМ!$B$34:$B$777,C$119)+'СЕТ СН'!$I$9+СВЦЭМ!$D$10+'СЕТ СН'!$I$5-'СЕТ СН'!$I$17</f>
        <v>5007.6389271099997</v>
      </c>
      <c r="D146" s="37">
        <f>SUMIFS(СВЦЭМ!$C$34:$C$777,СВЦЭМ!$A$34:$A$777,$A146,СВЦЭМ!$B$34:$B$777,D$119)+'СЕТ СН'!$I$9+СВЦЭМ!$D$10+'СЕТ СН'!$I$5-'СЕТ СН'!$I$17</f>
        <v>5031.9625210099994</v>
      </c>
      <c r="E146" s="37">
        <f>SUMIFS(СВЦЭМ!$C$34:$C$777,СВЦЭМ!$A$34:$A$777,$A146,СВЦЭМ!$B$34:$B$777,E$119)+'СЕТ СН'!$I$9+СВЦЭМ!$D$10+'СЕТ СН'!$I$5-'СЕТ СН'!$I$17</f>
        <v>5021.8238112199997</v>
      </c>
      <c r="F146" s="37">
        <f>SUMIFS(СВЦЭМ!$C$34:$C$777,СВЦЭМ!$A$34:$A$777,$A146,СВЦЭМ!$B$34:$B$777,F$119)+'СЕТ СН'!$I$9+СВЦЭМ!$D$10+'СЕТ СН'!$I$5-'СЕТ СН'!$I$17</f>
        <v>5018.0616902100001</v>
      </c>
      <c r="G146" s="37">
        <f>SUMIFS(СВЦЭМ!$C$34:$C$777,СВЦЭМ!$A$34:$A$777,$A146,СВЦЭМ!$B$34:$B$777,G$119)+'СЕТ СН'!$I$9+СВЦЭМ!$D$10+'СЕТ СН'!$I$5-'СЕТ СН'!$I$17</f>
        <v>5024.1964239199997</v>
      </c>
      <c r="H146" s="37">
        <f>SUMIFS(СВЦЭМ!$C$34:$C$777,СВЦЭМ!$A$34:$A$777,$A146,СВЦЭМ!$B$34:$B$777,H$119)+'СЕТ СН'!$I$9+СВЦЭМ!$D$10+'СЕТ СН'!$I$5-'СЕТ СН'!$I$17</f>
        <v>4929.7859804199998</v>
      </c>
      <c r="I146" s="37">
        <f>SUMIFS(СВЦЭМ!$C$34:$C$777,СВЦЭМ!$A$34:$A$777,$A146,СВЦЭМ!$B$34:$B$777,I$119)+'СЕТ СН'!$I$9+СВЦЭМ!$D$10+'СЕТ СН'!$I$5-'СЕТ СН'!$I$17</f>
        <v>4768.6394278299995</v>
      </c>
      <c r="J146" s="37">
        <f>SUMIFS(СВЦЭМ!$C$34:$C$777,СВЦЭМ!$A$34:$A$777,$A146,СВЦЭМ!$B$34:$B$777,J$119)+'СЕТ СН'!$I$9+СВЦЭМ!$D$10+'СЕТ СН'!$I$5-'СЕТ СН'!$I$17</f>
        <v>4653.0422227199997</v>
      </c>
      <c r="K146" s="37">
        <f>SUMIFS(СВЦЭМ!$C$34:$C$777,СВЦЭМ!$A$34:$A$777,$A146,СВЦЭМ!$B$34:$B$777,K$119)+'СЕТ СН'!$I$9+СВЦЭМ!$D$10+'СЕТ СН'!$I$5-'СЕТ СН'!$I$17</f>
        <v>4595.3965854699991</v>
      </c>
      <c r="L146" s="37">
        <f>SUMIFS(СВЦЭМ!$C$34:$C$777,СВЦЭМ!$A$34:$A$777,$A146,СВЦЭМ!$B$34:$B$777,L$119)+'СЕТ СН'!$I$9+СВЦЭМ!$D$10+'СЕТ СН'!$I$5-'СЕТ СН'!$I$17</f>
        <v>4579.4242376100001</v>
      </c>
      <c r="M146" s="37">
        <f>SUMIFS(СВЦЭМ!$C$34:$C$777,СВЦЭМ!$A$34:$A$777,$A146,СВЦЭМ!$B$34:$B$777,M$119)+'СЕТ СН'!$I$9+СВЦЭМ!$D$10+'СЕТ СН'!$I$5-'СЕТ СН'!$I$17</f>
        <v>4576.0351491399997</v>
      </c>
      <c r="N146" s="37">
        <f>SUMIFS(СВЦЭМ!$C$34:$C$777,СВЦЭМ!$A$34:$A$777,$A146,СВЦЭМ!$B$34:$B$777,N$119)+'СЕТ СН'!$I$9+СВЦЭМ!$D$10+'СЕТ СН'!$I$5-'СЕТ СН'!$I$17</f>
        <v>4566.4702916699998</v>
      </c>
      <c r="O146" s="37">
        <f>SUMIFS(СВЦЭМ!$C$34:$C$777,СВЦЭМ!$A$34:$A$777,$A146,СВЦЭМ!$B$34:$B$777,O$119)+'СЕТ СН'!$I$9+СВЦЭМ!$D$10+'СЕТ СН'!$I$5-'СЕТ СН'!$I$17</f>
        <v>4572.2885724099997</v>
      </c>
      <c r="P146" s="37">
        <f>SUMIFS(СВЦЭМ!$C$34:$C$777,СВЦЭМ!$A$34:$A$777,$A146,СВЦЭМ!$B$34:$B$777,P$119)+'СЕТ СН'!$I$9+СВЦЭМ!$D$10+'СЕТ СН'!$I$5-'СЕТ СН'!$I$17</f>
        <v>4576.11965865</v>
      </c>
      <c r="Q146" s="37">
        <f>SUMIFS(СВЦЭМ!$C$34:$C$777,СВЦЭМ!$A$34:$A$777,$A146,СВЦЭМ!$B$34:$B$777,Q$119)+'СЕТ СН'!$I$9+СВЦЭМ!$D$10+'СЕТ СН'!$I$5-'СЕТ СН'!$I$17</f>
        <v>4576.773811</v>
      </c>
      <c r="R146" s="37">
        <f>SUMIFS(СВЦЭМ!$C$34:$C$777,СВЦЭМ!$A$34:$A$777,$A146,СВЦЭМ!$B$34:$B$777,R$119)+'СЕТ СН'!$I$9+СВЦЭМ!$D$10+'СЕТ СН'!$I$5-'СЕТ СН'!$I$17</f>
        <v>4584.0339197699996</v>
      </c>
      <c r="S146" s="37">
        <f>SUMIFS(СВЦЭМ!$C$34:$C$777,СВЦЭМ!$A$34:$A$777,$A146,СВЦЭМ!$B$34:$B$777,S$119)+'СЕТ СН'!$I$9+СВЦЭМ!$D$10+'СЕТ СН'!$I$5-'СЕТ СН'!$I$17</f>
        <v>4580.0669133499996</v>
      </c>
      <c r="T146" s="37">
        <f>SUMIFS(СВЦЭМ!$C$34:$C$777,СВЦЭМ!$A$34:$A$777,$A146,СВЦЭМ!$B$34:$B$777,T$119)+'СЕТ СН'!$I$9+СВЦЭМ!$D$10+'СЕТ СН'!$I$5-'СЕТ СН'!$I$17</f>
        <v>4574.80558956</v>
      </c>
      <c r="U146" s="37">
        <f>SUMIFS(СВЦЭМ!$C$34:$C$777,СВЦЭМ!$A$34:$A$777,$A146,СВЦЭМ!$B$34:$B$777,U$119)+'СЕТ СН'!$I$9+СВЦЭМ!$D$10+'СЕТ СН'!$I$5-'СЕТ СН'!$I$17</f>
        <v>4581.0838156999998</v>
      </c>
      <c r="V146" s="37">
        <f>SUMIFS(СВЦЭМ!$C$34:$C$777,СВЦЭМ!$A$34:$A$777,$A146,СВЦЭМ!$B$34:$B$777,V$119)+'СЕТ СН'!$I$9+СВЦЭМ!$D$10+'СЕТ СН'!$I$5-'СЕТ СН'!$I$17</f>
        <v>4585.5012844799994</v>
      </c>
      <c r="W146" s="37">
        <f>SUMIFS(СВЦЭМ!$C$34:$C$777,СВЦЭМ!$A$34:$A$777,$A146,СВЦЭМ!$B$34:$B$777,W$119)+'СЕТ СН'!$I$9+СВЦЭМ!$D$10+'СЕТ СН'!$I$5-'СЕТ СН'!$I$17</f>
        <v>4625.7709185599997</v>
      </c>
      <c r="X146" s="37">
        <f>SUMIFS(СВЦЭМ!$C$34:$C$777,СВЦЭМ!$A$34:$A$777,$A146,СВЦЭМ!$B$34:$B$777,X$119)+'СЕТ СН'!$I$9+СВЦЭМ!$D$10+'СЕТ СН'!$I$5-'СЕТ СН'!$I$17</f>
        <v>4719.028492819999</v>
      </c>
      <c r="Y146" s="37">
        <f>SUMIFS(СВЦЭМ!$C$34:$C$777,СВЦЭМ!$A$34:$A$777,$A146,СВЦЭМ!$B$34:$B$777,Y$119)+'СЕТ СН'!$I$9+СВЦЭМ!$D$10+'СЕТ СН'!$I$5-'СЕТ СН'!$I$17</f>
        <v>4835.9348974699997</v>
      </c>
    </row>
    <row r="147" spans="1:26" ht="15.75" x14ac:dyDescent="0.2">
      <c r="A147" s="36">
        <f t="shared" si="3"/>
        <v>43309</v>
      </c>
      <c r="B147" s="37">
        <f>SUMIFS(СВЦЭМ!$C$34:$C$777,СВЦЭМ!$A$34:$A$777,$A147,СВЦЭМ!$B$34:$B$777,B$119)+'СЕТ СН'!$I$9+СВЦЭМ!$D$10+'СЕТ СН'!$I$5-'СЕТ СН'!$I$17</f>
        <v>4787.5134640499991</v>
      </c>
      <c r="C147" s="37">
        <f>SUMIFS(СВЦЭМ!$C$34:$C$777,СВЦЭМ!$A$34:$A$777,$A147,СВЦЭМ!$B$34:$B$777,C$119)+'СЕТ СН'!$I$9+СВЦЭМ!$D$10+'СЕТ СН'!$I$5-'СЕТ СН'!$I$17</f>
        <v>4856.2181345499994</v>
      </c>
      <c r="D147" s="37">
        <f>SUMIFS(СВЦЭМ!$C$34:$C$777,СВЦЭМ!$A$34:$A$777,$A147,СВЦЭМ!$B$34:$B$777,D$119)+'СЕТ СН'!$I$9+СВЦЭМ!$D$10+'СЕТ СН'!$I$5-'СЕТ СН'!$I$17</f>
        <v>4883.7851125199995</v>
      </c>
      <c r="E147" s="37">
        <f>SUMIFS(СВЦЭМ!$C$34:$C$777,СВЦЭМ!$A$34:$A$777,$A147,СВЦЭМ!$B$34:$B$777,E$119)+'СЕТ СН'!$I$9+СВЦЭМ!$D$10+'СЕТ СН'!$I$5-'СЕТ СН'!$I$17</f>
        <v>4913.3026308599992</v>
      </c>
      <c r="F147" s="37">
        <f>SUMIFS(СВЦЭМ!$C$34:$C$777,СВЦЭМ!$A$34:$A$777,$A147,СВЦЭМ!$B$34:$B$777,F$119)+'СЕТ СН'!$I$9+СВЦЭМ!$D$10+'СЕТ СН'!$I$5-'СЕТ СН'!$I$17</f>
        <v>4903.703655889999</v>
      </c>
      <c r="G147" s="37">
        <f>SUMIFS(СВЦЭМ!$C$34:$C$777,СВЦЭМ!$A$34:$A$777,$A147,СВЦЭМ!$B$34:$B$777,G$119)+'СЕТ СН'!$I$9+СВЦЭМ!$D$10+'СЕТ СН'!$I$5-'СЕТ СН'!$I$17</f>
        <v>4970.9033569699995</v>
      </c>
      <c r="H147" s="37">
        <f>SUMIFS(СВЦЭМ!$C$34:$C$777,СВЦЭМ!$A$34:$A$777,$A147,СВЦЭМ!$B$34:$B$777,H$119)+'СЕТ СН'!$I$9+СВЦЭМ!$D$10+'СЕТ СН'!$I$5-'СЕТ СН'!$I$17</f>
        <v>4828.2063142999996</v>
      </c>
      <c r="I147" s="37">
        <f>SUMIFS(СВЦЭМ!$C$34:$C$777,СВЦЭМ!$A$34:$A$777,$A147,СВЦЭМ!$B$34:$B$777,I$119)+'СЕТ СН'!$I$9+СВЦЭМ!$D$10+'СЕТ СН'!$I$5-'СЕТ СН'!$I$17</f>
        <v>4710.3880257499995</v>
      </c>
      <c r="J147" s="37">
        <f>SUMIFS(СВЦЭМ!$C$34:$C$777,СВЦЭМ!$A$34:$A$777,$A147,СВЦЭМ!$B$34:$B$777,J$119)+'СЕТ СН'!$I$9+СВЦЭМ!$D$10+'СЕТ СН'!$I$5-'СЕТ СН'!$I$17</f>
        <v>4564.6682602999999</v>
      </c>
      <c r="K147" s="37">
        <f>SUMIFS(СВЦЭМ!$C$34:$C$777,СВЦЭМ!$A$34:$A$777,$A147,СВЦЭМ!$B$34:$B$777,K$119)+'СЕТ СН'!$I$9+СВЦЭМ!$D$10+'СЕТ СН'!$I$5-'СЕТ СН'!$I$17</f>
        <v>4501.058584379999</v>
      </c>
      <c r="L147" s="37">
        <f>SUMIFS(СВЦЭМ!$C$34:$C$777,СВЦЭМ!$A$34:$A$777,$A147,СВЦЭМ!$B$34:$B$777,L$119)+'СЕТ СН'!$I$9+СВЦЭМ!$D$10+'СЕТ СН'!$I$5-'СЕТ СН'!$I$17</f>
        <v>4480.8226608799996</v>
      </c>
      <c r="M147" s="37">
        <f>SUMIFS(СВЦЭМ!$C$34:$C$777,СВЦЭМ!$A$34:$A$777,$A147,СВЦЭМ!$B$34:$B$777,M$119)+'СЕТ СН'!$I$9+СВЦЭМ!$D$10+'СЕТ СН'!$I$5-'СЕТ СН'!$I$17</f>
        <v>4477.70386461</v>
      </c>
      <c r="N147" s="37">
        <f>SUMIFS(СВЦЭМ!$C$34:$C$777,СВЦЭМ!$A$34:$A$777,$A147,СВЦЭМ!$B$34:$B$777,N$119)+'СЕТ СН'!$I$9+СВЦЭМ!$D$10+'СЕТ СН'!$I$5-'СЕТ СН'!$I$17</f>
        <v>4510.548317849999</v>
      </c>
      <c r="O147" s="37">
        <f>SUMIFS(СВЦЭМ!$C$34:$C$777,СВЦЭМ!$A$34:$A$777,$A147,СВЦЭМ!$B$34:$B$777,O$119)+'СЕТ СН'!$I$9+СВЦЭМ!$D$10+'СЕТ СН'!$I$5-'СЕТ СН'!$I$17</f>
        <v>4488.26264876</v>
      </c>
      <c r="P147" s="37">
        <f>SUMIFS(СВЦЭМ!$C$34:$C$777,СВЦЭМ!$A$34:$A$777,$A147,СВЦЭМ!$B$34:$B$777,P$119)+'СЕТ СН'!$I$9+СВЦЭМ!$D$10+'СЕТ СН'!$I$5-'СЕТ СН'!$I$17</f>
        <v>4498.50339798</v>
      </c>
      <c r="Q147" s="37">
        <f>SUMIFS(СВЦЭМ!$C$34:$C$777,СВЦЭМ!$A$34:$A$777,$A147,СВЦЭМ!$B$34:$B$777,Q$119)+'СЕТ СН'!$I$9+СВЦЭМ!$D$10+'СЕТ СН'!$I$5-'СЕТ СН'!$I$17</f>
        <v>4508.1389522499994</v>
      </c>
      <c r="R147" s="37">
        <f>SUMIFS(СВЦЭМ!$C$34:$C$777,СВЦЭМ!$A$34:$A$777,$A147,СВЦЭМ!$B$34:$B$777,R$119)+'СЕТ СН'!$I$9+СВЦЭМ!$D$10+'СЕТ СН'!$I$5-'СЕТ СН'!$I$17</f>
        <v>4506.881337849999</v>
      </c>
      <c r="S147" s="37">
        <f>SUMIFS(СВЦЭМ!$C$34:$C$777,СВЦЭМ!$A$34:$A$777,$A147,СВЦЭМ!$B$34:$B$777,S$119)+'СЕТ СН'!$I$9+СВЦЭМ!$D$10+'СЕТ СН'!$I$5-'СЕТ СН'!$I$17</f>
        <v>4504.8435285899996</v>
      </c>
      <c r="T147" s="37">
        <f>SUMIFS(СВЦЭМ!$C$34:$C$777,СВЦЭМ!$A$34:$A$777,$A147,СВЦЭМ!$B$34:$B$777,T$119)+'СЕТ СН'!$I$9+СВЦЭМ!$D$10+'СЕТ СН'!$I$5-'СЕТ СН'!$I$17</f>
        <v>4496.0947467399992</v>
      </c>
      <c r="U147" s="37">
        <f>SUMIFS(СВЦЭМ!$C$34:$C$777,СВЦЭМ!$A$34:$A$777,$A147,СВЦЭМ!$B$34:$B$777,U$119)+'СЕТ СН'!$I$9+СВЦЭМ!$D$10+'СЕТ СН'!$I$5-'СЕТ СН'!$I$17</f>
        <v>4492.1450964599999</v>
      </c>
      <c r="V147" s="37">
        <f>SUMIFS(СВЦЭМ!$C$34:$C$777,СВЦЭМ!$A$34:$A$777,$A147,СВЦЭМ!$B$34:$B$777,V$119)+'СЕТ СН'!$I$9+СВЦЭМ!$D$10+'СЕТ СН'!$I$5-'СЕТ СН'!$I$17</f>
        <v>4506.6315652999992</v>
      </c>
      <c r="W147" s="37">
        <f>SUMIFS(СВЦЭМ!$C$34:$C$777,СВЦЭМ!$A$34:$A$777,$A147,СВЦЭМ!$B$34:$B$777,W$119)+'СЕТ СН'!$I$9+СВЦЭМ!$D$10+'СЕТ СН'!$I$5-'СЕТ СН'!$I$17</f>
        <v>4525.5392499799991</v>
      </c>
      <c r="X147" s="37">
        <f>SUMIFS(СВЦЭМ!$C$34:$C$777,СВЦЭМ!$A$34:$A$777,$A147,СВЦЭМ!$B$34:$B$777,X$119)+'СЕТ СН'!$I$9+СВЦЭМ!$D$10+'СЕТ СН'!$I$5-'СЕТ СН'!$I$17</f>
        <v>4609.0353544</v>
      </c>
      <c r="Y147" s="37">
        <f>SUMIFS(СВЦЭМ!$C$34:$C$777,СВЦЭМ!$A$34:$A$777,$A147,СВЦЭМ!$B$34:$B$777,Y$119)+'СЕТ СН'!$I$9+СВЦЭМ!$D$10+'СЕТ СН'!$I$5-'СЕТ СН'!$I$17</f>
        <v>4748.26899469</v>
      </c>
    </row>
    <row r="148" spans="1:26" ht="15.75" x14ac:dyDescent="0.2">
      <c r="A148" s="36">
        <f t="shared" si="3"/>
        <v>43310</v>
      </c>
      <c r="B148" s="37">
        <f>SUMIFS(СВЦЭМ!$C$34:$C$777,СВЦЭМ!$A$34:$A$777,$A148,СВЦЭМ!$B$34:$B$777,B$119)+'СЕТ СН'!$I$9+СВЦЭМ!$D$10+'СЕТ СН'!$I$5-'СЕТ СН'!$I$17</f>
        <v>4814.1894023699997</v>
      </c>
      <c r="C148" s="37">
        <f>SUMIFS(СВЦЭМ!$C$34:$C$777,СВЦЭМ!$A$34:$A$777,$A148,СВЦЭМ!$B$34:$B$777,C$119)+'СЕТ СН'!$I$9+СВЦЭМ!$D$10+'СЕТ СН'!$I$5-'СЕТ СН'!$I$17</f>
        <v>4872.7683272299992</v>
      </c>
      <c r="D148" s="37">
        <f>SUMIFS(СВЦЭМ!$C$34:$C$777,СВЦЭМ!$A$34:$A$777,$A148,СВЦЭМ!$B$34:$B$777,D$119)+'СЕТ СН'!$I$9+СВЦЭМ!$D$10+'СЕТ СН'!$I$5-'СЕТ СН'!$I$17</f>
        <v>4933.8498507599998</v>
      </c>
      <c r="E148" s="37">
        <f>SUMIFS(СВЦЭМ!$C$34:$C$777,СВЦЭМ!$A$34:$A$777,$A148,СВЦЭМ!$B$34:$B$777,E$119)+'СЕТ СН'!$I$9+СВЦЭМ!$D$10+'СЕТ СН'!$I$5-'СЕТ СН'!$I$17</f>
        <v>4992.3758933899999</v>
      </c>
      <c r="F148" s="37">
        <f>SUMIFS(СВЦЭМ!$C$34:$C$777,СВЦЭМ!$A$34:$A$777,$A148,СВЦЭМ!$B$34:$B$777,F$119)+'СЕТ СН'!$I$9+СВЦЭМ!$D$10+'СЕТ СН'!$I$5-'СЕТ СН'!$I$17</f>
        <v>4983.287912929999</v>
      </c>
      <c r="G148" s="37">
        <f>SUMIFS(СВЦЭМ!$C$34:$C$777,СВЦЭМ!$A$34:$A$777,$A148,СВЦЭМ!$B$34:$B$777,G$119)+'СЕТ СН'!$I$9+СВЦЭМ!$D$10+'СЕТ СН'!$I$5-'СЕТ СН'!$I$17</f>
        <v>4976.8823833699998</v>
      </c>
      <c r="H148" s="37">
        <f>SUMIFS(СВЦЭМ!$C$34:$C$777,СВЦЭМ!$A$34:$A$777,$A148,СВЦЭМ!$B$34:$B$777,H$119)+'СЕТ СН'!$I$9+СВЦЭМ!$D$10+'СЕТ СН'!$I$5-'СЕТ СН'!$I$17</f>
        <v>4864.5007332599998</v>
      </c>
      <c r="I148" s="37">
        <f>SUMIFS(СВЦЭМ!$C$34:$C$777,СВЦЭМ!$A$34:$A$777,$A148,СВЦЭМ!$B$34:$B$777,I$119)+'СЕТ СН'!$I$9+СВЦЭМ!$D$10+'СЕТ СН'!$I$5-'СЕТ СН'!$I$17</f>
        <v>4692.9700612799998</v>
      </c>
      <c r="J148" s="37">
        <f>SUMIFS(СВЦЭМ!$C$34:$C$777,СВЦЭМ!$A$34:$A$777,$A148,СВЦЭМ!$B$34:$B$777,J$119)+'СЕТ СН'!$I$9+СВЦЭМ!$D$10+'СЕТ СН'!$I$5-'СЕТ СН'!$I$17</f>
        <v>4564.1416878999999</v>
      </c>
      <c r="K148" s="37">
        <f>SUMIFS(СВЦЭМ!$C$34:$C$777,СВЦЭМ!$A$34:$A$777,$A148,СВЦЭМ!$B$34:$B$777,K$119)+'СЕТ СН'!$I$9+СВЦЭМ!$D$10+'СЕТ СН'!$I$5-'СЕТ СН'!$I$17</f>
        <v>4496.8776121799992</v>
      </c>
      <c r="L148" s="37">
        <f>SUMIFS(СВЦЭМ!$C$34:$C$777,СВЦЭМ!$A$34:$A$777,$A148,СВЦЭМ!$B$34:$B$777,L$119)+'СЕТ СН'!$I$9+СВЦЭМ!$D$10+'СЕТ СН'!$I$5-'СЕТ СН'!$I$17</f>
        <v>4469.5115138199999</v>
      </c>
      <c r="M148" s="37">
        <f>SUMIFS(СВЦЭМ!$C$34:$C$777,СВЦЭМ!$A$34:$A$777,$A148,СВЦЭМ!$B$34:$B$777,M$119)+'СЕТ СН'!$I$9+СВЦЭМ!$D$10+'СЕТ СН'!$I$5-'СЕТ СН'!$I$17</f>
        <v>4468.3539935899998</v>
      </c>
      <c r="N148" s="37">
        <f>SUMIFS(СВЦЭМ!$C$34:$C$777,СВЦЭМ!$A$34:$A$777,$A148,СВЦЭМ!$B$34:$B$777,N$119)+'СЕТ СН'!$I$9+СВЦЭМ!$D$10+'СЕТ СН'!$I$5-'СЕТ СН'!$I$17</f>
        <v>4459.72729256</v>
      </c>
      <c r="O148" s="37">
        <f>SUMIFS(СВЦЭМ!$C$34:$C$777,СВЦЭМ!$A$34:$A$777,$A148,СВЦЭМ!$B$34:$B$777,O$119)+'СЕТ СН'!$I$9+СВЦЭМ!$D$10+'СЕТ СН'!$I$5-'СЕТ СН'!$I$17</f>
        <v>4461.0733605199994</v>
      </c>
      <c r="P148" s="37">
        <f>SUMIFS(СВЦЭМ!$C$34:$C$777,СВЦЭМ!$A$34:$A$777,$A148,СВЦЭМ!$B$34:$B$777,P$119)+'СЕТ СН'!$I$9+СВЦЭМ!$D$10+'СЕТ СН'!$I$5-'СЕТ СН'!$I$17</f>
        <v>4460.8449642199994</v>
      </c>
      <c r="Q148" s="37">
        <f>SUMIFS(СВЦЭМ!$C$34:$C$777,СВЦЭМ!$A$34:$A$777,$A148,СВЦЭМ!$B$34:$B$777,Q$119)+'СЕТ СН'!$I$9+СВЦЭМ!$D$10+'СЕТ СН'!$I$5-'СЕТ СН'!$I$17</f>
        <v>4465.1239528099995</v>
      </c>
      <c r="R148" s="37">
        <f>SUMIFS(СВЦЭМ!$C$34:$C$777,СВЦЭМ!$A$34:$A$777,$A148,СВЦЭМ!$B$34:$B$777,R$119)+'СЕТ СН'!$I$9+СВЦЭМ!$D$10+'СЕТ СН'!$I$5-'СЕТ СН'!$I$17</f>
        <v>4467.7798651099993</v>
      </c>
      <c r="S148" s="37">
        <f>SUMIFS(СВЦЭМ!$C$34:$C$777,СВЦЭМ!$A$34:$A$777,$A148,СВЦЭМ!$B$34:$B$777,S$119)+'СЕТ СН'!$I$9+СВЦЭМ!$D$10+'СЕТ СН'!$I$5-'СЕТ СН'!$I$17</f>
        <v>4471.3837602799995</v>
      </c>
      <c r="T148" s="37">
        <f>SUMIFS(СВЦЭМ!$C$34:$C$777,СВЦЭМ!$A$34:$A$777,$A148,СВЦЭМ!$B$34:$B$777,T$119)+'СЕТ СН'!$I$9+СВЦЭМ!$D$10+'СЕТ СН'!$I$5-'СЕТ СН'!$I$17</f>
        <v>4469.3271866999994</v>
      </c>
      <c r="U148" s="37">
        <f>SUMIFS(СВЦЭМ!$C$34:$C$777,СВЦЭМ!$A$34:$A$777,$A148,СВЦЭМ!$B$34:$B$777,U$119)+'СЕТ СН'!$I$9+СВЦЭМ!$D$10+'СЕТ СН'!$I$5-'СЕТ СН'!$I$17</f>
        <v>4468.1026325099992</v>
      </c>
      <c r="V148" s="37">
        <f>SUMIFS(СВЦЭМ!$C$34:$C$777,СВЦЭМ!$A$34:$A$777,$A148,СВЦЭМ!$B$34:$B$777,V$119)+'СЕТ СН'!$I$9+СВЦЭМ!$D$10+'СЕТ СН'!$I$5-'СЕТ СН'!$I$17</f>
        <v>4470.4107107399996</v>
      </c>
      <c r="W148" s="37">
        <f>SUMIFS(СВЦЭМ!$C$34:$C$777,СВЦЭМ!$A$34:$A$777,$A148,СВЦЭМ!$B$34:$B$777,W$119)+'СЕТ СН'!$I$9+СВЦЭМ!$D$10+'СЕТ СН'!$I$5-'СЕТ СН'!$I$17</f>
        <v>4490.6143252699994</v>
      </c>
      <c r="X148" s="37">
        <f>SUMIFS(СВЦЭМ!$C$34:$C$777,СВЦЭМ!$A$34:$A$777,$A148,СВЦЭМ!$B$34:$B$777,X$119)+'СЕТ СН'!$I$9+СВЦЭМ!$D$10+'СЕТ СН'!$I$5-'СЕТ СН'!$I$17</f>
        <v>4572.6243067599999</v>
      </c>
      <c r="Y148" s="37">
        <f>SUMIFS(СВЦЭМ!$C$34:$C$777,СВЦЭМ!$A$34:$A$777,$A148,СВЦЭМ!$B$34:$B$777,Y$119)+'СЕТ СН'!$I$9+СВЦЭМ!$D$10+'СЕТ СН'!$I$5-'СЕТ СН'!$I$17</f>
        <v>4695.4340226399991</v>
      </c>
    </row>
    <row r="149" spans="1:26" ht="15.75" x14ac:dyDescent="0.2">
      <c r="A149" s="36">
        <f t="shared" si="3"/>
        <v>43311</v>
      </c>
      <c r="B149" s="37">
        <f>SUMIFS(СВЦЭМ!$C$34:$C$777,СВЦЭМ!$A$34:$A$777,$A149,СВЦЭМ!$B$34:$B$777,B$119)+'СЕТ СН'!$I$9+СВЦЭМ!$D$10+'СЕТ СН'!$I$5-'СЕТ СН'!$I$17</f>
        <v>4765.1797829899997</v>
      </c>
      <c r="C149" s="37">
        <f>SUMIFS(СВЦЭМ!$C$34:$C$777,СВЦЭМ!$A$34:$A$777,$A149,СВЦЭМ!$B$34:$B$777,C$119)+'СЕТ СН'!$I$9+СВЦЭМ!$D$10+'СЕТ СН'!$I$5-'СЕТ СН'!$I$17</f>
        <v>4820.8167484599999</v>
      </c>
      <c r="D149" s="37">
        <f>SUMIFS(СВЦЭМ!$C$34:$C$777,СВЦЭМ!$A$34:$A$777,$A149,СВЦЭМ!$B$34:$B$777,D$119)+'СЕТ СН'!$I$9+СВЦЭМ!$D$10+'СЕТ СН'!$I$5-'СЕТ СН'!$I$17</f>
        <v>4876.6379413999994</v>
      </c>
      <c r="E149" s="37">
        <f>SUMIFS(СВЦЭМ!$C$34:$C$777,СВЦЭМ!$A$34:$A$777,$A149,СВЦЭМ!$B$34:$B$777,E$119)+'СЕТ СН'!$I$9+СВЦЭМ!$D$10+'СЕТ СН'!$I$5-'СЕТ СН'!$I$17</f>
        <v>4894.2886027099994</v>
      </c>
      <c r="F149" s="37">
        <f>SUMIFS(СВЦЭМ!$C$34:$C$777,СВЦЭМ!$A$34:$A$777,$A149,СВЦЭМ!$B$34:$B$777,F$119)+'СЕТ СН'!$I$9+СВЦЭМ!$D$10+'СЕТ СН'!$I$5-'СЕТ СН'!$I$17</f>
        <v>4895.19536384</v>
      </c>
      <c r="G149" s="37">
        <f>SUMIFS(СВЦЭМ!$C$34:$C$777,СВЦЭМ!$A$34:$A$777,$A149,СВЦЭМ!$B$34:$B$777,G$119)+'СЕТ СН'!$I$9+СВЦЭМ!$D$10+'СЕТ СН'!$I$5-'СЕТ СН'!$I$17</f>
        <v>4872.9070456899999</v>
      </c>
      <c r="H149" s="37">
        <f>SUMIFS(СВЦЭМ!$C$34:$C$777,СВЦЭМ!$A$34:$A$777,$A149,СВЦЭМ!$B$34:$B$777,H$119)+'СЕТ СН'!$I$9+СВЦЭМ!$D$10+'СЕТ СН'!$I$5-'СЕТ СН'!$I$17</f>
        <v>4774.1763836399996</v>
      </c>
      <c r="I149" s="37">
        <f>SUMIFS(СВЦЭМ!$C$34:$C$777,СВЦЭМ!$A$34:$A$777,$A149,СВЦЭМ!$B$34:$B$777,I$119)+'СЕТ СН'!$I$9+СВЦЭМ!$D$10+'СЕТ СН'!$I$5-'СЕТ СН'!$I$17</f>
        <v>4630.7613893399994</v>
      </c>
      <c r="J149" s="37">
        <f>SUMIFS(СВЦЭМ!$C$34:$C$777,СВЦЭМ!$A$34:$A$777,$A149,СВЦЭМ!$B$34:$B$777,J$119)+'СЕТ СН'!$I$9+СВЦЭМ!$D$10+'СЕТ СН'!$I$5-'СЕТ СН'!$I$17</f>
        <v>4523.8705998899995</v>
      </c>
      <c r="K149" s="37">
        <f>SUMIFS(СВЦЭМ!$C$34:$C$777,СВЦЭМ!$A$34:$A$777,$A149,СВЦЭМ!$B$34:$B$777,K$119)+'СЕТ СН'!$I$9+СВЦЭМ!$D$10+'СЕТ СН'!$I$5-'СЕТ СН'!$I$17</f>
        <v>4470.5598655499998</v>
      </c>
      <c r="L149" s="37">
        <f>SUMIFS(СВЦЭМ!$C$34:$C$777,СВЦЭМ!$A$34:$A$777,$A149,СВЦЭМ!$B$34:$B$777,L$119)+'СЕТ СН'!$I$9+СВЦЭМ!$D$10+'СЕТ СН'!$I$5-'СЕТ СН'!$I$17</f>
        <v>4459.5653425799992</v>
      </c>
      <c r="M149" s="37">
        <f>SUMIFS(СВЦЭМ!$C$34:$C$777,СВЦЭМ!$A$34:$A$777,$A149,СВЦЭМ!$B$34:$B$777,M$119)+'СЕТ СН'!$I$9+СВЦЭМ!$D$10+'СЕТ СН'!$I$5-'СЕТ СН'!$I$17</f>
        <v>4454.4118247099996</v>
      </c>
      <c r="N149" s="37">
        <f>SUMIFS(СВЦЭМ!$C$34:$C$777,СВЦЭМ!$A$34:$A$777,$A149,СВЦЭМ!$B$34:$B$777,N$119)+'СЕТ СН'!$I$9+СВЦЭМ!$D$10+'СЕТ СН'!$I$5-'СЕТ СН'!$I$17</f>
        <v>4511.6542197999997</v>
      </c>
      <c r="O149" s="37">
        <f>SUMIFS(СВЦЭМ!$C$34:$C$777,СВЦЭМ!$A$34:$A$777,$A149,СВЦЭМ!$B$34:$B$777,O$119)+'СЕТ СН'!$I$9+СВЦЭМ!$D$10+'СЕТ СН'!$I$5-'СЕТ СН'!$I$17</f>
        <v>4522.0388237499992</v>
      </c>
      <c r="P149" s="37">
        <f>SUMIFS(СВЦЭМ!$C$34:$C$777,СВЦЭМ!$A$34:$A$777,$A149,СВЦЭМ!$B$34:$B$777,P$119)+'СЕТ СН'!$I$9+СВЦЭМ!$D$10+'СЕТ СН'!$I$5-'СЕТ СН'!$I$17</f>
        <v>4516.1846656199996</v>
      </c>
      <c r="Q149" s="37">
        <f>SUMIFS(СВЦЭМ!$C$34:$C$777,СВЦЭМ!$A$34:$A$777,$A149,СВЦЭМ!$B$34:$B$777,Q$119)+'СЕТ СН'!$I$9+СВЦЭМ!$D$10+'СЕТ СН'!$I$5-'СЕТ СН'!$I$17</f>
        <v>4522.8047566699997</v>
      </c>
      <c r="R149" s="37">
        <f>SUMIFS(СВЦЭМ!$C$34:$C$777,СВЦЭМ!$A$34:$A$777,$A149,СВЦЭМ!$B$34:$B$777,R$119)+'СЕТ СН'!$I$9+СВЦЭМ!$D$10+'СЕТ СН'!$I$5-'СЕТ СН'!$I$17</f>
        <v>4518.6544717199995</v>
      </c>
      <c r="S149" s="37">
        <f>SUMIFS(СВЦЭМ!$C$34:$C$777,СВЦЭМ!$A$34:$A$777,$A149,СВЦЭМ!$B$34:$B$777,S$119)+'СЕТ СН'!$I$9+СВЦЭМ!$D$10+'СЕТ СН'!$I$5-'СЕТ СН'!$I$17</f>
        <v>4518.01209449</v>
      </c>
      <c r="T149" s="37">
        <f>SUMIFS(СВЦЭМ!$C$34:$C$777,СВЦЭМ!$A$34:$A$777,$A149,СВЦЭМ!$B$34:$B$777,T$119)+'СЕТ СН'!$I$9+СВЦЭМ!$D$10+'СЕТ СН'!$I$5-'СЕТ СН'!$I$17</f>
        <v>4516.1552488199995</v>
      </c>
      <c r="U149" s="37">
        <f>SUMIFS(СВЦЭМ!$C$34:$C$777,СВЦЭМ!$A$34:$A$777,$A149,СВЦЭМ!$B$34:$B$777,U$119)+'СЕТ СН'!$I$9+СВЦЭМ!$D$10+'СЕТ СН'!$I$5-'СЕТ СН'!$I$17</f>
        <v>4496.3774535499997</v>
      </c>
      <c r="V149" s="37">
        <f>SUMIFS(СВЦЭМ!$C$34:$C$777,СВЦЭМ!$A$34:$A$777,$A149,СВЦЭМ!$B$34:$B$777,V$119)+'СЕТ СН'!$I$9+СВЦЭМ!$D$10+'СЕТ СН'!$I$5-'СЕТ СН'!$I$17</f>
        <v>4472.527802829999</v>
      </c>
      <c r="W149" s="37">
        <f>SUMIFS(СВЦЭМ!$C$34:$C$777,СВЦЭМ!$A$34:$A$777,$A149,СВЦЭМ!$B$34:$B$777,W$119)+'СЕТ СН'!$I$9+СВЦЭМ!$D$10+'СЕТ СН'!$I$5-'СЕТ СН'!$I$17</f>
        <v>4497.4386635000001</v>
      </c>
      <c r="X149" s="37">
        <f>SUMIFS(СВЦЭМ!$C$34:$C$777,СВЦЭМ!$A$34:$A$777,$A149,СВЦЭМ!$B$34:$B$777,X$119)+'СЕТ СН'!$I$9+СВЦЭМ!$D$10+'СЕТ СН'!$I$5-'СЕТ СН'!$I$17</f>
        <v>4585.5595959899993</v>
      </c>
      <c r="Y149" s="37">
        <f>SUMIFS(СВЦЭМ!$C$34:$C$777,СВЦЭМ!$A$34:$A$777,$A149,СВЦЭМ!$B$34:$B$777,Y$119)+'СЕТ СН'!$I$9+СВЦЭМ!$D$10+'СЕТ СН'!$I$5-'СЕТ СН'!$I$17</f>
        <v>4697.5422696299993</v>
      </c>
    </row>
    <row r="150" spans="1:26" ht="15.75" x14ac:dyDescent="0.2">
      <c r="A150" s="36">
        <f t="shared" si="3"/>
        <v>43312</v>
      </c>
      <c r="B150" s="37">
        <f>SUMIFS(СВЦЭМ!$C$34:$C$777,СВЦЭМ!$A$34:$A$777,$A150,СВЦЭМ!$B$34:$B$777,B$119)+'СЕТ СН'!$I$9+СВЦЭМ!$D$10+'СЕТ СН'!$I$5-'СЕТ СН'!$I$17</f>
        <v>4607.3672684299991</v>
      </c>
      <c r="C150" s="37">
        <f>SUMIFS(СВЦЭМ!$C$34:$C$777,СВЦЭМ!$A$34:$A$777,$A150,СВЦЭМ!$B$34:$B$777,C$119)+'СЕТ СН'!$I$9+СВЦЭМ!$D$10+'СЕТ СН'!$I$5-'СЕТ СН'!$I$17</f>
        <v>4726.6505170099999</v>
      </c>
      <c r="D150" s="37">
        <f>SUMIFS(СВЦЭМ!$C$34:$C$777,СВЦЭМ!$A$34:$A$777,$A150,СВЦЭМ!$B$34:$B$777,D$119)+'СЕТ СН'!$I$9+СВЦЭМ!$D$10+'СЕТ СН'!$I$5-'СЕТ СН'!$I$17</f>
        <v>4873.6575180299997</v>
      </c>
      <c r="E150" s="37">
        <f>SUMIFS(СВЦЭМ!$C$34:$C$777,СВЦЭМ!$A$34:$A$777,$A150,СВЦЭМ!$B$34:$B$777,E$119)+'СЕТ СН'!$I$9+СВЦЭМ!$D$10+'СЕТ СН'!$I$5-'СЕТ СН'!$I$17</f>
        <v>4933.37563211</v>
      </c>
      <c r="F150" s="37">
        <f>SUMIFS(СВЦЭМ!$C$34:$C$777,СВЦЭМ!$A$34:$A$777,$A150,СВЦЭМ!$B$34:$B$777,F$119)+'СЕТ СН'!$I$9+СВЦЭМ!$D$10+'СЕТ СН'!$I$5-'СЕТ СН'!$I$17</f>
        <v>4922.825915639999</v>
      </c>
      <c r="G150" s="37">
        <f>SUMIFS(СВЦЭМ!$C$34:$C$777,СВЦЭМ!$A$34:$A$777,$A150,СВЦЭМ!$B$34:$B$777,G$119)+'СЕТ СН'!$I$9+СВЦЭМ!$D$10+'СЕТ СН'!$I$5-'СЕТ СН'!$I$17</f>
        <v>4927.9821613300001</v>
      </c>
      <c r="H150" s="37">
        <f>SUMIFS(СВЦЭМ!$C$34:$C$777,СВЦЭМ!$A$34:$A$777,$A150,СВЦЭМ!$B$34:$B$777,H$119)+'СЕТ СН'!$I$9+СВЦЭМ!$D$10+'СЕТ СН'!$I$5-'СЕТ СН'!$I$17</f>
        <v>4839.4752801999994</v>
      </c>
      <c r="I150" s="37">
        <f>SUMIFS(СВЦЭМ!$C$34:$C$777,СВЦЭМ!$A$34:$A$777,$A150,СВЦЭМ!$B$34:$B$777,I$119)+'СЕТ СН'!$I$9+СВЦЭМ!$D$10+'СЕТ СН'!$I$5-'СЕТ СН'!$I$17</f>
        <v>4683.8200048999997</v>
      </c>
      <c r="J150" s="37">
        <f>SUMIFS(СВЦЭМ!$C$34:$C$777,СВЦЭМ!$A$34:$A$777,$A150,СВЦЭМ!$B$34:$B$777,J$119)+'СЕТ СН'!$I$9+СВЦЭМ!$D$10+'СЕТ СН'!$I$5-'СЕТ СН'!$I$17</f>
        <v>4564.0386824799998</v>
      </c>
      <c r="K150" s="37">
        <f>SUMIFS(СВЦЭМ!$C$34:$C$777,СВЦЭМ!$A$34:$A$777,$A150,СВЦЭМ!$B$34:$B$777,K$119)+'СЕТ СН'!$I$9+СВЦЭМ!$D$10+'СЕТ СН'!$I$5-'СЕТ СН'!$I$17</f>
        <v>4492.5984734299991</v>
      </c>
      <c r="L150" s="37">
        <f>SUMIFS(СВЦЭМ!$C$34:$C$777,СВЦЭМ!$A$34:$A$777,$A150,СВЦЭМ!$B$34:$B$777,L$119)+'СЕТ СН'!$I$9+СВЦЭМ!$D$10+'СЕТ СН'!$I$5-'СЕТ СН'!$I$17</f>
        <v>4479.9414537899993</v>
      </c>
      <c r="M150" s="37">
        <f>SUMIFS(СВЦЭМ!$C$34:$C$777,СВЦЭМ!$A$34:$A$777,$A150,СВЦЭМ!$B$34:$B$777,M$119)+'СЕТ СН'!$I$9+СВЦЭМ!$D$10+'СЕТ СН'!$I$5-'СЕТ СН'!$I$17</f>
        <v>4481.9268632799995</v>
      </c>
      <c r="N150" s="37">
        <f>SUMIFS(СВЦЭМ!$C$34:$C$777,СВЦЭМ!$A$34:$A$777,$A150,СВЦЭМ!$B$34:$B$777,N$119)+'СЕТ СН'!$I$9+СВЦЭМ!$D$10+'СЕТ СН'!$I$5-'СЕТ СН'!$I$17</f>
        <v>4538.3684450199999</v>
      </c>
      <c r="O150" s="37">
        <f>SUMIFS(СВЦЭМ!$C$34:$C$777,СВЦЭМ!$A$34:$A$777,$A150,СВЦЭМ!$B$34:$B$777,O$119)+'СЕТ СН'!$I$9+СВЦЭМ!$D$10+'СЕТ СН'!$I$5-'СЕТ СН'!$I$17</f>
        <v>4538.2545733799998</v>
      </c>
      <c r="P150" s="37">
        <f>SUMIFS(СВЦЭМ!$C$34:$C$777,СВЦЭМ!$A$34:$A$777,$A150,СВЦЭМ!$B$34:$B$777,P$119)+'СЕТ СН'!$I$9+СВЦЭМ!$D$10+'СЕТ СН'!$I$5-'СЕТ СН'!$I$17</f>
        <v>4526.618194489999</v>
      </c>
      <c r="Q150" s="37">
        <f>SUMIFS(СВЦЭМ!$C$34:$C$777,СВЦЭМ!$A$34:$A$777,$A150,СВЦЭМ!$B$34:$B$777,Q$119)+'СЕТ СН'!$I$9+СВЦЭМ!$D$10+'СЕТ СН'!$I$5-'СЕТ СН'!$I$17</f>
        <v>4541.0515808999999</v>
      </c>
      <c r="R150" s="37">
        <f>SUMIFS(СВЦЭМ!$C$34:$C$777,СВЦЭМ!$A$34:$A$777,$A150,СВЦЭМ!$B$34:$B$777,R$119)+'СЕТ СН'!$I$9+СВЦЭМ!$D$10+'СЕТ СН'!$I$5-'СЕТ СН'!$I$17</f>
        <v>4536.6396180199999</v>
      </c>
      <c r="S150" s="37">
        <f>SUMIFS(СВЦЭМ!$C$34:$C$777,СВЦЭМ!$A$34:$A$777,$A150,СВЦЭМ!$B$34:$B$777,S$119)+'СЕТ СН'!$I$9+СВЦЭМ!$D$10+'СЕТ СН'!$I$5-'СЕТ СН'!$I$17</f>
        <v>4531.2067195999998</v>
      </c>
      <c r="T150" s="37">
        <f>SUMIFS(СВЦЭМ!$C$34:$C$777,СВЦЭМ!$A$34:$A$777,$A150,СВЦЭМ!$B$34:$B$777,T$119)+'СЕТ СН'!$I$9+СВЦЭМ!$D$10+'СЕТ СН'!$I$5-'СЕТ СН'!$I$17</f>
        <v>4529.6830248299993</v>
      </c>
      <c r="U150" s="37">
        <f>SUMIFS(СВЦЭМ!$C$34:$C$777,СВЦЭМ!$A$34:$A$777,$A150,СВЦЭМ!$B$34:$B$777,U$119)+'СЕТ СН'!$I$9+СВЦЭМ!$D$10+'СЕТ СН'!$I$5-'СЕТ СН'!$I$17</f>
        <v>4510.2843238099995</v>
      </c>
      <c r="V150" s="37">
        <f>SUMIFS(СВЦЭМ!$C$34:$C$777,СВЦЭМ!$A$34:$A$777,$A150,СВЦЭМ!$B$34:$B$777,V$119)+'СЕТ СН'!$I$9+СВЦЭМ!$D$10+'СЕТ СН'!$I$5-'СЕТ СН'!$I$17</f>
        <v>4491.5824952699995</v>
      </c>
      <c r="W150" s="37">
        <f>SUMIFS(СВЦЭМ!$C$34:$C$777,СВЦЭМ!$A$34:$A$777,$A150,СВЦЭМ!$B$34:$B$777,W$119)+'СЕТ СН'!$I$9+СВЦЭМ!$D$10+'СЕТ СН'!$I$5-'СЕТ СН'!$I$17</f>
        <v>4546.0280377299996</v>
      </c>
      <c r="X150" s="37">
        <f>SUMIFS(СВЦЭМ!$C$34:$C$777,СВЦЭМ!$A$34:$A$777,$A150,СВЦЭМ!$B$34:$B$777,X$119)+'СЕТ СН'!$I$9+СВЦЭМ!$D$10+'СЕТ СН'!$I$5-'СЕТ СН'!$I$17</f>
        <v>4633.5474705399993</v>
      </c>
      <c r="Y150" s="37">
        <f>SUMIFS(СВЦЭМ!$C$34:$C$777,СВЦЭМ!$A$34:$A$777,$A150,СВЦЭМ!$B$34:$B$777,Y$119)+'СЕТ СН'!$I$9+СВЦЭМ!$D$10+'СЕТ СН'!$I$5-'СЕТ СН'!$I$17</f>
        <v>4743.2610374599999</v>
      </c>
    </row>
    <row r="151" spans="1:26"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5.75" x14ac:dyDescent="0.2">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row>
    <row r="153" spans="1:26" ht="15.75" customHeight="1" x14ac:dyDescent="0.2">
      <c r="A153" s="116" t="s">
        <v>77</v>
      </c>
      <c r="B153" s="116"/>
      <c r="C153" s="116"/>
      <c r="D153" s="116"/>
      <c r="E153" s="116"/>
      <c r="F153" s="116"/>
      <c r="G153" s="116"/>
      <c r="H153" s="116"/>
      <c r="I153" s="116"/>
      <c r="J153" s="116"/>
      <c r="K153" s="116"/>
      <c r="L153" s="116"/>
      <c r="M153" s="116"/>
      <c r="N153" s="117" t="s">
        <v>29</v>
      </c>
      <c r="O153" s="117"/>
      <c r="P153" s="117"/>
      <c r="Q153" s="117"/>
      <c r="R153" s="117"/>
      <c r="S153" s="117"/>
      <c r="T153" s="117"/>
      <c r="U153" s="117"/>
      <c r="V153" s="40"/>
      <c r="W153" s="40"/>
      <c r="X153" s="40"/>
      <c r="Y153" s="40"/>
      <c r="Z153" s="40"/>
    </row>
    <row r="154" spans="1:26" ht="15.75" x14ac:dyDescent="0.2">
      <c r="A154" s="116"/>
      <c r="B154" s="116"/>
      <c r="C154" s="116"/>
      <c r="D154" s="116"/>
      <c r="E154" s="116"/>
      <c r="F154" s="116"/>
      <c r="G154" s="116"/>
      <c r="H154" s="116"/>
      <c r="I154" s="116"/>
      <c r="J154" s="116"/>
      <c r="K154" s="116"/>
      <c r="L154" s="116"/>
      <c r="M154" s="116"/>
      <c r="N154" s="118" t="s">
        <v>0</v>
      </c>
      <c r="O154" s="118"/>
      <c r="P154" s="118" t="s">
        <v>1</v>
      </c>
      <c r="Q154" s="118"/>
      <c r="R154" s="118" t="s">
        <v>2</v>
      </c>
      <c r="S154" s="118"/>
      <c r="T154" s="118" t="s">
        <v>3</v>
      </c>
      <c r="U154" s="118"/>
      <c r="V154" s="40"/>
      <c r="W154" s="40"/>
      <c r="X154" s="40"/>
      <c r="Y154" s="40"/>
      <c r="Z154" s="40"/>
    </row>
    <row r="155" spans="1:26" ht="15.75" customHeight="1" x14ac:dyDescent="0.2">
      <c r="A155" s="116"/>
      <c r="B155" s="116"/>
      <c r="C155" s="116"/>
      <c r="D155" s="116"/>
      <c r="E155" s="116"/>
      <c r="F155" s="116"/>
      <c r="G155" s="116"/>
      <c r="H155" s="116"/>
      <c r="I155" s="116"/>
      <c r="J155" s="116"/>
      <c r="K155" s="116"/>
      <c r="L155" s="116"/>
      <c r="M155" s="116"/>
      <c r="N155" s="119">
        <f>СВЦЭМ!$D$12+'СЕТ СН'!$F$10-'СЕТ СН'!$F$18</f>
        <v>153416.56184919213</v>
      </c>
      <c r="O155" s="120"/>
      <c r="P155" s="119">
        <f>СВЦЭМ!$D$12+'СЕТ СН'!$F$10-'СЕТ СН'!$G$18</f>
        <v>135305.45184919215</v>
      </c>
      <c r="Q155" s="120"/>
      <c r="R155" s="119">
        <f>СВЦЭМ!$D$12+'СЕТ СН'!$F$10-'СЕТ СН'!$H$18</f>
        <v>116651.01184919215</v>
      </c>
      <c r="S155" s="120"/>
      <c r="T155" s="119">
        <f>СВЦЭМ!$D$12+'СЕТ СН'!$F$10-'СЕТ СН'!$I$18</f>
        <v>97436.931849192129</v>
      </c>
      <c r="U155" s="120"/>
      <c r="V155" s="41"/>
      <c r="W155" s="41"/>
      <c r="X155" s="41"/>
      <c r="Y155" s="31"/>
    </row>
    <row r="156" spans="1:26" x14ac:dyDescent="0.25">
      <c r="A156" s="130"/>
      <c r="B156" s="130"/>
      <c r="C156" s="130"/>
      <c r="D156" s="130"/>
      <c r="E156" s="130"/>
      <c r="F156" s="131"/>
      <c r="G156" s="131"/>
      <c r="H156" s="131"/>
      <c r="I156" s="131"/>
      <c r="J156" s="131"/>
      <c r="K156" s="131"/>
      <c r="L156" s="131"/>
      <c r="M156" s="131"/>
    </row>
  </sheetData>
  <sheetProtection password="FD97"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topLeftCell="A76" zoomScale="80" zoomScaleNormal="80" zoomScaleSheetLayoutView="80" workbookViewId="0">
      <selection activeCell="A153" sqref="A153:U155"/>
    </sheetView>
  </sheetViews>
  <sheetFormatPr defaultRowHeight="15" x14ac:dyDescent="0.25"/>
  <cols>
    <col min="1" max="1" width="9.5" style="42" customWidth="1"/>
    <col min="2" max="25" width="10.25" style="42" customWidth="1"/>
    <col min="26" max="26" width="9" style="31"/>
    <col min="27" max="27" width="11.25" style="31" customWidth="1"/>
    <col min="28" max="16384" width="9" style="31"/>
  </cols>
  <sheetData>
    <row r="1" spans="1:27" ht="18.75" customHeight="1" x14ac:dyDescent="0.2">
      <c r="A1" s="132" t="str">
        <f>'I ЦК'!A1:F1</f>
        <v>Предельные уровни регулируемых цен на электрическую энергию (мощность), поставляемую потребителям (покупателям) ООО "МЕЧЕЛ-ЭНЕРГО" в июле 2018г.</v>
      </c>
      <c r="B1" s="132"/>
      <c r="C1" s="132"/>
      <c r="D1" s="132"/>
      <c r="E1" s="132"/>
      <c r="F1" s="132"/>
      <c r="G1" s="132"/>
      <c r="H1" s="132"/>
      <c r="I1" s="132"/>
      <c r="J1" s="132"/>
      <c r="K1" s="132"/>
      <c r="L1" s="132"/>
      <c r="M1" s="132"/>
      <c r="N1" s="132"/>
      <c r="O1" s="132"/>
      <c r="P1" s="132"/>
      <c r="Q1" s="132"/>
      <c r="R1" s="132"/>
      <c r="S1" s="132"/>
      <c r="T1" s="132"/>
      <c r="U1" s="132"/>
      <c r="V1" s="132"/>
      <c r="W1" s="132"/>
      <c r="X1" s="132"/>
      <c r="Y1" s="132"/>
    </row>
    <row r="2" spans="1:27" ht="18.75" customHeight="1" x14ac:dyDescent="0.2">
      <c r="A2" s="32"/>
      <c r="B2" s="32"/>
      <c r="C2" s="32"/>
      <c r="D2" s="32"/>
      <c r="E2" s="32"/>
      <c r="F2" s="32"/>
      <c r="G2" s="32"/>
      <c r="H2" s="32"/>
      <c r="I2" s="32"/>
      <c r="J2" s="32"/>
      <c r="K2" s="32"/>
      <c r="L2" s="32"/>
      <c r="M2" s="32"/>
      <c r="N2" s="32"/>
      <c r="O2" s="32"/>
      <c r="P2" s="32"/>
      <c r="Q2" s="32"/>
      <c r="R2" s="32"/>
      <c r="S2" s="32"/>
      <c r="T2" s="32"/>
      <c r="U2" s="32"/>
      <c r="V2" s="32"/>
      <c r="W2" s="32"/>
      <c r="X2" s="32"/>
      <c r="Y2" s="32"/>
    </row>
    <row r="3" spans="1:27" ht="15.75" x14ac:dyDescent="0.2">
      <c r="A3" s="133" t="s">
        <v>39</v>
      </c>
      <c r="B3" s="133"/>
      <c r="C3" s="133"/>
      <c r="D3" s="133"/>
      <c r="E3" s="133"/>
      <c r="F3" s="133"/>
      <c r="G3" s="133"/>
      <c r="H3" s="133"/>
      <c r="I3" s="133"/>
      <c r="J3" s="133"/>
      <c r="K3" s="133"/>
      <c r="L3" s="133"/>
      <c r="M3" s="133"/>
      <c r="N3" s="133"/>
      <c r="O3" s="133"/>
      <c r="P3" s="133"/>
      <c r="Q3" s="133"/>
      <c r="R3" s="133"/>
      <c r="S3" s="133"/>
      <c r="T3" s="133"/>
      <c r="U3" s="133"/>
      <c r="V3" s="133"/>
      <c r="W3" s="133"/>
      <c r="X3" s="133"/>
      <c r="Y3" s="133"/>
    </row>
    <row r="4" spans="1:27" ht="33" customHeight="1" x14ac:dyDescent="0.2">
      <c r="A4" s="146" t="s">
        <v>9</v>
      </c>
      <c r="B4" s="146"/>
      <c r="C4" s="146"/>
      <c r="D4" s="146"/>
      <c r="E4" s="146"/>
      <c r="F4" s="146"/>
      <c r="G4" s="146"/>
      <c r="H4" s="146"/>
      <c r="I4" s="146"/>
      <c r="J4" s="146"/>
      <c r="K4" s="146"/>
      <c r="L4" s="146"/>
      <c r="M4" s="146"/>
      <c r="N4" s="146"/>
      <c r="O4" s="146"/>
      <c r="P4" s="146"/>
      <c r="Q4" s="146"/>
      <c r="R4" s="146"/>
      <c r="S4" s="146"/>
      <c r="T4" s="146"/>
      <c r="U4" s="146"/>
      <c r="V4" s="146"/>
      <c r="W4" s="146"/>
      <c r="X4" s="146"/>
      <c r="Y4" s="146"/>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34"/>
      <c r="C8" s="33"/>
      <c r="D8" s="33"/>
      <c r="E8" s="33"/>
      <c r="F8" s="33"/>
      <c r="G8" s="33"/>
      <c r="H8" s="33"/>
      <c r="I8" s="33"/>
      <c r="J8" s="33"/>
      <c r="K8" s="33"/>
      <c r="L8" s="33"/>
      <c r="M8" s="33"/>
      <c r="N8" s="33"/>
      <c r="O8" s="33"/>
      <c r="P8" s="33"/>
      <c r="Q8" s="33"/>
      <c r="R8" s="33"/>
      <c r="S8" s="33"/>
      <c r="T8" s="33"/>
      <c r="U8" s="33"/>
      <c r="V8" s="33"/>
      <c r="W8" s="33"/>
      <c r="X8" s="33"/>
      <c r="Y8" s="33"/>
    </row>
    <row r="9" spans="1:27" ht="12.75" x14ac:dyDescent="0.2">
      <c r="A9" s="127" t="s">
        <v>7</v>
      </c>
      <c r="B9" s="121" t="s">
        <v>72</v>
      </c>
      <c r="C9" s="122"/>
      <c r="D9" s="122"/>
      <c r="E9" s="122"/>
      <c r="F9" s="122"/>
      <c r="G9" s="122"/>
      <c r="H9" s="122"/>
      <c r="I9" s="122"/>
      <c r="J9" s="122"/>
      <c r="K9" s="122"/>
      <c r="L9" s="122"/>
      <c r="M9" s="122"/>
      <c r="N9" s="122"/>
      <c r="O9" s="122"/>
      <c r="P9" s="122"/>
      <c r="Q9" s="122"/>
      <c r="R9" s="122"/>
      <c r="S9" s="122"/>
      <c r="T9" s="122"/>
      <c r="U9" s="122"/>
      <c r="V9" s="122"/>
      <c r="W9" s="122"/>
      <c r="X9" s="122"/>
      <c r="Y9" s="123"/>
    </row>
    <row r="10" spans="1:27" ht="12.75" x14ac:dyDescent="0.2">
      <c r="A10" s="128"/>
      <c r="B10" s="124"/>
      <c r="C10" s="125"/>
      <c r="D10" s="125"/>
      <c r="E10" s="125"/>
      <c r="F10" s="125"/>
      <c r="G10" s="125"/>
      <c r="H10" s="125"/>
      <c r="I10" s="125"/>
      <c r="J10" s="125"/>
      <c r="K10" s="125"/>
      <c r="L10" s="125"/>
      <c r="M10" s="125"/>
      <c r="N10" s="125"/>
      <c r="O10" s="125"/>
      <c r="P10" s="125"/>
      <c r="Q10" s="125"/>
      <c r="R10" s="125"/>
      <c r="S10" s="125"/>
      <c r="T10" s="125"/>
      <c r="U10" s="125"/>
      <c r="V10" s="125"/>
      <c r="W10" s="125"/>
      <c r="X10" s="125"/>
      <c r="Y10" s="126"/>
    </row>
    <row r="11" spans="1:27" ht="12.75" customHeight="1" x14ac:dyDescent="0.2">
      <c r="A11" s="129"/>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01.07.2018</v>
      </c>
      <c r="B12" s="37">
        <f>SUMIFS(СВЦЭМ!$C$34:$C$777,СВЦЭМ!$A$34:$A$777,$A12,СВЦЭМ!$B$34:$B$777,B$11)+'СЕТ СН'!$F$9+СВЦЭМ!$D$10+'СЕТ СН'!$F$6-'СЕТ СН'!$F$19</f>
        <v>1070.8547703099998</v>
      </c>
      <c r="C12" s="37">
        <f>SUMIFS(СВЦЭМ!$C$34:$C$777,СВЦЭМ!$A$34:$A$777,$A12,СВЦЭМ!$B$34:$B$777,C$11)+'СЕТ СН'!$F$9+СВЦЭМ!$D$10+'СЕТ СН'!$F$6-'СЕТ СН'!$F$19</f>
        <v>1105.6883990199999</v>
      </c>
      <c r="D12" s="37">
        <f>SUMIFS(СВЦЭМ!$C$34:$C$777,СВЦЭМ!$A$34:$A$777,$A12,СВЦЭМ!$B$34:$B$777,D$11)+'СЕТ СН'!$F$9+СВЦЭМ!$D$10+'СЕТ СН'!$F$6-'СЕТ СН'!$F$19</f>
        <v>1148.1083224199999</v>
      </c>
      <c r="E12" s="37">
        <f>SUMIFS(СВЦЭМ!$C$34:$C$777,СВЦЭМ!$A$34:$A$777,$A12,СВЦЭМ!$B$34:$B$777,E$11)+'СЕТ СН'!$F$9+СВЦЭМ!$D$10+'СЕТ СН'!$F$6-'СЕТ СН'!$F$19</f>
        <v>1172.9821899599999</v>
      </c>
      <c r="F12" s="37">
        <f>SUMIFS(СВЦЭМ!$C$34:$C$777,СВЦЭМ!$A$34:$A$777,$A12,СВЦЭМ!$B$34:$B$777,F$11)+'СЕТ СН'!$F$9+СВЦЭМ!$D$10+'СЕТ СН'!$F$6-'СЕТ СН'!$F$19</f>
        <v>1179.1128698299999</v>
      </c>
      <c r="G12" s="37">
        <f>SUMIFS(СВЦЭМ!$C$34:$C$777,СВЦЭМ!$A$34:$A$777,$A12,СВЦЭМ!$B$34:$B$777,G$11)+'СЕТ СН'!$F$9+СВЦЭМ!$D$10+'СЕТ СН'!$F$6-'СЕТ СН'!$F$19</f>
        <v>1163.3298965299998</v>
      </c>
      <c r="H12" s="37">
        <f>SUMIFS(СВЦЭМ!$C$34:$C$777,СВЦЭМ!$A$34:$A$777,$A12,СВЦЭМ!$B$34:$B$777,H$11)+'СЕТ СН'!$F$9+СВЦЭМ!$D$10+'СЕТ СН'!$F$6-'СЕТ СН'!$F$19</f>
        <v>1080.3574728999997</v>
      </c>
      <c r="I12" s="37">
        <f>SUMIFS(СВЦЭМ!$C$34:$C$777,СВЦЭМ!$A$34:$A$777,$A12,СВЦЭМ!$B$34:$B$777,I$11)+'СЕТ СН'!$F$9+СВЦЭМ!$D$10+'СЕТ СН'!$F$6-'СЕТ СН'!$F$19</f>
        <v>997.9247161799999</v>
      </c>
      <c r="J12" s="37">
        <f>SUMIFS(СВЦЭМ!$C$34:$C$777,СВЦЭМ!$A$34:$A$777,$A12,СВЦЭМ!$B$34:$B$777,J$11)+'СЕТ СН'!$F$9+СВЦЭМ!$D$10+'СЕТ СН'!$F$6-'СЕТ СН'!$F$19</f>
        <v>892.34754976999989</v>
      </c>
      <c r="K12" s="37">
        <f>SUMIFS(СВЦЭМ!$C$34:$C$777,СВЦЭМ!$A$34:$A$777,$A12,СВЦЭМ!$B$34:$B$777,K$11)+'СЕТ СН'!$F$9+СВЦЭМ!$D$10+'СЕТ СН'!$F$6-'СЕТ СН'!$F$19</f>
        <v>838.11395481999989</v>
      </c>
      <c r="L12" s="37">
        <f>SUMIFS(СВЦЭМ!$C$34:$C$777,СВЦЭМ!$A$34:$A$777,$A12,СВЦЭМ!$B$34:$B$777,L$11)+'СЕТ СН'!$F$9+СВЦЭМ!$D$10+'СЕТ СН'!$F$6-'СЕТ СН'!$F$19</f>
        <v>844.11795845999973</v>
      </c>
      <c r="M12" s="37">
        <f>SUMIFS(СВЦЭМ!$C$34:$C$777,СВЦЭМ!$A$34:$A$777,$A12,СВЦЭМ!$B$34:$B$777,M$11)+'СЕТ СН'!$F$9+СВЦЭМ!$D$10+'СЕТ СН'!$F$6-'СЕТ СН'!$F$19</f>
        <v>792.76379385999985</v>
      </c>
      <c r="N12" s="37">
        <f>SUMIFS(СВЦЭМ!$C$34:$C$777,СВЦЭМ!$A$34:$A$777,$A12,СВЦЭМ!$B$34:$B$777,N$11)+'СЕТ СН'!$F$9+СВЦЭМ!$D$10+'СЕТ СН'!$F$6-'СЕТ СН'!$F$19</f>
        <v>802.04923461999988</v>
      </c>
      <c r="O12" s="37">
        <f>SUMIFS(СВЦЭМ!$C$34:$C$777,СВЦЭМ!$A$34:$A$777,$A12,СВЦЭМ!$B$34:$B$777,O$11)+'СЕТ СН'!$F$9+СВЦЭМ!$D$10+'СЕТ СН'!$F$6-'СЕТ СН'!$F$19</f>
        <v>805.94077104999974</v>
      </c>
      <c r="P12" s="37">
        <f>SUMIFS(СВЦЭМ!$C$34:$C$777,СВЦЭМ!$A$34:$A$777,$A12,СВЦЭМ!$B$34:$B$777,P$11)+'СЕТ СН'!$F$9+СВЦЭМ!$D$10+'СЕТ СН'!$F$6-'СЕТ СН'!$F$19</f>
        <v>808.01281378999988</v>
      </c>
      <c r="Q12" s="37">
        <f>SUMIFS(СВЦЭМ!$C$34:$C$777,СВЦЭМ!$A$34:$A$777,$A12,СВЦЭМ!$B$34:$B$777,Q$11)+'СЕТ СН'!$F$9+СВЦЭМ!$D$10+'СЕТ СН'!$F$6-'СЕТ СН'!$F$19</f>
        <v>802.46798819999981</v>
      </c>
      <c r="R12" s="37">
        <f>SUMIFS(СВЦЭМ!$C$34:$C$777,СВЦЭМ!$A$34:$A$777,$A12,СВЦЭМ!$B$34:$B$777,R$11)+'СЕТ СН'!$F$9+СВЦЭМ!$D$10+'СЕТ СН'!$F$6-'СЕТ СН'!$F$19</f>
        <v>793.15438436999989</v>
      </c>
      <c r="S12" s="37">
        <f>SUMIFS(СВЦЭМ!$C$34:$C$777,СВЦЭМ!$A$34:$A$777,$A12,СВЦЭМ!$B$34:$B$777,S$11)+'СЕТ СН'!$F$9+СВЦЭМ!$D$10+'СЕТ СН'!$F$6-'СЕТ СН'!$F$19</f>
        <v>782.76084281999988</v>
      </c>
      <c r="T12" s="37">
        <f>SUMIFS(СВЦЭМ!$C$34:$C$777,СВЦЭМ!$A$34:$A$777,$A12,СВЦЭМ!$B$34:$B$777,T$11)+'СЕТ СН'!$F$9+СВЦЭМ!$D$10+'СЕТ СН'!$F$6-'СЕТ СН'!$F$19</f>
        <v>796.73847535999971</v>
      </c>
      <c r="U12" s="37">
        <f>SUMIFS(СВЦЭМ!$C$34:$C$777,СВЦЭМ!$A$34:$A$777,$A12,СВЦЭМ!$B$34:$B$777,U$11)+'СЕТ СН'!$F$9+СВЦЭМ!$D$10+'СЕТ СН'!$F$6-'СЕТ СН'!$F$19</f>
        <v>777.82929221999984</v>
      </c>
      <c r="V12" s="37">
        <f>SUMIFS(СВЦЭМ!$C$34:$C$777,СВЦЭМ!$A$34:$A$777,$A12,СВЦЭМ!$B$34:$B$777,V$11)+'СЕТ СН'!$F$9+СВЦЭМ!$D$10+'СЕТ СН'!$F$6-'СЕТ СН'!$F$19</f>
        <v>772.83154941999987</v>
      </c>
      <c r="W12" s="37">
        <f>SUMIFS(СВЦЭМ!$C$34:$C$777,СВЦЭМ!$A$34:$A$777,$A12,СВЦЭМ!$B$34:$B$777,W$11)+'СЕТ СН'!$F$9+СВЦЭМ!$D$10+'СЕТ СН'!$F$6-'СЕТ СН'!$F$19</f>
        <v>847.04795596999975</v>
      </c>
      <c r="X12" s="37">
        <f>SUMIFS(СВЦЭМ!$C$34:$C$777,СВЦЭМ!$A$34:$A$777,$A12,СВЦЭМ!$B$34:$B$777,X$11)+'СЕТ СН'!$F$9+СВЦЭМ!$D$10+'СЕТ СН'!$F$6-'СЕТ СН'!$F$19</f>
        <v>953.28204127999993</v>
      </c>
      <c r="Y12" s="37">
        <f>SUMIFS(СВЦЭМ!$C$34:$C$777,СВЦЭМ!$A$34:$A$777,$A12,СВЦЭМ!$B$34:$B$777,Y$11)+'СЕТ СН'!$F$9+СВЦЭМ!$D$10+'СЕТ СН'!$F$6-'СЕТ СН'!$F$19</f>
        <v>993.47097960999986</v>
      </c>
      <c r="AA12" s="38"/>
    </row>
    <row r="13" spans="1:27" ht="15.75" x14ac:dyDescent="0.2">
      <c r="A13" s="36">
        <f>A12+1</f>
        <v>43283</v>
      </c>
      <c r="B13" s="37">
        <f>SUMIFS(СВЦЭМ!$C$34:$C$777,СВЦЭМ!$A$34:$A$777,$A13,СВЦЭМ!$B$34:$B$777,B$11)+'СЕТ СН'!$F$9+СВЦЭМ!$D$10+'СЕТ СН'!$F$6-'СЕТ СН'!$F$19</f>
        <v>1146.6310724399998</v>
      </c>
      <c r="C13" s="37">
        <f>SUMIFS(СВЦЭМ!$C$34:$C$777,СВЦЭМ!$A$34:$A$777,$A13,СВЦЭМ!$B$34:$B$777,C$11)+'СЕТ СН'!$F$9+СВЦЭМ!$D$10+'СЕТ СН'!$F$6-'СЕТ СН'!$F$19</f>
        <v>1180.89519776</v>
      </c>
      <c r="D13" s="37">
        <f>SUMIFS(СВЦЭМ!$C$34:$C$777,СВЦЭМ!$A$34:$A$777,$A13,СВЦЭМ!$B$34:$B$777,D$11)+'СЕТ СН'!$F$9+СВЦЭМ!$D$10+'СЕТ СН'!$F$6-'СЕТ СН'!$F$19</f>
        <v>1174.0208563699998</v>
      </c>
      <c r="E13" s="37">
        <f>SUMIFS(СВЦЭМ!$C$34:$C$777,СВЦЭМ!$A$34:$A$777,$A13,СВЦЭМ!$B$34:$B$777,E$11)+'СЕТ СН'!$F$9+СВЦЭМ!$D$10+'СЕТ СН'!$F$6-'СЕТ СН'!$F$19</f>
        <v>1166.8387181799999</v>
      </c>
      <c r="F13" s="37">
        <f>SUMIFS(СВЦЭМ!$C$34:$C$777,СВЦЭМ!$A$34:$A$777,$A13,СВЦЭМ!$B$34:$B$777,F$11)+'СЕТ СН'!$F$9+СВЦЭМ!$D$10+'СЕТ СН'!$F$6-'СЕТ СН'!$F$19</f>
        <v>1162.8358619599999</v>
      </c>
      <c r="G13" s="37">
        <f>SUMIFS(СВЦЭМ!$C$34:$C$777,СВЦЭМ!$A$34:$A$777,$A13,СВЦЭМ!$B$34:$B$777,G$11)+'СЕТ СН'!$F$9+СВЦЭМ!$D$10+'СЕТ СН'!$F$6-'СЕТ СН'!$F$19</f>
        <v>1170.5608800699999</v>
      </c>
      <c r="H13" s="37">
        <f>SUMIFS(СВЦЭМ!$C$34:$C$777,СВЦЭМ!$A$34:$A$777,$A13,СВЦЭМ!$B$34:$B$777,H$11)+'СЕТ СН'!$F$9+СВЦЭМ!$D$10+'СЕТ СН'!$F$6-'СЕТ СН'!$F$19</f>
        <v>1112.1858165099998</v>
      </c>
      <c r="I13" s="37">
        <f>SUMIFS(СВЦЭМ!$C$34:$C$777,СВЦЭМ!$A$34:$A$777,$A13,СВЦЭМ!$B$34:$B$777,I$11)+'СЕТ СН'!$F$9+СВЦЭМ!$D$10+'СЕТ СН'!$F$6-'СЕТ СН'!$F$19</f>
        <v>1003.3779303199999</v>
      </c>
      <c r="J13" s="37">
        <f>SUMIFS(СВЦЭМ!$C$34:$C$777,СВЦЭМ!$A$34:$A$777,$A13,СВЦЭМ!$B$34:$B$777,J$11)+'СЕТ СН'!$F$9+СВЦЭМ!$D$10+'СЕТ СН'!$F$6-'СЕТ СН'!$F$19</f>
        <v>892.64304832999983</v>
      </c>
      <c r="K13" s="37">
        <f>SUMIFS(СВЦЭМ!$C$34:$C$777,СВЦЭМ!$A$34:$A$777,$A13,СВЦЭМ!$B$34:$B$777,K$11)+'СЕТ СН'!$F$9+СВЦЭМ!$D$10+'СЕТ СН'!$F$6-'СЕТ СН'!$F$19</f>
        <v>828.13532016999989</v>
      </c>
      <c r="L13" s="37">
        <f>SUMIFS(СВЦЭМ!$C$34:$C$777,СВЦЭМ!$A$34:$A$777,$A13,СВЦЭМ!$B$34:$B$777,L$11)+'СЕТ СН'!$F$9+СВЦЭМ!$D$10+'СЕТ СН'!$F$6-'СЕТ СН'!$F$19</f>
        <v>814.32403287999978</v>
      </c>
      <c r="M13" s="37">
        <f>SUMIFS(СВЦЭМ!$C$34:$C$777,СВЦЭМ!$A$34:$A$777,$A13,СВЦЭМ!$B$34:$B$777,M$11)+'СЕТ СН'!$F$9+СВЦЭМ!$D$10+'СЕТ СН'!$F$6-'СЕТ СН'!$F$19</f>
        <v>800.5823272199998</v>
      </c>
      <c r="N13" s="37">
        <f>SUMIFS(СВЦЭМ!$C$34:$C$777,СВЦЭМ!$A$34:$A$777,$A13,СВЦЭМ!$B$34:$B$777,N$11)+'СЕТ СН'!$F$9+СВЦЭМ!$D$10+'СЕТ СН'!$F$6-'СЕТ СН'!$F$19</f>
        <v>815.86199900999986</v>
      </c>
      <c r="O13" s="37">
        <f>SUMIFS(СВЦЭМ!$C$34:$C$777,СВЦЭМ!$A$34:$A$777,$A13,СВЦЭМ!$B$34:$B$777,O$11)+'СЕТ СН'!$F$9+СВЦЭМ!$D$10+'СЕТ СН'!$F$6-'СЕТ СН'!$F$19</f>
        <v>820.25371870999993</v>
      </c>
      <c r="P13" s="37">
        <f>SUMIFS(СВЦЭМ!$C$34:$C$777,СВЦЭМ!$A$34:$A$777,$A13,СВЦЭМ!$B$34:$B$777,P$11)+'СЕТ СН'!$F$9+СВЦЭМ!$D$10+'СЕТ СН'!$F$6-'СЕТ СН'!$F$19</f>
        <v>810.3351459999999</v>
      </c>
      <c r="Q13" s="37">
        <f>SUMIFS(СВЦЭМ!$C$34:$C$777,СВЦЭМ!$A$34:$A$777,$A13,СВЦЭМ!$B$34:$B$777,Q$11)+'СЕТ СН'!$F$9+СВЦЭМ!$D$10+'СЕТ СН'!$F$6-'СЕТ СН'!$F$19</f>
        <v>814.65023382999993</v>
      </c>
      <c r="R13" s="37">
        <f>SUMIFS(СВЦЭМ!$C$34:$C$777,СВЦЭМ!$A$34:$A$777,$A13,СВЦЭМ!$B$34:$B$777,R$11)+'СЕТ СН'!$F$9+СВЦЭМ!$D$10+'СЕТ СН'!$F$6-'СЕТ СН'!$F$19</f>
        <v>811.56526571999984</v>
      </c>
      <c r="S13" s="37">
        <f>SUMIFS(СВЦЭМ!$C$34:$C$777,СВЦЭМ!$A$34:$A$777,$A13,СВЦЭМ!$B$34:$B$777,S$11)+'СЕТ СН'!$F$9+СВЦЭМ!$D$10+'СЕТ СН'!$F$6-'СЕТ СН'!$F$19</f>
        <v>816.77270074999979</v>
      </c>
      <c r="T13" s="37">
        <f>SUMIFS(СВЦЭМ!$C$34:$C$777,СВЦЭМ!$A$34:$A$777,$A13,СВЦЭМ!$B$34:$B$777,T$11)+'СЕТ СН'!$F$9+СВЦЭМ!$D$10+'СЕТ СН'!$F$6-'СЕТ СН'!$F$19</f>
        <v>815.7548908199999</v>
      </c>
      <c r="U13" s="37">
        <f>SUMIFS(СВЦЭМ!$C$34:$C$777,СВЦЭМ!$A$34:$A$777,$A13,СВЦЭМ!$B$34:$B$777,U$11)+'СЕТ СН'!$F$9+СВЦЭМ!$D$10+'СЕТ СН'!$F$6-'СЕТ СН'!$F$19</f>
        <v>805.09179664999988</v>
      </c>
      <c r="V13" s="37">
        <f>SUMIFS(СВЦЭМ!$C$34:$C$777,СВЦЭМ!$A$34:$A$777,$A13,СВЦЭМ!$B$34:$B$777,V$11)+'СЕТ СН'!$F$9+СВЦЭМ!$D$10+'СЕТ СН'!$F$6-'СЕТ СН'!$F$19</f>
        <v>813.64757016999988</v>
      </c>
      <c r="W13" s="37">
        <f>SUMIFS(СВЦЭМ!$C$34:$C$777,СВЦЭМ!$A$34:$A$777,$A13,СВЦЭМ!$B$34:$B$777,W$11)+'СЕТ СН'!$F$9+СВЦЭМ!$D$10+'СЕТ СН'!$F$6-'СЕТ СН'!$F$19</f>
        <v>852.05383604999975</v>
      </c>
      <c r="X13" s="37">
        <f>SUMIFS(СВЦЭМ!$C$34:$C$777,СВЦЭМ!$A$34:$A$777,$A13,СВЦЭМ!$B$34:$B$777,X$11)+'СЕТ СН'!$F$9+СВЦЭМ!$D$10+'СЕТ СН'!$F$6-'СЕТ СН'!$F$19</f>
        <v>954.18239829999993</v>
      </c>
      <c r="Y13" s="37">
        <f>SUMIFS(СВЦЭМ!$C$34:$C$777,СВЦЭМ!$A$34:$A$777,$A13,СВЦЭМ!$B$34:$B$777,Y$11)+'СЕТ СН'!$F$9+СВЦЭМ!$D$10+'СЕТ СН'!$F$6-'СЕТ СН'!$F$19</f>
        <v>1021.8673405099998</v>
      </c>
    </row>
    <row r="14" spans="1:27" ht="15.75" x14ac:dyDescent="0.2">
      <c r="A14" s="36">
        <f t="shared" ref="A14:A42" si="0">A13+1</f>
        <v>43284</v>
      </c>
      <c r="B14" s="37">
        <f>SUMIFS(СВЦЭМ!$C$34:$C$777,СВЦЭМ!$A$34:$A$777,$A14,СВЦЭМ!$B$34:$B$777,B$11)+'СЕТ СН'!$F$9+СВЦЭМ!$D$10+'СЕТ СН'!$F$6-'СЕТ СН'!$F$19</f>
        <v>1121.9352718899997</v>
      </c>
      <c r="C14" s="37">
        <f>SUMIFS(СВЦЭМ!$C$34:$C$777,СВЦЭМ!$A$34:$A$777,$A14,СВЦЭМ!$B$34:$B$777,C$11)+'СЕТ СН'!$F$9+СВЦЭМ!$D$10+'СЕТ СН'!$F$6-'СЕТ СН'!$F$19</f>
        <v>1173.29102027</v>
      </c>
      <c r="D14" s="37">
        <f>SUMIFS(СВЦЭМ!$C$34:$C$777,СВЦЭМ!$A$34:$A$777,$A14,СВЦЭМ!$B$34:$B$777,D$11)+'СЕТ СН'!$F$9+СВЦЭМ!$D$10+'СЕТ СН'!$F$6-'СЕТ СН'!$F$19</f>
        <v>1197.0986836899999</v>
      </c>
      <c r="E14" s="37">
        <f>SUMIFS(СВЦЭМ!$C$34:$C$777,СВЦЭМ!$A$34:$A$777,$A14,СВЦЭМ!$B$34:$B$777,E$11)+'СЕТ СН'!$F$9+СВЦЭМ!$D$10+'СЕТ СН'!$F$6-'СЕТ СН'!$F$19</f>
        <v>1187.4531188999999</v>
      </c>
      <c r="F14" s="37">
        <f>SUMIFS(СВЦЭМ!$C$34:$C$777,СВЦЭМ!$A$34:$A$777,$A14,СВЦЭМ!$B$34:$B$777,F$11)+'СЕТ СН'!$F$9+СВЦЭМ!$D$10+'СЕТ СН'!$F$6-'СЕТ СН'!$F$19</f>
        <v>1186.3613156499998</v>
      </c>
      <c r="G14" s="37">
        <f>SUMIFS(СВЦЭМ!$C$34:$C$777,СВЦЭМ!$A$34:$A$777,$A14,СВЦЭМ!$B$34:$B$777,G$11)+'СЕТ СН'!$F$9+СВЦЭМ!$D$10+'СЕТ СН'!$F$6-'СЕТ СН'!$F$19</f>
        <v>1190.8828925999999</v>
      </c>
      <c r="H14" s="37">
        <f>SUMIFS(СВЦЭМ!$C$34:$C$777,СВЦЭМ!$A$34:$A$777,$A14,СВЦЭМ!$B$34:$B$777,H$11)+'СЕТ СН'!$F$9+СВЦЭМ!$D$10+'СЕТ СН'!$F$6-'СЕТ СН'!$F$19</f>
        <v>1154.5014724199998</v>
      </c>
      <c r="I14" s="37">
        <f>SUMIFS(СВЦЭМ!$C$34:$C$777,СВЦЭМ!$A$34:$A$777,$A14,СВЦЭМ!$B$34:$B$777,I$11)+'СЕТ СН'!$F$9+СВЦЭМ!$D$10+'СЕТ СН'!$F$6-'СЕТ СН'!$F$19</f>
        <v>1004.4135075399997</v>
      </c>
      <c r="J14" s="37">
        <f>SUMIFS(СВЦЭМ!$C$34:$C$777,СВЦЭМ!$A$34:$A$777,$A14,СВЦЭМ!$B$34:$B$777,J$11)+'СЕТ СН'!$F$9+СВЦЭМ!$D$10+'СЕТ СН'!$F$6-'СЕТ СН'!$F$19</f>
        <v>914.14309662999972</v>
      </c>
      <c r="K14" s="37">
        <f>SUMIFS(СВЦЭМ!$C$34:$C$777,СВЦЭМ!$A$34:$A$777,$A14,СВЦЭМ!$B$34:$B$777,K$11)+'СЕТ СН'!$F$9+СВЦЭМ!$D$10+'СЕТ СН'!$F$6-'СЕТ СН'!$F$19</f>
        <v>854.18521501999976</v>
      </c>
      <c r="L14" s="37">
        <f>SUMIFS(СВЦЭМ!$C$34:$C$777,СВЦЭМ!$A$34:$A$777,$A14,СВЦЭМ!$B$34:$B$777,L$11)+'СЕТ СН'!$F$9+СВЦЭМ!$D$10+'СЕТ СН'!$F$6-'СЕТ СН'!$F$19</f>
        <v>837.68603023999981</v>
      </c>
      <c r="M14" s="37">
        <f>SUMIFS(СВЦЭМ!$C$34:$C$777,СВЦЭМ!$A$34:$A$777,$A14,СВЦЭМ!$B$34:$B$777,M$11)+'СЕТ СН'!$F$9+СВЦЭМ!$D$10+'СЕТ СН'!$F$6-'СЕТ СН'!$F$19</f>
        <v>825.4758460999999</v>
      </c>
      <c r="N14" s="37">
        <f>SUMIFS(СВЦЭМ!$C$34:$C$777,СВЦЭМ!$A$34:$A$777,$A14,СВЦЭМ!$B$34:$B$777,N$11)+'СЕТ СН'!$F$9+СВЦЭМ!$D$10+'СЕТ СН'!$F$6-'СЕТ СН'!$F$19</f>
        <v>829.21781241999975</v>
      </c>
      <c r="O14" s="37">
        <f>SUMIFS(СВЦЭМ!$C$34:$C$777,СВЦЭМ!$A$34:$A$777,$A14,СВЦЭМ!$B$34:$B$777,O$11)+'СЕТ СН'!$F$9+СВЦЭМ!$D$10+'СЕТ СН'!$F$6-'СЕТ СН'!$F$19</f>
        <v>826.7124302499999</v>
      </c>
      <c r="P14" s="37">
        <f>SUMIFS(СВЦЭМ!$C$34:$C$777,СВЦЭМ!$A$34:$A$777,$A14,СВЦЭМ!$B$34:$B$777,P$11)+'СЕТ СН'!$F$9+СВЦЭМ!$D$10+'СЕТ СН'!$F$6-'СЕТ СН'!$F$19</f>
        <v>834.40121106999982</v>
      </c>
      <c r="Q14" s="37">
        <f>SUMIFS(СВЦЭМ!$C$34:$C$777,СВЦЭМ!$A$34:$A$777,$A14,СВЦЭМ!$B$34:$B$777,Q$11)+'СЕТ СН'!$F$9+СВЦЭМ!$D$10+'СЕТ СН'!$F$6-'СЕТ СН'!$F$19</f>
        <v>836.89986652999983</v>
      </c>
      <c r="R14" s="37">
        <f>SUMIFS(СВЦЭМ!$C$34:$C$777,СВЦЭМ!$A$34:$A$777,$A14,СВЦЭМ!$B$34:$B$777,R$11)+'СЕТ СН'!$F$9+СВЦЭМ!$D$10+'СЕТ СН'!$F$6-'СЕТ СН'!$F$19</f>
        <v>835.13313323999978</v>
      </c>
      <c r="S14" s="37">
        <f>SUMIFS(СВЦЭМ!$C$34:$C$777,СВЦЭМ!$A$34:$A$777,$A14,СВЦЭМ!$B$34:$B$777,S$11)+'СЕТ СН'!$F$9+СВЦЭМ!$D$10+'СЕТ СН'!$F$6-'СЕТ СН'!$F$19</f>
        <v>833.12265807999984</v>
      </c>
      <c r="T14" s="37">
        <f>SUMIFS(СВЦЭМ!$C$34:$C$777,СВЦЭМ!$A$34:$A$777,$A14,СВЦЭМ!$B$34:$B$777,T$11)+'СЕТ СН'!$F$9+СВЦЭМ!$D$10+'СЕТ СН'!$F$6-'СЕТ СН'!$F$19</f>
        <v>827.53193326999985</v>
      </c>
      <c r="U14" s="37">
        <f>SUMIFS(СВЦЭМ!$C$34:$C$777,СВЦЭМ!$A$34:$A$777,$A14,СВЦЭМ!$B$34:$B$777,U$11)+'СЕТ СН'!$F$9+СВЦЭМ!$D$10+'СЕТ СН'!$F$6-'СЕТ СН'!$F$19</f>
        <v>823.33849272999987</v>
      </c>
      <c r="V14" s="37">
        <f>SUMIFS(СВЦЭМ!$C$34:$C$777,СВЦЭМ!$A$34:$A$777,$A14,СВЦЭМ!$B$34:$B$777,V$11)+'СЕТ СН'!$F$9+СВЦЭМ!$D$10+'СЕТ СН'!$F$6-'СЕТ СН'!$F$19</f>
        <v>833.87916872999972</v>
      </c>
      <c r="W14" s="37">
        <f>SUMIFS(СВЦЭМ!$C$34:$C$777,СВЦЭМ!$A$34:$A$777,$A14,СВЦЭМ!$B$34:$B$777,W$11)+'СЕТ СН'!$F$9+СВЦЭМ!$D$10+'СЕТ СН'!$F$6-'СЕТ СН'!$F$19</f>
        <v>901.37496700999986</v>
      </c>
      <c r="X14" s="37">
        <f>SUMIFS(СВЦЭМ!$C$34:$C$777,СВЦЭМ!$A$34:$A$777,$A14,СВЦЭМ!$B$34:$B$777,X$11)+'СЕТ СН'!$F$9+СВЦЭМ!$D$10+'СЕТ СН'!$F$6-'СЕТ СН'!$F$19</f>
        <v>980.03384572999971</v>
      </c>
      <c r="Y14" s="37">
        <f>SUMIFS(СВЦЭМ!$C$34:$C$777,СВЦЭМ!$A$34:$A$777,$A14,СВЦЭМ!$B$34:$B$777,Y$11)+'СЕТ СН'!$F$9+СВЦЭМ!$D$10+'СЕТ СН'!$F$6-'СЕТ СН'!$F$19</f>
        <v>1088.5699667099998</v>
      </c>
    </row>
    <row r="15" spans="1:27" ht="15.75" x14ac:dyDescent="0.2">
      <c r="A15" s="36">
        <f t="shared" si="0"/>
        <v>43285</v>
      </c>
      <c r="B15" s="37">
        <f>SUMIFS(СВЦЭМ!$C$34:$C$777,СВЦЭМ!$A$34:$A$777,$A15,СВЦЭМ!$B$34:$B$777,B$11)+'СЕТ СН'!$F$9+СВЦЭМ!$D$10+'СЕТ СН'!$F$6-'СЕТ СН'!$F$19</f>
        <v>1094.3762378699998</v>
      </c>
      <c r="C15" s="37">
        <f>SUMIFS(СВЦЭМ!$C$34:$C$777,СВЦЭМ!$A$34:$A$777,$A15,СВЦЭМ!$B$34:$B$777,C$11)+'СЕТ СН'!$F$9+СВЦЭМ!$D$10+'СЕТ СН'!$F$6-'СЕТ СН'!$F$19</f>
        <v>1178.8058884</v>
      </c>
      <c r="D15" s="37">
        <f>SUMIFS(СВЦЭМ!$C$34:$C$777,СВЦЭМ!$A$34:$A$777,$A15,СВЦЭМ!$B$34:$B$777,D$11)+'СЕТ СН'!$F$9+СВЦЭМ!$D$10+'СЕТ СН'!$F$6-'СЕТ СН'!$F$19</f>
        <v>1193.0290250799999</v>
      </c>
      <c r="E15" s="37">
        <f>SUMIFS(СВЦЭМ!$C$34:$C$777,СВЦЭМ!$A$34:$A$777,$A15,СВЦЭМ!$B$34:$B$777,E$11)+'СЕТ СН'!$F$9+СВЦЭМ!$D$10+'СЕТ СН'!$F$6-'СЕТ СН'!$F$19</f>
        <v>1184.0159878299999</v>
      </c>
      <c r="F15" s="37">
        <f>SUMIFS(СВЦЭМ!$C$34:$C$777,СВЦЭМ!$A$34:$A$777,$A15,СВЦЭМ!$B$34:$B$777,F$11)+'СЕТ СН'!$F$9+СВЦЭМ!$D$10+'СЕТ СН'!$F$6-'СЕТ СН'!$F$19</f>
        <v>1180.7962864899998</v>
      </c>
      <c r="G15" s="37">
        <f>SUMIFS(СВЦЭМ!$C$34:$C$777,СВЦЭМ!$A$34:$A$777,$A15,СВЦЭМ!$B$34:$B$777,G$11)+'СЕТ СН'!$F$9+СВЦЭМ!$D$10+'СЕТ СН'!$F$6-'СЕТ СН'!$F$19</f>
        <v>1185.6152650399999</v>
      </c>
      <c r="H15" s="37">
        <f>SUMIFS(СВЦЭМ!$C$34:$C$777,СВЦЭМ!$A$34:$A$777,$A15,СВЦЭМ!$B$34:$B$777,H$11)+'СЕТ СН'!$F$9+СВЦЭМ!$D$10+'СЕТ СН'!$F$6-'СЕТ СН'!$F$19</f>
        <v>1146.9184183899997</v>
      </c>
      <c r="I15" s="37">
        <f>SUMIFS(СВЦЭМ!$C$34:$C$777,СВЦЭМ!$A$34:$A$777,$A15,СВЦЭМ!$B$34:$B$777,I$11)+'СЕТ СН'!$F$9+СВЦЭМ!$D$10+'СЕТ СН'!$F$6-'СЕТ СН'!$F$19</f>
        <v>1019.6693011999998</v>
      </c>
      <c r="J15" s="37">
        <f>SUMIFS(СВЦЭМ!$C$34:$C$777,СВЦЭМ!$A$34:$A$777,$A15,СВЦЭМ!$B$34:$B$777,J$11)+'СЕТ СН'!$F$9+СВЦЭМ!$D$10+'СЕТ СН'!$F$6-'СЕТ СН'!$F$19</f>
        <v>928.74941607999972</v>
      </c>
      <c r="K15" s="37">
        <f>SUMIFS(СВЦЭМ!$C$34:$C$777,СВЦЭМ!$A$34:$A$777,$A15,СВЦЭМ!$B$34:$B$777,K$11)+'СЕТ СН'!$F$9+СВЦЭМ!$D$10+'СЕТ СН'!$F$6-'СЕТ СН'!$F$19</f>
        <v>865.49754574999974</v>
      </c>
      <c r="L15" s="37">
        <f>SUMIFS(СВЦЭМ!$C$34:$C$777,СВЦЭМ!$A$34:$A$777,$A15,СВЦЭМ!$B$34:$B$777,L$11)+'СЕТ СН'!$F$9+СВЦЭМ!$D$10+'СЕТ СН'!$F$6-'СЕТ СН'!$F$19</f>
        <v>841.95308699999987</v>
      </c>
      <c r="M15" s="37">
        <f>SUMIFS(СВЦЭМ!$C$34:$C$777,СВЦЭМ!$A$34:$A$777,$A15,СВЦЭМ!$B$34:$B$777,M$11)+'СЕТ СН'!$F$9+СВЦЭМ!$D$10+'СЕТ СН'!$F$6-'СЕТ СН'!$F$19</f>
        <v>841.89335458999972</v>
      </c>
      <c r="N15" s="37">
        <f>SUMIFS(СВЦЭМ!$C$34:$C$777,СВЦЭМ!$A$34:$A$777,$A15,СВЦЭМ!$B$34:$B$777,N$11)+'СЕТ СН'!$F$9+СВЦЭМ!$D$10+'СЕТ СН'!$F$6-'СЕТ СН'!$F$19</f>
        <v>839.19430315999989</v>
      </c>
      <c r="O15" s="37">
        <f>SUMIFS(СВЦЭМ!$C$34:$C$777,СВЦЭМ!$A$34:$A$777,$A15,СВЦЭМ!$B$34:$B$777,O$11)+'СЕТ СН'!$F$9+СВЦЭМ!$D$10+'СЕТ СН'!$F$6-'СЕТ СН'!$F$19</f>
        <v>845.1680073399998</v>
      </c>
      <c r="P15" s="37">
        <f>SUMIFS(СВЦЭМ!$C$34:$C$777,СВЦЭМ!$A$34:$A$777,$A15,СВЦЭМ!$B$34:$B$777,P$11)+'СЕТ СН'!$F$9+СВЦЭМ!$D$10+'СЕТ СН'!$F$6-'СЕТ СН'!$F$19</f>
        <v>835.71144135999975</v>
      </c>
      <c r="Q15" s="37">
        <f>SUMIFS(СВЦЭМ!$C$34:$C$777,СВЦЭМ!$A$34:$A$777,$A15,СВЦЭМ!$B$34:$B$777,Q$11)+'СЕТ СН'!$F$9+СВЦЭМ!$D$10+'СЕТ СН'!$F$6-'СЕТ СН'!$F$19</f>
        <v>829.8519908799999</v>
      </c>
      <c r="R15" s="37">
        <f>SUMIFS(СВЦЭМ!$C$34:$C$777,СВЦЭМ!$A$34:$A$777,$A15,СВЦЭМ!$B$34:$B$777,R$11)+'СЕТ СН'!$F$9+СВЦЭМ!$D$10+'СЕТ СН'!$F$6-'СЕТ СН'!$F$19</f>
        <v>833.60101568999971</v>
      </c>
      <c r="S15" s="37">
        <f>SUMIFS(СВЦЭМ!$C$34:$C$777,СВЦЭМ!$A$34:$A$777,$A15,СВЦЭМ!$B$34:$B$777,S$11)+'СЕТ СН'!$F$9+СВЦЭМ!$D$10+'СЕТ СН'!$F$6-'СЕТ СН'!$F$19</f>
        <v>834.88827186999993</v>
      </c>
      <c r="T15" s="37">
        <f>SUMIFS(СВЦЭМ!$C$34:$C$777,СВЦЭМ!$A$34:$A$777,$A15,СВЦЭМ!$B$34:$B$777,T$11)+'СЕТ СН'!$F$9+СВЦЭМ!$D$10+'СЕТ СН'!$F$6-'СЕТ СН'!$F$19</f>
        <v>837.36361801999988</v>
      </c>
      <c r="U15" s="37">
        <f>SUMIFS(СВЦЭМ!$C$34:$C$777,СВЦЭМ!$A$34:$A$777,$A15,СВЦЭМ!$B$34:$B$777,U$11)+'СЕТ СН'!$F$9+СВЦЭМ!$D$10+'СЕТ СН'!$F$6-'СЕТ СН'!$F$19</f>
        <v>837.61129263999987</v>
      </c>
      <c r="V15" s="37">
        <f>SUMIFS(СВЦЭМ!$C$34:$C$777,СВЦЭМ!$A$34:$A$777,$A15,СВЦЭМ!$B$34:$B$777,V$11)+'СЕТ СН'!$F$9+СВЦЭМ!$D$10+'СЕТ СН'!$F$6-'СЕТ СН'!$F$19</f>
        <v>834.94292233999977</v>
      </c>
      <c r="W15" s="37">
        <f>SUMIFS(СВЦЭМ!$C$34:$C$777,СВЦЭМ!$A$34:$A$777,$A15,СВЦЭМ!$B$34:$B$777,W$11)+'СЕТ СН'!$F$9+СВЦЭМ!$D$10+'СЕТ СН'!$F$6-'СЕТ СН'!$F$19</f>
        <v>919.75273748999984</v>
      </c>
      <c r="X15" s="37">
        <f>SUMIFS(СВЦЭМ!$C$34:$C$777,СВЦЭМ!$A$34:$A$777,$A15,СВЦЭМ!$B$34:$B$777,X$11)+'СЕТ СН'!$F$9+СВЦЭМ!$D$10+'СЕТ СН'!$F$6-'СЕТ СН'!$F$19</f>
        <v>988.40752337999993</v>
      </c>
      <c r="Y15" s="37">
        <f>SUMIFS(СВЦЭМ!$C$34:$C$777,СВЦЭМ!$A$34:$A$777,$A15,СВЦЭМ!$B$34:$B$777,Y$11)+'СЕТ СН'!$F$9+СВЦЭМ!$D$10+'СЕТ СН'!$F$6-'СЕТ СН'!$F$19</f>
        <v>1089.0228218099999</v>
      </c>
    </row>
    <row r="16" spans="1:27" ht="15.75" x14ac:dyDescent="0.2">
      <c r="A16" s="36">
        <f t="shared" si="0"/>
        <v>43286</v>
      </c>
      <c r="B16" s="37">
        <f>SUMIFS(СВЦЭМ!$C$34:$C$777,СВЦЭМ!$A$34:$A$777,$A16,СВЦЭМ!$B$34:$B$777,B$11)+'СЕТ СН'!$F$9+СВЦЭМ!$D$10+'СЕТ СН'!$F$6-'СЕТ СН'!$F$19</f>
        <v>1101.6067527899997</v>
      </c>
      <c r="C16" s="37">
        <f>SUMIFS(СВЦЭМ!$C$34:$C$777,СВЦЭМ!$A$34:$A$777,$A16,СВЦЭМ!$B$34:$B$777,C$11)+'СЕТ СН'!$F$9+СВЦЭМ!$D$10+'СЕТ СН'!$F$6-'СЕТ СН'!$F$19</f>
        <v>1154.3098099699998</v>
      </c>
      <c r="D16" s="37">
        <f>SUMIFS(СВЦЭМ!$C$34:$C$777,СВЦЭМ!$A$34:$A$777,$A16,СВЦЭМ!$B$34:$B$777,D$11)+'СЕТ СН'!$F$9+СВЦЭМ!$D$10+'СЕТ СН'!$F$6-'СЕТ СН'!$F$19</f>
        <v>1189.8786030499998</v>
      </c>
      <c r="E16" s="37">
        <f>SUMIFS(СВЦЭМ!$C$34:$C$777,СВЦЭМ!$A$34:$A$777,$A16,СВЦЭМ!$B$34:$B$777,E$11)+'СЕТ СН'!$F$9+СВЦЭМ!$D$10+'СЕТ СН'!$F$6-'СЕТ СН'!$F$19</f>
        <v>1187.63537376</v>
      </c>
      <c r="F16" s="37">
        <f>SUMIFS(СВЦЭМ!$C$34:$C$777,СВЦЭМ!$A$34:$A$777,$A16,СВЦЭМ!$B$34:$B$777,F$11)+'СЕТ СН'!$F$9+СВЦЭМ!$D$10+'СЕТ СН'!$F$6-'СЕТ СН'!$F$19</f>
        <v>1183.1404408399999</v>
      </c>
      <c r="G16" s="37">
        <f>SUMIFS(СВЦЭМ!$C$34:$C$777,СВЦЭМ!$A$34:$A$777,$A16,СВЦЭМ!$B$34:$B$777,G$11)+'СЕТ СН'!$F$9+СВЦЭМ!$D$10+'СЕТ СН'!$F$6-'СЕТ СН'!$F$19</f>
        <v>1175.3226789099999</v>
      </c>
      <c r="H16" s="37">
        <f>SUMIFS(СВЦЭМ!$C$34:$C$777,СВЦЭМ!$A$34:$A$777,$A16,СВЦЭМ!$B$34:$B$777,H$11)+'СЕТ СН'!$F$9+СВЦЭМ!$D$10+'СЕТ СН'!$F$6-'СЕТ СН'!$F$19</f>
        <v>1104.9473475899999</v>
      </c>
      <c r="I16" s="37">
        <f>SUMIFS(СВЦЭМ!$C$34:$C$777,СВЦЭМ!$A$34:$A$777,$A16,СВЦЭМ!$B$34:$B$777,I$11)+'СЕТ СН'!$F$9+СВЦЭМ!$D$10+'СЕТ СН'!$F$6-'СЕТ СН'!$F$19</f>
        <v>1034.1142575599997</v>
      </c>
      <c r="J16" s="37">
        <f>SUMIFS(СВЦЭМ!$C$34:$C$777,СВЦЭМ!$A$34:$A$777,$A16,СВЦЭМ!$B$34:$B$777,J$11)+'СЕТ СН'!$F$9+СВЦЭМ!$D$10+'СЕТ СН'!$F$6-'СЕТ СН'!$F$19</f>
        <v>925.25600813999972</v>
      </c>
      <c r="K16" s="37">
        <f>SUMIFS(СВЦЭМ!$C$34:$C$777,СВЦЭМ!$A$34:$A$777,$A16,СВЦЭМ!$B$34:$B$777,K$11)+'СЕТ СН'!$F$9+СВЦЭМ!$D$10+'СЕТ СН'!$F$6-'СЕТ СН'!$F$19</f>
        <v>860.55368670999974</v>
      </c>
      <c r="L16" s="37">
        <f>SUMIFS(СВЦЭМ!$C$34:$C$777,СВЦЭМ!$A$34:$A$777,$A16,СВЦЭМ!$B$34:$B$777,L$11)+'СЕТ СН'!$F$9+СВЦЭМ!$D$10+'СЕТ СН'!$F$6-'СЕТ СН'!$F$19</f>
        <v>839.95898801999988</v>
      </c>
      <c r="M16" s="37">
        <f>SUMIFS(СВЦЭМ!$C$34:$C$777,СВЦЭМ!$A$34:$A$777,$A16,СВЦЭМ!$B$34:$B$777,M$11)+'СЕТ СН'!$F$9+СВЦЭМ!$D$10+'СЕТ СН'!$F$6-'СЕТ СН'!$F$19</f>
        <v>811.53533306999975</v>
      </c>
      <c r="N16" s="37">
        <f>SUMIFS(СВЦЭМ!$C$34:$C$777,СВЦЭМ!$A$34:$A$777,$A16,СВЦЭМ!$B$34:$B$777,N$11)+'СЕТ СН'!$F$9+СВЦЭМ!$D$10+'СЕТ СН'!$F$6-'СЕТ СН'!$F$19</f>
        <v>838.73818686999994</v>
      </c>
      <c r="O16" s="37">
        <f>SUMIFS(СВЦЭМ!$C$34:$C$777,СВЦЭМ!$A$34:$A$777,$A16,СВЦЭМ!$B$34:$B$777,O$11)+'СЕТ СН'!$F$9+СВЦЭМ!$D$10+'СЕТ СН'!$F$6-'СЕТ СН'!$F$19</f>
        <v>841.84787775999985</v>
      </c>
      <c r="P16" s="37">
        <f>SUMIFS(СВЦЭМ!$C$34:$C$777,СВЦЭМ!$A$34:$A$777,$A16,СВЦЭМ!$B$34:$B$777,P$11)+'СЕТ СН'!$F$9+СВЦЭМ!$D$10+'СЕТ СН'!$F$6-'СЕТ СН'!$F$19</f>
        <v>828.27561627999989</v>
      </c>
      <c r="Q16" s="37">
        <f>SUMIFS(СВЦЭМ!$C$34:$C$777,СВЦЭМ!$A$34:$A$777,$A16,СВЦЭМ!$B$34:$B$777,Q$11)+'СЕТ СН'!$F$9+СВЦЭМ!$D$10+'СЕТ СН'!$F$6-'СЕТ СН'!$F$19</f>
        <v>827.06253021999987</v>
      </c>
      <c r="R16" s="37">
        <f>SUMIFS(СВЦЭМ!$C$34:$C$777,СВЦЭМ!$A$34:$A$777,$A16,СВЦЭМ!$B$34:$B$777,R$11)+'СЕТ СН'!$F$9+СВЦЭМ!$D$10+'СЕТ СН'!$F$6-'СЕТ СН'!$F$19</f>
        <v>830.37279413999977</v>
      </c>
      <c r="S16" s="37">
        <f>SUMIFS(СВЦЭМ!$C$34:$C$777,СВЦЭМ!$A$34:$A$777,$A16,СВЦЭМ!$B$34:$B$777,S$11)+'СЕТ СН'!$F$9+СВЦЭМ!$D$10+'СЕТ СН'!$F$6-'СЕТ СН'!$F$19</f>
        <v>836.04817772999991</v>
      </c>
      <c r="T16" s="37">
        <f>SUMIFS(СВЦЭМ!$C$34:$C$777,СВЦЭМ!$A$34:$A$777,$A16,СВЦЭМ!$B$34:$B$777,T$11)+'СЕТ СН'!$F$9+СВЦЭМ!$D$10+'СЕТ СН'!$F$6-'СЕТ СН'!$F$19</f>
        <v>837.93452906999983</v>
      </c>
      <c r="U16" s="37">
        <f>SUMIFS(СВЦЭМ!$C$34:$C$777,СВЦЭМ!$A$34:$A$777,$A16,СВЦЭМ!$B$34:$B$777,U$11)+'СЕТ СН'!$F$9+СВЦЭМ!$D$10+'СЕТ СН'!$F$6-'СЕТ СН'!$F$19</f>
        <v>831.44690188999994</v>
      </c>
      <c r="V16" s="37">
        <f>SUMIFS(СВЦЭМ!$C$34:$C$777,СВЦЭМ!$A$34:$A$777,$A16,СВЦЭМ!$B$34:$B$777,V$11)+'СЕТ СН'!$F$9+СВЦЭМ!$D$10+'СЕТ СН'!$F$6-'СЕТ СН'!$F$19</f>
        <v>848.44116059999988</v>
      </c>
      <c r="W16" s="37">
        <f>SUMIFS(СВЦЭМ!$C$34:$C$777,СВЦЭМ!$A$34:$A$777,$A16,СВЦЭМ!$B$34:$B$777,W$11)+'СЕТ СН'!$F$9+СВЦЭМ!$D$10+'СЕТ СН'!$F$6-'СЕТ СН'!$F$19</f>
        <v>898.27837861999978</v>
      </c>
      <c r="X16" s="37">
        <f>SUMIFS(СВЦЭМ!$C$34:$C$777,СВЦЭМ!$A$34:$A$777,$A16,СВЦЭМ!$B$34:$B$777,X$11)+'СЕТ СН'!$F$9+СВЦЭМ!$D$10+'СЕТ СН'!$F$6-'СЕТ СН'!$F$19</f>
        <v>989.76576334999982</v>
      </c>
      <c r="Y16" s="37">
        <f>SUMIFS(СВЦЭМ!$C$34:$C$777,СВЦЭМ!$A$34:$A$777,$A16,СВЦЭМ!$B$34:$B$777,Y$11)+'СЕТ СН'!$F$9+СВЦЭМ!$D$10+'СЕТ СН'!$F$6-'СЕТ СН'!$F$19</f>
        <v>1115.1252753399999</v>
      </c>
    </row>
    <row r="17" spans="1:25" ht="15.75" x14ac:dyDescent="0.2">
      <c r="A17" s="36">
        <f t="shared" si="0"/>
        <v>43287</v>
      </c>
      <c r="B17" s="37">
        <f>SUMIFS(СВЦЭМ!$C$34:$C$777,СВЦЭМ!$A$34:$A$777,$A17,СВЦЭМ!$B$34:$B$777,B$11)+'СЕТ СН'!$F$9+СВЦЭМ!$D$10+'СЕТ СН'!$F$6-'СЕТ СН'!$F$19</f>
        <v>1138.0460738999998</v>
      </c>
      <c r="C17" s="37">
        <f>SUMIFS(СВЦЭМ!$C$34:$C$777,СВЦЭМ!$A$34:$A$777,$A17,СВЦЭМ!$B$34:$B$777,C$11)+'СЕТ СН'!$F$9+СВЦЭМ!$D$10+'СЕТ СН'!$F$6-'СЕТ СН'!$F$19</f>
        <v>1182.9303902699999</v>
      </c>
      <c r="D17" s="37">
        <f>SUMIFS(СВЦЭМ!$C$34:$C$777,СВЦЭМ!$A$34:$A$777,$A17,СВЦЭМ!$B$34:$B$777,D$11)+'СЕТ СН'!$F$9+СВЦЭМ!$D$10+'СЕТ СН'!$F$6-'СЕТ СН'!$F$19</f>
        <v>1186.9571595399998</v>
      </c>
      <c r="E17" s="37">
        <f>SUMIFS(СВЦЭМ!$C$34:$C$777,СВЦЭМ!$A$34:$A$777,$A17,СВЦЭМ!$B$34:$B$777,E$11)+'СЕТ СН'!$F$9+СВЦЭМ!$D$10+'СЕТ СН'!$F$6-'СЕТ СН'!$F$19</f>
        <v>1178.7544075499998</v>
      </c>
      <c r="F17" s="37">
        <f>SUMIFS(СВЦЭМ!$C$34:$C$777,СВЦЭМ!$A$34:$A$777,$A17,СВЦЭМ!$B$34:$B$777,F$11)+'СЕТ СН'!$F$9+СВЦЭМ!$D$10+'СЕТ СН'!$F$6-'СЕТ СН'!$F$19</f>
        <v>1176.7291902299999</v>
      </c>
      <c r="G17" s="37">
        <f>SUMIFS(СВЦЭМ!$C$34:$C$777,СВЦЭМ!$A$34:$A$777,$A17,СВЦЭМ!$B$34:$B$777,G$11)+'СЕТ СН'!$F$9+СВЦЭМ!$D$10+'СЕТ СН'!$F$6-'СЕТ СН'!$F$19</f>
        <v>1180.3636712599998</v>
      </c>
      <c r="H17" s="37">
        <f>SUMIFS(СВЦЭМ!$C$34:$C$777,СВЦЭМ!$A$34:$A$777,$A17,СВЦЭМ!$B$34:$B$777,H$11)+'СЕТ СН'!$F$9+СВЦЭМ!$D$10+'СЕТ СН'!$F$6-'СЕТ СН'!$F$19</f>
        <v>1123.6831207299999</v>
      </c>
      <c r="I17" s="37">
        <f>SUMIFS(СВЦЭМ!$C$34:$C$777,СВЦЭМ!$A$34:$A$777,$A17,СВЦЭМ!$B$34:$B$777,I$11)+'СЕТ СН'!$F$9+СВЦЭМ!$D$10+'СЕТ СН'!$F$6-'СЕТ СН'!$F$19</f>
        <v>1012.0484883699999</v>
      </c>
      <c r="J17" s="37">
        <f>SUMIFS(СВЦЭМ!$C$34:$C$777,СВЦЭМ!$A$34:$A$777,$A17,СВЦЭМ!$B$34:$B$777,J$11)+'СЕТ СН'!$F$9+СВЦЭМ!$D$10+'СЕТ СН'!$F$6-'СЕТ СН'!$F$19</f>
        <v>895.29433034999988</v>
      </c>
      <c r="K17" s="37">
        <f>SUMIFS(СВЦЭМ!$C$34:$C$777,СВЦЭМ!$A$34:$A$777,$A17,СВЦЭМ!$B$34:$B$777,K$11)+'СЕТ СН'!$F$9+СВЦЭМ!$D$10+'СЕТ СН'!$F$6-'СЕТ СН'!$F$19</f>
        <v>830.78297393999992</v>
      </c>
      <c r="L17" s="37">
        <f>SUMIFS(СВЦЭМ!$C$34:$C$777,СВЦЭМ!$A$34:$A$777,$A17,СВЦЭМ!$B$34:$B$777,L$11)+'СЕТ СН'!$F$9+СВЦЭМ!$D$10+'СЕТ СН'!$F$6-'СЕТ СН'!$F$19</f>
        <v>810.70426671999985</v>
      </c>
      <c r="M17" s="37">
        <f>SUMIFS(СВЦЭМ!$C$34:$C$777,СВЦЭМ!$A$34:$A$777,$A17,СВЦЭМ!$B$34:$B$777,M$11)+'СЕТ СН'!$F$9+СВЦЭМ!$D$10+'СЕТ СН'!$F$6-'СЕТ СН'!$F$19</f>
        <v>781.17917195999985</v>
      </c>
      <c r="N17" s="37">
        <f>SUMIFS(СВЦЭМ!$C$34:$C$777,СВЦЭМ!$A$34:$A$777,$A17,СВЦЭМ!$B$34:$B$777,N$11)+'СЕТ СН'!$F$9+СВЦЭМ!$D$10+'СЕТ СН'!$F$6-'СЕТ СН'!$F$19</f>
        <v>809.34172225999987</v>
      </c>
      <c r="O17" s="37">
        <f>SUMIFS(СВЦЭМ!$C$34:$C$777,СВЦЭМ!$A$34:$A$777,$A17,СВЦЭМ!$B$34:$B$777,O$11)+'СЕТ СН'!$F$9+СВЦЭМ!$D$10+'СЕТ СН'!$F$6-'СЕТ СН'!$F$19</f>
        <v>810.46129599999972</v>
      </c>
      <c r="P17" s="37">
        <f>SUMIFS(СВЦЭМ!$C$34:$C$777,СВЦЭМ!$A$34:$A$777,$A17,СВЦЭМ!$B$34:$B$777,P$11)+'СЕТ СН'!$F$9+СВЦЭМ!$D$10+'СЕТ СН'!$F$6-'СЕТ СН'!$F$19</f>
        <v>806.43311823999989</v>
      </c>
      <c r="Q17" s="37">
        <f>SUMIFS(СВЦЭМ!$C$34:$C$777,СВЦЭМ!$A$34:$A$777,$A17,СВЦЭМ!$B$34:$B$777,Q$11)+'СЕТ СН'!$F$9+СВЦЭМ!$D$10+'СЕТ СН'!$F$6-'СЕТ СН'!$F$19</f>
        <v>804.05132258999993</v>
      </c>
      <c r="R17" s="37">
        <f>SUMIFS(СВЦЭМ!$C$34:$C$777,СВЦЭМ!$A$34:$A$777,$A17,СВЦЭМ!$B$34:$B$777,R$11)+'СЕТ СН'!$F$9+СВЦЭМ!$D$10+'СЕТ СН'!$F$6-'СЕТ СН'!$F$19</f>
        <v>806.54402929999992</v>
      </c>
      <c r="S17" s="37">
        <f>SUMIFS(СВЦЭМ!$C$34:$C$777,СВЦЭМ!$A$34:$A$777,$A17,СВЦЭМ!$B$34:$B$777,S$11)+'СЕТ СН'!$F$9+СВЦЭМ!$D$10+'СЕТ СН'!$F$6-'СЕТ СН'!$F$19</f>
        <v>806.27233922999972</v>
      </c>
      <c r="T17" s="37">
        <f>SUMIFS(СВЦЭМ!$C$34:$C$777,СВЦЭМ!$A$34:$A$777,$A17,СВЦЭМ!$B$34:$B$777,T$11)+'СЕТ СН'!$F$9+СВЦЭМ!$D$10+'СЕТ СН'!$F$6-'СЕТ СН'!$F$19</f>
        <v>804.31208404999984</v>
      </c>
      <c r="U17" s="37">
        <f>SUMIFS(СВЦЭМ!$C$34:$C$777,СВЦЭМ!$A$34:$A$777,$A17,СВЦЭМ!$B$34:$B$777,U$11)+'СЕТ СН'!$F$9+СВЦЭМ!$D$10+'СЕТ СН'!$F$6-'СЕТ СН'!$F$19</f>
        <v>796.78106795999975</v>
      </c>
      <c r="V17" s="37">
        <f>SUMIFS(СВЦЭМ!$C$34:$C$777,СВЦЭМ!$A$34:$A$777,$A17,СВЦЭМ!$B$34:$B$777,V$11)+'СЕТ СН'!$F$9+СВЦЭМ!$D$10+'СЕТ СН'!$F$6-'СЕТ СН'!$F$19</f>
        <v>817.76180093999983</v>
      </c>
      <c r="W17" s="37">
        <f>SUMIFS(СВЦЭМ!$C$34:$C$777,СВЦЭМ!$A$34:$A$777,$A17,СВЦЭМ!$B$34:$B$777,W$11)+'СЕТ СН'!$F$9+СВЦЭМ!$D$10+'СЕТ СН'!$F$6-'СЕТ СН'!$F$19</f>
        <v>865.54258750999975</v>
      </c>
      <c r="X17" s="37">
        <f>SUMIFS(СВЦЭМ!$C$34:$C$777,СВЦЭМ!$A$34:$A$777,$A17,СВЦЭМ!$B$34:$B$777,X$11)+'СЕТ СН'!$F$9+СВЦЭМ!$D$10+'СЕТ СН'!$F$6-'СЕТ СН'!$F$19</f>
        <v>976.00852209999994</v>
      </c>
      <c r="Y17" s="37">
        <f>SUMIFS(СВЦЭМ!$C$34:$C$777,СВЦЭМ!$A$34:$A$777,$A17,СВЦЭМ!$B$34:$B$777,Y$11)+'СЕТ СН'!$F$9+СВЦЭМ!$D$10+'СЕТ СН'!$F$6-'СЕТ СН'!$F$19</f>
        <v>1092.1539916599997</v>
      </c>
    </row>
    <row r="18" spans="1:25" ht="15.75" x14ac:dyDescent="0.2">
      <c r="A18" s="36">
        <f t="shared" si="0"/>
        <v>43288</v>
      </c>
      <c r="B18" s="37">
        <f>SUMIFS(СВЦЭМ!$C$34:$C$777,СВЦЭМ!$A$34:$A$777,$A18,СВЦЭМ!$B$34:$B$777,B$11)+'СЕТ СН'!$F$9+СВЦЭМ!$D$10+'СЕТ СН'!$F$6-'СЕТ СН'!$F$19</f>
        <v>1108.2157434399999</v>
      </c>
      <c r="C18" s="37">
        <f>SUMIFS(СВЦЭМ!$C$34:$C$777,СВЦЭМ!$A$34:$A$777,$A18,СВЦЭМ!$B$34:$B$777,C$11)+'СЕТ СН'!$F$9+СВЦЭМ!$D$10+'СЕТ СН'!$F$6-'СЕТ СН'!$F$19</f>
        <v>1136.4940381599997</v>
      </c>
      <c r="D18" s="37">
        <f>SUMIFS(СВЦЭМ!$C$34:$C$777,СВЦЭМ!$A$34:$A$777,$A18,СВЦЭМ!$B$34:$B$777,D$11)+'СЕТ СН'!$F$9+СВЦЭМ!$D$10+'СЕТ СН'!$F$6-'СЕТ СН'!$F$19</f>
        <v>1172.5730816499999</v>
      </c>
      <c r="E18" s="37">
        <f>SUMIFS(СВЦЭМ!$C$34:$C$777,СВЦЭМ!$A$34:$A$777,$A18,СВЦЭМ!$B$34:$B$777,E$11)+'СЕТ СН'!$F$9+СВЦЭМ!$D$10+'СЕТ СН'!$F$6-'СЕТ СН'!$F$19</f>
        <v>1171.6752322299999</v>
      </c>
      <c r="F18" s="37">
        <f>SUMIFS(СВЦЭМ!$C$34:$C$777,СВЦЭМ!$A$34:$A$777,$A18,СВЦЭМ!$B$34:$B$777,F$11)+'СЕТ СН'!$F$9+СВЦЭМ!$D$10+'СЕТ СН'!$F$6-'СЕТ СН'!$F$19</f>
        <v>1167.97067638</v>
      </c>
      <c r="G18" s="37">
        <f>SUMIFS(СВЦЭМ!$C$34:$C$777,СВЦЭМ!$A$34:$A$777,$A18,СВЦЭМ!$B$34:$B$777,G$11)+'СЕТ СН'!$F$9+СВЦЭМ!$D$10+'СЕТ СН'!$F$6-'СЕТ СН'!$F$19</f>
        <v>1169.1800876599998</v>
      </c>
      <c r="H18" s="37">
        <f>SUMIFS(СВЦЭМ!$C$34:$C$777,СВЦЭМ!$A$34:$A$777,$A18,СВЦЭМ!$B$34:$B$777,H$11)+'СЕТ СН'!$F$9+СВЦЭМ!$D$10+'СЕТ СН'!$F$6-'СЕТ СН'!$F$19</f>
        <v>1132.8336967899997</v>
      </c>
      <c r="I18" s="37">
        <f>SUMIFS(СВЦЭМ!$C$34:$C$777,СВЦЭМ!$A$34:$A$777,$A18,СВЦЭМ!$B$34:$B$777,I$11)+'СЕТ СН'!$F$9+СВЦЭМ!$D$10+'СЕТ СН'!$F$6-'СЕТ СН'!$F$19</f>
        <v>990.3070285199999</v>
      </c>
      <c r="J18" s="37">
        <f>SUMIFS(СВЦЭМ!$C$34:$C$777,СВЦЭМ!$A$34:$A$777,$A18,СВЦЭМ!$B$34:$B$777,J$11)+'СЕТ СН'!$F$9+СВЦЭМ!$D$10+'СЕТ СН'!$F$6-'СЕТ СН'!$F$19</f>
        <v>886.45883005999985</v>
      </c>
      <c r="K18" s="37">
        <f>SUMIFS(СВЦЭМ!$C$34:$C$777,СВЦЭМ!$A$34:$A$777,$A18,СВЦЭМ!$B$34:$B$777,K$11)+'СЕТ СН'!$F$9+СВЦЭМ!$D$10+'СЕТ СН'!$F$6-'СЕТ СН'!$F$19</f>
        <v>817.70132815999978</v>
      </c>
      <c r="L18" s="37">
        <f>SUMIFS(СВЦЭМ!$C$34:$C$777,СВЦЭМ!$A$34:$A$777,$A18,СВЦЭМ!$B$34:$B$777,L$11)+'СЕТ СН'!$F$9+СВЦЭМ!$D$10+'СЕТ СН'!$F$6-'СЕТ СН'!$F$19</f>
        <v>801.63206409999975</v>
      </c>
      <c r="M18" s="37">
        <f>SUMIFS(СВЦЭМ!$C$34:$C$777,СВЦЭМ!$A$34:$A$777,$A18,СВЦЭМ!$B$34:$B$777,M$11)+'СЕТ СН'!$F$9+СВЦЭМ!$D$10+'СЕТ СН'!$F$6-'СЕТ СН'!$F$19</f>
        <v>776.30546501999993</v>
      </c>
      <c r="N18" s="37">
        <f>SUMIFS(СВЦЭМ!$C$34:$C$777,СВЦЭМ!$A$34:$A$777,$A18,СВЦЭМ!$B$34:$B$777,N$11)+'СЕТ СН'!$F$9+СВЦЭМ!$D$10+'СЕТ СН'!$F$6-'СЕТ СН'!$F$19</f>
        <v>808.27952495999989</v>
      </c>
      <c r="O18" s="37">
        <f>SUMIFS(СВЦЭМ!$C$34:$C$777,СВЦЭМ!$A$34:$A$777,$A18,СВЦЭМ!$B$34:$B$777,O$11)+'СЕТ СН'!$F$9+СВЦЭМ!$D$10+'СЕТ СН'!$F$6-'СЕТ СН'!$F$19</f>
        <v>805.69916728999988</v>
      </c>
      <c r="P18" s="37">
        <f>SUMIFS(СВЦЭМ!$C$34:$C$777,СВЦЭМ!$A$34:$A$777,$A18,СВЦЭМ!$B$34:$B$777,P$11)+'СЕТ СН'!$F$9+СВЦЭМ!$D$10+'СЕТ СН'!$F$6-'СЕТ СН'!$F$19</f>
        <v>798.7690604899999</v>
      </c>
      <c r="Q18" s="37">
        <f>SUMIFS(СВЦЭМ!$C$34:$C$777,СВЦЭМ!$A$34:$A$777,$A18,СВЦЭМ!$B$34:$B$777,Q$11)+'СЕТ СН'!$F$9+СВЦЭМ!$D$10+'СЕТ СН'!$F$6-'СЕТ СН'!$F$19</f>
        <v>801.98682741999983</v>
      </c>
      <c r="R18" s="37">
        <f>SUMIFS(СВЦЭМ!$C$34:$C$777,СВЦЭМ!$A$34:$A$777,$A18,СВЦЭМ!$B$34:$B$777,R$11)+'СЕТ СН'!$F$9+СВЦЭМ!$D$10+'СЕТ СН'!$F$6-'СЕТ СН'!$F$19</f>
        <v>792.57617990999984</v>
      </c>
      <c r="S18" s="37">
        <f>SUMIFS(СВЦЭМ!$C$34:$C$777,СВЦЭМ!$A$34:$A$777,$A18,СВЦЭМ!$B$34:$B$777,S$11)+'СЕТ СН'!$F$9+СВЦЭМ!$D$10+'СЕТ СН'!$F$6-'СЕТ СН'!$F$19</f>
        <v>795.11614970999972</v>
      </c>
      <c r="T18" s="37">
        <f>SUMIFS(СВЦЭМ!$C$34:$C$777,СВЦЭМ!$A$34:$A$777,$A18,СВЦЭМ!$B$34:$B$777,T$11)+'СЕТ СН'!$F$9+СВЦЭМ!$D$10+'СЕТ СН'!$F$6-'СЕТ СН'!$F$19</f>
        <v>796.29838112999983</v>
      </c>
      <c r="U18" s="37">
        <f>SUMIFS(СВЦЭМ!$C$34:$C$777,СВЦЭМ!$A$34:$A$777,$A18,СВЦЭМ!$B$34:$B$777,U$11)+'СЕТ СН'!$F$9+СВЦЭМ!$D$10+'СЕТ СН'!$F$6-'СЕТ СН'!$F$19</f>
        <v>791.80502019999972</v>
      </c>
      <c r="V18" s="37">
        <f>SUMIFS(СВЦЭМ!$C$34:$C$777,СВЦЭМ!$A$34:$A$777,$A18,СВЦЭМ!$B$34:$B$777,V$11)+'СЕТ СН'!$F$9+СВЦЭМ!$D$10+'СЕТ СН'!$F$6-'СЕТ СН'!$F$19</f>
        <v>801.3168938199999</v>
      </c>
      <c r="W18" s="37">
        <f>SUMIFS(СВЦЭМ!$C$34:$C$777,СВЦЭМ!$A$34:$A$777,$A18,СВЦЭМ!$B$34:$B$777,W$11)+'СЕТ СН'!$F$9+СВЦЭМ!$D$10+'СЕТ СН'!$F$6-'СЕТ СН'!$F$19</f>
        <v>861.95579845999987</v>
      </c>
      <c r="X18" s="37">
        <f>SUMIFS(СВЦЭМ!$C$34:$C$777,СВЦЭМ!$A$34:$A$777,$A18,СВЦЭМ!$B$34:$B$777,X$11)+'СЕТ СН'!$F$9+СВЦЭМ!$D$10+'СЕТ СН'!$F$6-'СЕТ СН'!$F$19</f>
        <v>950.7991658599999</v>
      </c>
      <c r="Y18" s="37">
        <f>SUMIFS(СВЦЭМ!$C$34:$C$777,СВЦЭМ!$A$34:$A$777,$A18,СВЦЭМ!$B$34:$B$777,Y$11)+'СЕТ СН'!$F$9+СВЦЭМ!$D$10+'СЕТ СН'!$F$6-'СЕТ СН'!$F$19</f>
        <v>1056.2964991799997</v>
      </c>
    </row>
    <row r="19" spans="1:25" ht="15.75" x14ac:dyDescent="0.2">
      <c r="A19" s="36">
        <f t="shared" si="0"/>
        <v>43289</v>
      </c>
      <c r="B19" s="37">
        <f>SUMIFS(СВЦЭМ!$C$34:$C$777,СВЦЭМ!$A$34:$A$777,$A19,СВЦЭМ!$B$34:$B$777,B$11)+'СЕТ СН'!$F$9+СВЦЭМ!$D$10+'СЕТ СН'!$F$6-'СЕТ СН'!$F$19</f>
        <v>1112.3409579899999</v>
      </c>
      <c r="C19" s="37">
        <f>SUMIFS(СВЦЭМ!$C$34:$C$777,СВЦЭМ!$A$34:$A$777,$A19,СВЦЭМ!$B$34:$B$777,C$11)+'СЕТ СН'!$F$9+СВЦЭМ!$D$10+'СЕТ СН'!$F$6-'СЕТ СН'!$F$19</f>
        <v>1162.2326695499999</v>
      </c>
      <c r="D19" s="37">
        <f>SUMIFS(СВЦЭМ!$C$34:$C$777,СВЦЭМ!$A$34:$A$777,$A19,СВЦЭМ!$B$34:$B$777,D$11)+'СЕТ СН'!$F$9+СВЦЭМ!$D$10+'СЕТ СН'!$F$6-'СЕТ СН'!$F$19</f>
        <v>1179.7508576999999</v>
      </c>
      <c r="E19" s="37">
        <f>SUMIFS(СВЦЭМ!$C$34:$C$777,СВЦЭМ!$A$34:$A$777,$A19,СВЦЭМ!$B$34:$B$777,E$11)+'СЕТ СН'!$F$9+СВЦЭМ!$D$10+'СЕТ СН'!$F$6-'СЕТ СН'!$F$19</f>
        <v>1172.7926354799999</v>
      </c>
      <c r="F19" s="37">
        <f>SUMIFS(СВЦЭМ!$C$34:$C$777,СВЦЭМ!$A$34:$A$777,$A19,СВЦЭМ!$B$34:$B$777,F$11)+'СЕТ СН'!$F$9+СВЦЭМ!$D$10+'СЕТ СН'!$F$6-'СЕТ СН'!$F$19</f>
        <v>1166.3349468399999</v>
      </c>
      <c r="G19" s="37">
        <f>SUMIFS(СВЦЭМ!$C$34:$C$777,СВЦЭМ!$A$34:$A$777,$A19,СВЦЭМ!$B$34:$B$777,G$11)+'СЕТ СН'!$F$9+СВЦЭМ!$D$10+'СЕТ СН'!$F$6-'СЕТ СН'!$F$19</f>
        <v>1166.9061679299998</v>
      </c>
      <c r="H19" s="37">
        <f>SUMIFS(СВЦЭМ!$C$34:$C$777,СВЦЭМ!$A$34:$A$777,$A19,СВЦЭМ!$B$34:$B$777,H$11)+'СЕТ СН'!$F$9+СВЦЭМ!$D$10+'СЕТ СН'!$F$6-'СЕТ СН'!$F$19</f>
        <v>1137.9835479099997</v>
      </c>
      <c r="I19" s="37">
        <f>SUMIFS(СВЦЭМ!$C$34:$C$777,СВЦЭМ!$A$34:$A$777,$A19,СВЦЭМ!$B$34:$B$777,I$11)+'СЕТ СН'!$F$9+СВЦЭМ!$D$10+'СЕТ СН'!$F$6-'СЕТ СН'!$F$19</f>
        <v>1008.2187970199998</v>
      </c>
      <c r="J19" s="37">
        <f>SUMIFS(СВЦЭМ!$C$34:$C$777,СВЦЭМ!$A$34:$A$777,$A19,СВЦЭМ!$B$34:$B$777,J$11)+'СЕТ СН'!$F$9+СВЦЭМ!$D$10+'СЕТ СН'!$F$6-'СЕТ СН'!$F$19</f>
        <v>888.39094555999986</v>
      </c>
      <c r="K19" s="37">
        <f>SUMIFS(СВЦЭМ!$C$34:$C$777,СВЦЭМ!$A$34:$A$777,$A19,СВЦЭМ!$B$34:$B$777,K$11)+'СЕТ СН'!$F$9+СВЦЭМ!$D$10+'СЕТ СН'!$F$6-'СЕТ СН'!$F$19</f>
        <v>813.87076598999988</v>
      </c>
      <c r="L19" s="37">
        <f>SUMIFS(СВЦЭМ!$C$34:$C$777,СВЦЭМ!$A$34:$A$777,$A19,СВЦЭМ!$B$34:$B$777,L$11)+'СЕТ СН'!$F$9+СВЦЭМ!$D$10+'СЕТ СН'!$F$6-'СЕТ СН'!$F$19</f>
        <v>789.0018595099998</v>
      </c>
      <c r="M19" s="37">
        <f>SUMIFS(СВЦЭМ!$C$34:$C$777,СВЦЭМ!$A$34:$A$777,$A19,СВЦЭМ!$B$34:$B$777,M$11)+'СЕТ СН'!$F$9+СВЦЭМ!$D$10+'СЕТ СН'!$F$6-'СЕТ СН'!$F$19</f>
        <v>769.97629164999989</v>
      </c>
      <c r="N19" s="37">
        <f>SUMIFS(СВЦЭМ!$C$34:$C$777,СВЦЭМ!$A$34:$A$777,$A19,СВЦЭМ!$B$34:$B$777,N$11)+'СЕТ СН'!$F$9+СВЦЭМ!$D$10+'СЕТ СН'!$F$6-'СЕТ СН'!$F$19</f>
        <v>792.63007150999988</v>
      </c>
      <c r="O19" s="37">
        <f>SUMIFS(СВЦЭМ!$C$34:$C$777,СВЦЭМ!$A$34:$A$777,$A19,СВЦЭМ!$B$34:$B$777,O$11)+'СЕТ СН'!$F$9+СВЦЭМ!$D$10+'СЕТ СН'!$F$6-'СЕТ СН'!$F$19</f>
        <v>796.16212622999979</v>
      </c>
      <c r="P19" s="37">
        <f>SUMIFS(СВЦЭМ!$C$34:$C$777,СВЦЭМ!$A$34:$A$777,$A19,СВЦЭМ!$B$34:$B$777,P$11)+'СЕТ СН'!$F$9+СВЦЭМ!$D$10+'СЕТ СН'!$F$6-'СЕТ СН'!$F$19</f>
        <v>799.9563610199998</v>
      </c>
      <c r="Q19" s="37">
        <f>SUMIFS(СВЦЭМ!$C$34:$C$777,СВЦЭМ!$A$34:$A$777,$A19,СВЦЭМ!$B$34:$B$777,Q$11)+'СЕТ СН'!$F$9+СВЦЭМ!$D$10+'СЕТ СН'!$F$6-'СЕТ СН'!$F$19</f>
        <v>792.64976767999974</v>
      </c>
      <c r="R19" s="37">
        <f>SUMIFS(СВЦЭМ!$C$34:$C$777,СВЦЭМ!$A$34:$A$777,$A19,СВЦЭМ!$B$34:$B$777,R$11)+'СЕТ СН'!$F$9+СВЦЭМ!$D$10+'СЕТ СН'!$F$6-'СЕТ СН'!$F$19</f>
        <v>791.42753989999983</v>
      </c>
      <c r="S19" s="37">
        <f>SUMIFS(СВЦЭМ!$C$34:$C$777,СВЦЭМ!$A$34:$A$777,$A19,СВЦЭМ!$B$34:$B$777,S$11)+'СЕТ СН'!$F$9+СВЦЭМ!$D$10+'СЕТ СН'!$F$6-'СЕТ СН'!$F$19</f>
        <v>794.91396914999973</v>
      </c>
      <c r="T19" s="37">
        <f>SUMIFS(СВЦЭМ!$C$34:$C$777,СВЦЭМ!$A$34:$A$777,$A19,СВЦЭМ!$B$34:$B$777,T$11)+'СЕТ СН'!$F$9+СВЦЭМ!$D$10+'СЕТ СН'!$F$6-'СЕТ СН'!$F$19</f>
        <v>798.16600424999979</v>
      </c>
      <c r="U19" s="37">
        <f>SUMIFS(СВЦЭМ!$C$34:$C$777,СВЦЭМ!$A$34:$A$777,$A19,СВЦЭМ!$B$34:$B$777,U$11)+'СЕТ СН'!$F$9+СВЦЭМ!$D$10+'СЕТ СН'!$F$6-'СЕТ СН'!$F$19</f>
        <v>784.11586157999977</v>
      </c>
      <c r="V19" s="37">
        <f>SUMIFS(СВЦЭМ!$C$34:$C$777,СВЦЭМ!$A$34:$A$777,$A19,СВЦЭМ!$B$34:$B$777,V$11)+'СЕТ СН'!$F$9+СВЦЭМ!$D$10+'СЕТ СН'!$F$6-'СЕТ СН'!$F$19</f>
        <v>783.06802580999988</v>
      </c>
      <c r="W19" s="37">
        <f>SUMIFS(СВЦЭМ!$C$34:$C$777,СВЦЭМ!$A$34:$A$777,$A19,СВЦЭМ!$B$34:$B$777,W$11)+'СЕТ СН'!$F$9+СВЦЭМ!$D$10+'СЕТ СН'!$F$6-'СЕТ СН'!$F$19</f>
        <v>863.60291117999986</v>
      </c>
      <c r="X19" s="37">
        <f>SUMIFS(СВЦЭМ!$C$34:$C$777,СВЦЭМ!$A$34:$A$777,$A19,СВЦЭМ!$B$34:$B$777,X$11)+'СЕТ СН'!$F$9+СВЦЭМ!$D$10+'СЕТ СН'!$F$6-'СЕТ СН'!$F$19</f>
        <v>949.38506057999984</v>
      </c>
      <c r="Y19" s="37">
        <f>SUMIFS(СВЦЭМ!$C$34:$C$777,СВЦЭМ!$A$34:$A$777,$A19,СВЦЭМ!$B$34:$B$777,Y$11)+'СЕТ СН'!$F$9+СВЦЭМ!$D$10+'СЕТ СН'!$F$6-'СЕТ СН'!$F$19</f>
        <v>1055.0691636799997</v>
      </c>
    </row>
    <row r="20" spans="1:25" ht="15.75" x14ac:dyDescent="0.2">
      <c r="A20" s="36">
        <f t="shared" si="0"/>
        <v>43290</v>
      </c>
      <c r="B20" s="37">
        <f>SUMIFS(СВЦЭМ!$C$34:$C$777,СВЦЭМ!$A$34:$A$777,$A20,СВЦЭМ!$B$34:$B$777,B$11)+'СЕТ СН'!$F$9+СВЦЭМ!$D$10+'СЕТ СН'!$F$6-'СЕТ СН'!$F$19</f>
        <v>1153.3719033399998</v>
      </c>
      <c r="C20" s="37">
        <f>SUMIFS(СВЦЭМ!$C$34:$C$777,СВЦЭМ!$A$34:$A$777,$A20,СВЦЭМ!$B$34:$B$777,C$11)+'СЕТ СН'!$F$9+СВЦЭМ!$D$10+'СЕТ СН'!$F$6-'СЕТ СН'!$F$19</f>
        <v>1144.3371175099999</v>
      </c>
      <c r="D20" s="37">
        <f>SUMIFS(СВЦЭМ!$C$34:$C$777,СВЦЭМ!$A$34:$A$777,$A20,СВЦЭМ!$B$34:$B$777,D$11)+'СЕТ СН'!$F$9+СВЦЭМ!$D$10+'СЕТ СН'!$F$6-'СЕТ СН'!$F$19</f>
        <v>1127.2640195599997</v>
      </c>
      <c r="E20" s="37">
        <f>SUMIFS(СВЦЭМ!$C$34:$C$777,СВЦЭМ!$A$34:$A$777,$A20,СВЦЭМ!$B$34:$B$777,E$11)+'СЕТ СН'!$F$9+СВЦЭМ!$D$10+'СЕТ СН'!$F$6-'СЕТ СН'!$F$19</f>
        <v>1120.6217208799999</v>
      </c>
      <c r="F20" s="37">
        <f>SUMIFS(СВЦЭМ!$C$34:$C$777,СВЦЭМ!$A$34:$A$777,$A20,СВЦЭМ!$B$34:$B$777,F$11)+'СЕТ СН'!$F$9+СВЦЭМ!$D$10+'СЕТ СН'!$F$6-'СЕТ СН'!$F$19</f>
        <v>1117.6107248199999</v>
      </c>
      <c r="G20" s="37">
        <f>SUMIFS(СВЦЭМ!$C$34:$C$777,СВЦЭМ!$A$34:$A$777,$A20,СВЦЭМ!$B$34:$B$777,G$11)+'СЕТ СН'!$F$9+СВЦЭМ!$D$10+'СЕТ СН'!$F$6-'СЕТ СН'!$F$19</f>
        <v>1123.6789908799999</v>
      </c>
      <c r="H20" s="37">
        <f>SUMIFS(СВЦЭМ!$C$34:$C$777,СВЦЭМ!$A$34:$A$777,$A20,СВЦЭМ!$B$34:$B$777,H$11)+'СЕТ СН'!$F$9+СВЦЭМ!$D$10+'СЕТ СН'!$F$6-'СЕТ СН'!$F$19</f>
        <v>1137.0711509599998</v>
      </c>
      <c r="I20" s="37">
        <f>SUMIFS(СВЦЭМ!$C$34:$C$777,СВЦЭМ!$A$34:$A$777,$A20,СВЦЭМ!$B$34:$B$777,I$11)+'СЕТ СН'!$F$9+СВЦЭМ!$D$10+'СЕТ СН'!$F$6-'СЕТ СН'!$F$19</f>
        <v>1002.1403604699999</v>
      </c>
      <c r="J20" s="37">
        <f>SUMIFS(СВЦЭМ!$C$34:$C$777,СВЦЭМ!$A$34:$A$777,$A20,СВЦЭМ!$B$34:$B$777,J$11)+'СЕТ СН'!$F$9+СВЦЭМ!$D$10+'СЕТ СН'!$F$6-'СЕТ СН'!$F$19</f>
        <v>869.32946576999984</v>
      </c>
      <c r="K20" s="37">
        <f>SUMIFS(СВЦЭМ!$C$34:$C$777,СВЦЭМ!$A$34:$A$777,$A20,СВЦЭМ!$B$34:$B$777,K$11)+'СЕТ СН'!$F$9+СВЦЭМ!$D$10+'СЕТ СН'!$F$6-'СЕТ СН'!$F$19</f>
        <v>810.87822114999972</v>
      </c>
      <c r="L20" s="37">
        <f>SUMIFS(СВЦЭМ!$C$34:$C$777,СВЦЭМ!$A$34:$A$777,$A20,СВЦЭМ!$B$34:$B$777,L$11)+'СЕТ СН'!$F$9+СВЦЭМ!$D$10+'СЕТ СН'!$F$6-'СЕТ СН'!$F$19</f>
        <v>803.5408643799999</v>
      </c>
      <c r="M20" s="37">
        <f>SUMIFS(СВЦЭМ!$C$34:$C$777,СВЦЭМ!$A$34:$A$777,$A20,СВЦЭМ!$B$34:$B$777,M$11)+'СЕТ СН'!$F$9+СВЦЭМ!$D$10+'СЕТ СН'!$F$6-'СЕТ СН'!$F$19</f>
        <v>781.60352095999974</v>
      </c>
      <c r="N20" s="37">
        <f>SUMIFS(СВЦЭМ!$C$34:$C$777,СВЦЭМ!$A$34:$A$777,$A20,СВЦЭМ!$B$34:$B$777,N$11)+'СЕТ СН'!$F$9+СВЦЭМ!$D$10+'СЕТ СН'!$F$6-'СЕТ СН'!$F$19</f>
        <v>819.95171561999973</v>
      </c>
      <c r="O20" s="37">
        <f>SUMIFS(СВЦЭМ!$C$34:$C$777,СВЦЭМ!$A$34:$A$777,$A20,СВЦЭМ!$B$34:$B$777,O$11)+'СЕТ СН'!$F$9+СВЦЭМ!$D$10+'СЕТ СН'!$F$6-'СЕТ СН'!$F$19</f>
        <v>817.51009355999986</v>
      </c>
      <c r="P20" s="37">
        <f>SUMIFS(СВЦЭМ!$C$34:$C$777,СВЦЭМ!$A$34:$A$777,$A20,СВЦЭМ!$B$34:$B$777,P$11)+'СЕТ СН'!$F$9+СВЦЭМ!$D$10+'СЕТ СН'!$F$6-'СЕТ СН'!$F$19</f>
        <v>812.61320051999974</v>
      </c>
      <c r="Q20" s="37">
        <f>SUMIFS(СВЦЭМ!$C$34:$C$777,СВЦЭМ!$A$34:$A$777,$A20,СВЦЭМ!$B$34:$B$777,Q$11)+'СЕТ СН'!$F$9+СВЦЭМ!$D$10+'СЕТ СН'!$F$6-'СЕТ СН'!$F$19</f>
        <v>821.2081125499999</v>
      </c>
      <c r="R20" s="37">
        <f>SUMIFS(СВЦЭМ!$C$34:$C$777,СВЦЭМ!$A$34:$A$777,$A20,СВЦЭМ!$B$34:$B$777,R$11)+'СЕТ СН'!$F$9+СВЦЭМ!$D$10+'СЕТ СН'!$F$6-'СЕТ СН'!$F$19</f>
        <v>825.62358553999979</v>
      </c>
      <c r="S20" s="37">
        <f>SUMIFS(СВЦЭМ!$C$34:$C$777,СВЦЭМ!$A$34:$A$777,$A20,СВЦЭМ!$B$34:$B$777,S$11)+'СЕТ СН'!$F$9+СВЦЭМ!$D$10+'СЕТ СН'!$F$6-'СЕТ СН'!$F$19</f>
        <v>828.70017614999983</v>
      </c>
      <c r="T20" s="37">
        <f>SUMIFS(СВЦЭМ!$C$34:$C$777,СВЦЭМ!$A$34:$A$777,$A20,СВЦЭМ!$B$34:$B$777,T$11)+'СЕТ СН'!$F$9+СВЦЭМ!$D$10+'СЕТ СН'!$F$6-'СЕТ СН'!$F$19</f>
        <v>834.38638485999991</v>
      </c>
      <c r="U20" s="37">
        <f>SUMIFS(СВЦЭМ!$C$34:$C$777,СВЦЭМ!$A$34:$A$777,$A20,СВЦЭМ!$B$34:$B$777,U$11)+'СЕТ СН'!$F$9+СВЦЭМ!$D$10+'СЕТ СН'!$F$6-'СЕТ СН'!$F$19</f>
        <v>825.58798279999974</v>
      </c>
      <c r="V20" s="37">
        <f>SUMIFS(СВЦЭМ!$C$34:$C$777,СВЦЭМ!$A$34:$A$777,$A20,СВЦЭМ!$B$34:$B$777,V$11)+'СЕТ СН'!$F$9+СВЦЭМ!$D$10+'СЕТ СН'!$F$6-'СЕТ СН'!$F$19</f>
        <v>829.66155257999981</v>
      </c>
      <c r="W20" s="37">
        <f>SUMIFS(СВЦЭМ!$C$34:$C$777,СВЦЭМ!$A$34:$A$777,$A20,СВЦЭМ!$B$34:$B$777,W$11)+'СЕТ СН'!$F$9+СВЦЭМ!$D$10+'СЕТ СН'!$F$6-'СЕТ СН'!$F$19</f>
        <v>885.95723097999985</v>
      </c>
      <c r="X20" s="37">
        <f>SUMIFS(СВЦЭМ!$C$34:$C$777,СВЦЭМ!$A$34:$A$777,$A20,СВЦЭМ!$B$34:$B$777,X$11)+'СЕТ СН'!$F$9+СВЦЭМ!$D$10+'СЕТ СН'!$F$6-'СЕТ СН'!$F$19</f>
        <v>975.18508815999985</v>
      </c>
      <c r="Y20" s="37">
        <f>SUMIFS(СВЦЭМ!$C$34:$C$777,СВЦЭМ!$A$34:$A$777,$A20,СВЦЭМ!$B$34:$B$777,Y$11)+'СЕТ СН'!$F$9+СВЦЭМ!$D$10+'СЕТ СН'!$F$6-'СЕТ СН'!$F$19</f>
        <v>1099.2152943199999</v>
      </c>
    </row>
    <row r="21" spans="1:25" ht="15.75" x14ac:dyDescent="0.2">
      <c r="A21" s="36">
        <f t="shared" si="0"/>
        <v>43291</v>
      </c>
      <c r="B21" s="37">
        <f>SUMIFS(СВЦЭМ!$C$34:$C$777,СВЦЭМ!$A$34:$A$777,$A21,СВЦЭМ!$B$34:$B$777,B$11)+'СЕТ СН'!$F$9+СВЦЭМ!$D$10+'СЕТ СН'!$F$6-'СЕТ СН'!$F$19</f>
        <v>1178.05803249</v>
      </c>
      <c r="C21" s="37">
        <f>SUMIFS(СВЦЭМ!$C$34:$C$777,СВЦЭМ!$A$34:$A$777,$A21,СВЦЭМ!$B$34:$B$777,C$11)+'СЕТ СН'!$F$9+СВЦЭМ!$D$10+'СЕТ СН'!$F$6-'СЕТ СН'!$F$19</f>
        <v>1178.4539444299999</v>
      </c>
      <c r="D21" s="37">
        <f>SUMIFS(СВЦЭМ!$C$34:$C$777,СВЦЭМ!$A$34:$A$777,$A21,СВЦЭМ!$B$34:$B$777,D$11)+'СЕТ СН'!$F$9+СВЦЭМ!$D$10+'СЕТ СН'!$F$6-'СЕТ СН'!$F$19</f>
        <v>1165.25758286</v>
      </c>
      <c r="E21" s="37">
        <f>SUMIFS(СВЦЭМ!$C$34:$C$777,СВЦЭМ!$A$34:$A$777,$A21,СВЦЭМ!$B$34:$B$777,E$11)+'СЕТ СН'!$F$9+СВЦЭМ!$D$10+'СЕТ СН'!$F$6-'СЕТ СН'!$F$19</f>
        <v>1158.2027824299998</v>
      </c>
      <c r="F21" s="37">
        <f>SUMIFS(СВЦЭМ!$C$34:$C$777,СВЦЭМ!$A$34:$A$777,$A21,СВЦЭМ!$B$34:$B$777,F$11)+'СЕТ СН'!$F$9+СВЦЭМ!$D$10+'СЕТ СН'!$F$6-'СЕТ СН'!$F$19</f>
        <v>1155.3009820799998</v>
      </c>
      <c r="G21" s="37">
        <f>SUMIFS(СВЦЭМ!$C$34:$C$777,СВЦЭМ!$A$34:$A$777,$A21,СВЦЭМ!$B$34:$B$777,G$11)+'СЕТ СН'!$F$9+СВЦЭМ!$D$10+'СЕТ СН'!$F$6-'СЕТ СН'!$F$19</f>
        <v>1155.44774332</v>
      </c>
      <c r="H21" s="37">
        <f>SUMIFS(СВЦЭМ!$C$34:$C$777,СВЦЭМ!$A$34:$A$777,$A21,СВЦЭМ!$B$34:$B$777,H$11)+'СЕТ СН'!$F$9+СВЦЭМ!$D$10+'СЕТ СН'!$F$6-'СЕТ СН'!$F$19</f>
        <v>1099.1140905799998</v>
      </c>
      <c r="I21" s="37">
        <f>SUMIFS(СВЦЭМ!$C$34:$C$777,СВЦЭМ!$A$34:$A$777,$A21,СВЦЭМ!$B$34:$B$777,I$11)+'СЕТ СН'!$F$9+СВЦЭМ!$D$10+'СЕТ СН'!$F$6-'СЕТ СН'!$F$19</f>
        <v>988.11186864999991</v>
      </c>
      <c r="J21" s="37">
        <f>SUMIFS(СВЦЭМ!$C$34:$C$777,СВЦЭМ!$A$34:$A$777,$A21,СВЦЭМ!$B$34:$B$777,J$11)+'СЕТ СН'!$F$9+СВЦЭМ!$D$10+'СЕТ СН'!$F$6-'СЕТ СН'!$F$19</f>
        <v>869.99135336999984</v>
      </c>
      <c r="K21" s="37">
        <f>SUMIFS(СВЦЭМ!$C$34:$C$777,СВЦЭМ!$A$34:$A$777,$A21,СВЦЭМ!$B$34:$B$777,K$11)+'СЕТ СН'!$F$9+СВЦЭМ!$D$10+'СЕТ СН'!$F$6-'СЕТ СН'!$F$19</f>
        <v>825.75879402999976</v>
      </c>
      <c r="L21" s="37">
        <f>SUMIFS(СВЦЭМ!$C$34:$C$777,СВЦЭМ!$A$34:$A$777,$A21,СВЦЭМ!$B$34:$B$777,L$11)+'СЕТ СН'!$F$9+СВЦЭМ!$D$10+'СЕТ СН'!$F$6-'СЕТ СН'!$F$19</f>
        <v>825.38168189999988</v>
      </c>
      <c r="M21" s="37">
        <f>SUMIFS(СВЦЭМ!$C$34:$C$777,СВЦЭМ!$A$34:$A$777,$A21,СВЦЭМ!$B$34:$B$777,M$11)+'СЕТ СН'!$F$9+СВЦЭМ!$D$10+'СЕТ СН'!$F$6-'СЕТ СН'!$F$19</f>
        <v>792.82529829999976</v>
      </c>
      <c r="N21" s="37">
        <f>SUMIFS(СВЦЭМ!$C$34:$C$777,СВЦЭМ!$A$34:$A$777,$A21,СВЦЭМ!$B$34:$B$777,N$11)+'СЕТ СН'!$F$9+СВЦЭМ!$D$10+'СЕТ СН'!$F$6-'СЕТ СН'!$F$19</f>
        <v>818.12753557999986</v>
      </c>
      <c r="O21" s="37">
        <f>SUMIFS(СВЦЭМ!$C$34:$C$777,СВЦЭМ!$A$34:$A$777,$A21,СВЦЭМ!$B$34:$B$777,O$11)+'СЕТ СН'!$F$9+СВЦЭМ!$D$10+'СЕТ СН'!$F$6-'СЕТ СН'!$F$19</f>
        <v>817.96859757999982</v>
      </c>
      <c r="P21" s="37">
        <f>SUMIFS(СВЦЭМ!$C$34:$C$777,СВЦЭМ!$A$34:$A$777,$A21,СВЦЭМ!$B$34:$B$777,P$11)+'СЕТ СН'!$F$9+СВЦЭМ!$D$10+'СЕТ СН'!$F$6-'СЕТ СН'!$F$19</f>
        <v>816.82824105999975</v>
      </c>
      <c r="Q21" s="37">
        <f>SUMIFS(СВЦЭМ!$C$34:$C$777,СВЦЭМ!$A$34:$A$777,$A21,СВЦЭМ!$B$34:$B$777,Q$11)+'СЕТ СН'!$F$9+СВЦЭМ!$D$10+'СЕТ СН'!$F$6-'СЕТ СН'!$F$19</f>
        <v>817.78443531999983</v>
      </c>
      <c r="R21" s="37">
        <f>SUMIFS(СВЦЭМ!$C$34:$C$777,СВЦЭМ!$A$34:$A$777,$A21,СВЦЭМ!$B$34:$B$777,R$11)+'СЕТ СН'!$F$9+СВЦЭМ!$D$10+'СЕТ СН'!$F$6-'СЕТ СН'!$F$19</f>
        <v>833.05142565999972</v>
      </c>
      <c r="S21" s="37">
        <f>SUMIFS(СВЦЭМ!$C$34:$C$777,СВЦЭМ!$A$34:$A$777,$A21,СВЦЭМ!$B$34:$B$777,S$11)+'СЕТ СН'!$F$9+СВЦЭМ!$D$10+'СЕТ СН'!$F$6-'СЕТ СН'!$F$19</f>
        <v>839.56298360999972</v>
      </c>
      <c r="T21" s="37">
        <f>SUMIFS(СВЦЭМ!$C$34:$C$777,СВЦЭМ!$A$34:$A$777,$A21,СВЦЭМ!$B$34:$B$777,T$11)+'СЕТ СН'!$F$9+СВЦЭМ!$D$10+'СЕТ СН'!$F$6-'СЕТ СН'!$F$19</f>
        <v>866.29275912999992</v>
      </c>
      <c r="U21" s="37">
        <f>SUMIFS(СВЦЭМ!$C$34:$C$777,СВЦЭМ!$A$34:$A$777,$A21,СВЦЭМ!$B$34:$B$777,U$11)+'СЕТ СН'!$F$9+СВЦЭМ!$D$10+'СЕТ СН'!$F$6-'СЕТ СН'!$F$19</f>
        <v>875.84711322999988</v>
      </c>
      <c r="V21" s="37">
        <f>SUMIFS(СВЦЭМ!$C$34:$C$777,СВЦЭМ!$A$34:$A$777,$A21,СВЦЭМ!$B$34:$B$777,V$11)+'СЕТ СН'!$F$9+СВЦЭМ!$D$10+'СЕТ СН'!$F$6-'СЕТ СН'!$F$19</f>
        <v>893.53382906999991</v>
      </c>
      <c r="W21" s="37">
        <f>SUMIFS(СВЦЭМ!$C$34:$C$777,СВЦЭМ!$A$34:$A$777,$A21,СВЦЭМ!$B$34:$B$777,W$11)+'СЕТ СН'!$F$9+СВЦЭМ!$D$10+'СЕТ СН'!$F$6-'СЕТ СН'!$F$19</f>
        <v>940.8359242099998</v>
      </c>
      <c r="X21" s="37">
        <f>SUMIFS(СВЦЭМ!$C$34:$C$777,СВЦЭМ!$A$34:$A$777,$A21,СВЦЭМ!$B$34:$B$777,X$11)+'СЕТ СН'!$F$9+СВЦЭМ!$D$10+'СЕТ СН'!$F$6-'СЕТ СН'!$F$19</f>
        <v>1006.0375235699998</v>
      </c>
      <c r="Y21" s="37">
        <f>SUMIFS(СВЦЭМ!$C$34:$C$777,СВЦЭМ!$A$34:$A$777,$A21,СВЦЭМ!$B$34:$B$777,Y$11)+'СЕТ СН'!$F$9+СВЦЭМ!$D$10+'СЕТ СН'!$F$6-'СЕТ СН'!$F$19</f>
        <v>1110.8062000399998</v>
      </c>
    </row>
    <row r="22" spans="1:25" ht="15.75" x14ac:dyDescent="0.2">
      <c r="A22" s="36">
        <f t="shared" si="0"/>
        <v>43292</v>
      </c>
      <c r="B22" s="37">
        <f>SUMIFS(СВЦЭМ!$C$34:$C$777,СВЦЭМ!$A$34:$A$777,$A22,СВЦЭМ!$B$34:$B$777,B$11)+'СЕТ СН'!$F$9+СВЦЭМ!$D$10+'СЕТ СН'!$F$6-'СЕТ СН'!$F$19</f>
        <v>1055.9046598399998</v>
      </c>
      <c r="C22" s="37">
        <f>SUMIFS(СВЦЭМ!$C$34:$C$777,СВЦЭМ!$A$34:$A$777,$A22,СВЦЭМ!$B$34:$B$777,C$11)+'СЕТ СН'!$F$9+СВЦЭМ!$D$10+'СЕТ СН'!$F$6-'СЕТ СН'!$F$19</f>
        <v>1093.4073156099998</v>
      </c>
      <c r="D22" s="37">
        <f>SUMIFS(СВЦЭМ!$C$34:$C$777,СВЦЭМ!$A$34:$A$777,$A22,СВЦЭМ!$B$34:$B$777,D$11)+'СЕТ СН'!$F$9+СВЦЭМ!$D$10+'СЕТ СН'!$F$6-'СЕТ СН'!$F$19</f>
        <v>1120.5627277399999</v>
      </c>
      <c r="E22" s="37">
        <f>SUMIFS(СВЦЭМ!$C$34:$C$777,СВЦЭМ!$A$34:$A$777,$A22,СВЦЭМ!$B$34:$B$777,E$11)+'СЕТ СН'!$F$9+СВЦЭМ!$D$10+'СЕТ СН'!$F$6-'СЕТ СН'!$F$19</f>
        <v>1126.0718345599998</v>
      </c>
      <c r="F22" s="37">
        <f>SUMIFS(СВЦЭМ!$C$34:$C$777,СВЦЭМ!$A$34:$A$777,$A22,СВЦЭМ!$B$34:$B$777,F$11)+'СЕТ СН'!$F$9+СВЦЭМ!$D$10+'СЕТ СН'!$F$6-'СЕТ СН'!$F$19</f>
        <v>1124.0357760799998</v>
      </c>
      <c r="G22" s="37">
        <f>SUMIFS(СВЦЭМ!$C$34:$C$777,СВЦЭМ!$A$34:$A$777,$A22,СВЦЭМ!$B$34:$B$777,G$11)+'СЕТ СН'!$F$9+СВЦЭМ!$D$10+'СЕТ СН'!$F$6-'СЕТ СН'!$F$19</f>
        <v>1120.1277033999997</v>
      </c>
      <c r="H22" s="37">
        <f>SUMIFS(СВЦЭМ!$C$34:$C$777,СВЦЭМ!$A$34:$A$777,$A22,СВЦЭМ!$B$34:$B$777,H$11)+'СЕТ СН'!$F$9+СВЦЭМ!$D$10+'СЕТ СН'!$F$6-'СЕТ СН'!$F$19</f>
        <v>1004.7630933699998</v>
      </c>
      <c r="I22" s="37">
        <f>SUMIFS(СВЦЭМ!$C$34:$C$777,СВЦЭМ!$A$34:$A$777,$A22,СВЦЭМ!$B$34:$B$777,I$11)+'СЕТ СН'!$F$9+СВЦЭМ!$D$10+'СЕТ СН'!$F$6-'СЕТ СН'!$F$19</f>
        <v>872.65303621999988</v>
      </c>
      <c r="J22" s="37">
        <f>SUMIFS(СВЦЭМ!$C$34:$C$777,СВЦЭМ!$A$34:$A$777,$A22,СВЦЭМ!$B$34:$B$777,J$11)+'СЕТ СН'!$F$9+СВЦЭМ!$D$10+'СЕТ СН'!$F$6-'СЕТ СН'!$F$19</f>
        <v>808.18214851999983</v>
      </c>
      <c r="K22" s="37">
        <f>SUMIFS(СВЦЭМ!$C$34:$C$777,СВЦЭМ!$A$34:$A$777,$A22,СВЦЭМ!$B$34:$B$777,K$11)+'СЕТ СН'!$F$9+СВЦЭМ!$D$10+'СЕТ СН'!$F$6-'СЕТ СН'!$F$19</f>
        <v>744.76534552999988</v>
      </c>
      <c r="L22" s="37">
        <f>SUMIFS(СВЦЭМ!$C$34:$C$777,СВЦЭМ!$A$34:$A$777,$A22,СВЦЭМ!$B$34:$B$777,L$11)+'СЕТ СН'!$F$9+СВЦЭМ!$D$10+'СЕТ СН'!$F$6-'СЕТ СН'!$F$19</f>
        <v>737.9179085899998</v>
      </c>
      <c r="M22" s="37">
        <f>SUMIFS(СВЦЭМ!$C$34:$C$777,СВЦЭМ!$A$34:$A$777,$A22,СВЦЭМ!$B$34:$B$777,M$11)+'СЕТ СН'!$F$9+СВЦЭМ!$D$10+'СЕТ СН'!$F$6-'СЕТ СН'!$F$19</f>
        <v>718.95019374999993</v>
      </c>
      <c r="N22" s="37">
        <f>SUMIFS(СВЦЭМ!$C$34:$C$777,СВЦЭМ!$A$34:$A$777,$A22,СВЦЭМ!$B$34:$B$777,N$11)+'СЕТ СН'!$F$9+СВЦЭМ!$D$10+'СЕТ СН'!$F$6-'СЕТ СН'!$F$19</f>
        <v>709.35527776999993</v>
      </c>
      <c r="O22" s="37">
        <f>SUMIFS(СВЦЭМ!$C$34:$C$777,СВЦЭМ!$A$34:$A$777,$A22,СВЦЭМ!$B$34:$B$777,O$11)+'СЕТ СН'!$F$9+СВЦЭМ!$D$10+'СЕТ СН'!$F$6-'СЕТ СН'!$F$19</f>
        <v>719.00883631999977</v>
      </c>
      <c r="P22" s="37">
        <f>SUMIFS(СВЦЭМ!$C$34:$C$777,СВЦЭМ!$A$34:$A$777,$A22,СВЦЭМ!$B$34:$B$777,P$11)+'СЕТ СН'!$F$9+СВЦЭМ!$D$10+'СЕТ СН'!$F$6-'СЕТ СН'!$F$19</f>
        <v>717.91161024999974</v>
      </c>
      <c r="Q22" s="37">
        <f>SUMIFS(СВЦЭМ!$C$34:$C$777,СВЦЭМ!$A$34:$A$777,$A22,СВЦЭМ!$B$34:$B$777,Q$11)+'СЕТ СН'!$F$9+СВЦЭМ!$D$10+'СЕТ СН'!$F$6-'СЕТ СН'!$F$19</f>
        <v>717.27314790999981</v>
      </c>
      <c r="R22" s="37">
        <f>SUMIFS(СВЦЭМ!$C$34:$C$777,СВЦЭМ!$A$34:$A$777,$A22,СВЦЭМ!$B$34:$B$777,R$11)+'СЕТ СН'!$F$9+СВЦЭМ!$D$10+'СЕТ СН'!$F$6-'СЕТ СН'!$F$19</f>
        <v>724.26078509999979</v>
      </c>
      <c r="S22" s="37">
        <f>SUMIFS(СВЦЭМ!$C$34:$C$777,СВЦЭМ!$A$34:$A$777,$A22,СВЦЭМ!$B$34:$B$777,S$11)+'СЕТ СН'!$F$9+СВЦЭМ!$D$10+'СЕТ СН'!$F$6-'СЕТ СН'!$F$19</f>
        <v>726.36422892999985</v>
      </c>
      <c r="T22" s="37">
        <f>SUMIFS(СВЦЭМ!$C$34:$C$777,СВЦЭМ!$A$34:$A$777,$A22,СВЦЭМ!$B$34:$B$777,T$11)+'СЕТ СН'!$F$9+СВЦЭМ!$D$10+'СЕТ СН'!$F$6-'СЕТ СН'!$F$19</f>
        <v>726.93039242999976</v>
      </c>
      <c r="U22" s="37">
        <f>SUMIFS(СВЦЭМ!$C$34:$C$777,СВЦЭМ!$A$34:$A$777,$A22,СВЦЭМ!$B$34:$B$777,U$11)+'СЕТ СН'!$F$9+СВЦЭМ!$D$10+'СЕТ СН'!$F$6-'СЕТ СН'!$F$19</f>
        <v>719.61370595999983</v>
      </c>
      <c r="V22" s="37">
        <f>SUMIFS(СВЦЭМ!$C$34:$C$777,СВЦЭМ!$A$34:$A$777,$A22,СВЦЭМ!$B$34:$B$777,V$11)+'СЕТ СН'!$F$9+СВЦЭМ!$D$10+'СЕТ СН'!$F$6-'СЕТ СН'!$F$19</f>
        <v>726.32187271999987</v>
      </c>
      <c r="W22" s="37">
        <f>SUMIFS(СВЦЭМ!$C$34:$C$777,СВЦЭМ!$A$34:$A$777,$A22,СВЦЭМ!$B$34:$B$777,W$11)+'СЕТ СН'!$F$9+СВЦЭМ!$D$10+'СЕТ СН'!$F$6-'СЕТ СН'!$F$19</f>
        <v>785.65109151999991</v>
      </c>
      <c r="X22" s="37">
        <f>SUMIFS(СВЦЭМ!$C$34:$C$777,СВЦЭМ!$A$34:$A$777,$A22,СВЦЭМ!$B$34:$B$777,X$11)+'СЕТ СН'!$F$9+СВЦЭМ!$D$10+'СЕТ СН'!$F$6-'СЕТ СН'!$F$19</f>
        <v>861.1343697599998</v>
      </c>
      <c r="Y22" s="37">
        <f>SUMIFS(СВЦЭМ!$C$34:$C$777,СВЦЭМ!$A$34:$A$777,$A22,СВЦЭМ!$B$34:$B$777,Y$11)+'СЕТ СН'!$F$9+СВЦЭМ!$D$10+'СЕТ СН'!$F$6-'СЕТ СН'!$F$19</f>
        <v>953.87125200999981</v>
      </c>
    </row>
    <row r="23" spans="1:25" ht="15.75" x14ac:dyDescent="0.2">
      <c r="A23" s="36">
        <f t="shared" si="0"/>
        <v>43293</v>
      </c>
      <c r="B23" s="37">
        <f>SUMIFS(СВЦЭМ!$C$34:$C$777,СВЦЭМ!$A$34:$A$777,$A23,СВЦЭМ!$B$34:$B$777,B$11)+'СЕТ СН'!$F$9+СВЦЭМ!$D$10+'СЕТ СН'!$F$6-'СЕТ СН'!$F$19</f>
        <v>1055.5368138499998</v>
      </c>
      <c r="C23" s="37">
        <f>SUMIFS(СВЦЭМ!$C$34:$C$777,СВЦЭМ!$A$34:$A$777,$A23,СВЦЭМ!$B$34:$B$777,C$11)+'СЕТ СН'!$F$9+СВЦЭМ!$D$10+'СЕТ СН'!$F$6-'СЕТ СН'!$F$19</f>
        <v>1109.9433237499998</v>
      </c>
      <c r="D23" s="37">
        <f>SUMIFS(СВЦЭМ!$C$34:$C$777,СВЦЭМ!$A$34:$A$777,$A23,СВЦЭМ!$B$34:$B$777,D$11)+'СЕТ СН'!$F$9+СВЦЭМ!$D$10+'СЕТ СН'!$F$6-'СЕТ СН'!$F$19</f>
        <v>1102.6576254699999</v>
      </c>
      <c r="E23" s="37">
        <f>SUMIFS(СВЦЭМ!$C$34:$C$777,СВЦЭМ!$A$34:$A$777,$A23,СВЦЭМ!$B$34:$B$777,E$11)+'СЕТ СН'!$F$9+СВЦЭМ!$D$10+'СЕТ СН'!$F$6-'СЕТ СН'!$F$19</f>
        <v>1119.8490167999998</v>
      </c>
      <c r="F23" s="37">
        <f>SUMIFS(СВЦЭМ!$C$34:$C$777,СВЦЭМ!$A$34:$A$777,$A23,СВЦЭМ!$B$34:$B$777,F$11)+'СЕТ СН'!$F$9+СВЦЭМ!$D$10+'СЕТ СН'!$F$6-'СЕТ СН'!$F$19</f>
        <v>1134.5345850799997</v>
      </c>
      <c r="G23" s="37">
        <f>SUMIFS(СВЦЭМ!$C$34:$C$777,СВЦЭМ!$A$34:$A$777,$A23,СВЦЭМ!$B$34:$B$777,G$11)+'СЕТ СН'!$F$9+СВЦЭМ!$D$10+'СЕТ СН'!$F$6-'СЕТ СН'!$F$19</f>
        <v>1128.4032050499998</v>
      </c>
      <c r="H23" s="37">
        <f>SUMIFS(СВЦЭМ!$C$34:$C$777,СВЦЭМ!$A$34:$A$777,$A23,СВЦЭМ!$B$34:$B$777,H$11)+'СЕТ СН'!$F$9+СВЦЭМ!$D$10+'СЕТ СН'!$F$6-'СЕТ СН'!$F$19</f>
        <v>1035.4727312599998</v>
      </c>
      <c r="I23" s="37">
        <f>SUMIFS(СВЦЭМ!$C$34:$C$777,СВЦЭМ!$A$34:$A$777,$A23,СВЦЭМ!$B$34:$B$777,I$11)+'СЕТ СН'!$F$9+СВЦЭМ!$D$10+'СЕТ СН'!$F$6-'СЕТ СН'!$F$19</f>
        <v>874.85317989999976</v>
      </c>
      <c r="J23" s="37">
        <f>SUMIFS(СВЦЭМ!$C$34:$C$777,СВЦЭМ!$A$34:$A$777,$A23,СВЦЭМ!$B$34:$B$777,J$11)+'СЕТ СН'!$F$9+СВЦЭМ!$D$10+'СЕТ СН'!$F$6-'СЕТ СН'!$F$19</f>
        <v>778.37328747999982</v>
      </c>
      <c r="K23" s="37">
        <f>SUMIFS(СВЦЭМ!$C$34:$C$777,СВЦЭМ!$A$34:$A$777,$A23,СВЦЭМ!$B$34:$B$777,K$11)+'СЕТ СН'!$F$9+СВЦЭМ!$D$10+'СЕТ СН'!$F$6-'СЕТ СН'!$F$19</f>
        <v>723.3314292099999</v>
      </c>
      <c r="L23" s="37">
        <f>SUMIFS(СВЦЭМ!$C$34:$C$777,СВЦЭМ!$A$34:$A$777,$A23,СВЦЭМ!$B$34:$B$777,L$11)+'СЕТ СН'!$F$9+СВЦЭМ!$D$10+'СЕТ СН'!$F$6-'СЕТ СН'!$F$19</f>
        <v>707.15273204999971</v>
      </c>
      <c r="M23" s="37">
        <f>SUMIFS(СВЦЭМ!$C$34:$C$777,СВЦЭМ!$A$34:$A$777,$A23,СВЦЭМ!$B$34:$B$777,M$11)+'СЕТ СН'!$F$9+СВЦЭМ!$D$10+'СЕТ СН'!$F$6-'СЕТ СН'!$F$19</f>
        <v>702.68582535999985</v>
      </c>
      <c r="N23" s="37">
        <f>SUMIFS(СВЦЭМ!$C$34:$C$777,СВЦЭМ!$A$34:$A$777,$A23,СВЦЭМ!$B$34:$B$777,N$11)+'СЕТ СН'!$F$9+СВЦЭМ!$D$10+'СЕТ СН'!$F$6-'СЕТ СН'!$F$19</f>
        <v>717.20968394999977</v>
      </c>
      <c r="O23" s="37">
        <f>SUMIFS(СВЦЭМ!$C$34:$C$777,СВЦЭМ!$A$34:$A$777,$A23,СВЦЭМ!$B$34:$B$777,O$11)+'СЕТ СН'!$F$9+СВЦЭМ!$D$10+'СЕТ СН'!$F$6-'СЕТ СН'!$F$19</f>
        <v>731.44202406999989</v>
      </c>
      <c r="P23" s="37">
        <f>SUMIFS(СВЦЭМ!$C$34:$C$777,СВЦЭМ!$A$34:$A$777,$A23,СВЦЭМ!$B$34:$B$777,P$11)+'СЕТ СН'!$F$9+СВЦЭМ!$D$10+'СЕТ СН'!$F$6-'СЕТ СН'!$F$19</f>
        <v>737.24415215999989</v>
      </c>
      <c r="Q23" s="37">
        <f>SUMIFS(СВЦЭМ!$C$34:$C$777,СВЦЭМ!$A$34:$A$777,$A23,СВЦЭМ!$B$34:$B$777,Q$11)+'СЕТ СН'!$F$9+СВЦЭМ!$D$10+'СЕТ СН'!$F$6-'СЕТ СН'!$F$19</f>
        <v>742.54216756999972</v>
      </c>
      <c r="R23" s="37">
        <f>SUMIFS(СВЦЭМ!$C$34:$C$777,СВЦЭМ!$A$34:$A$777,$A23,СВЦЭМ!$B$34:$B$777,R$11)+'СЕТ СН'!$F$9+СВЦЭМ!$D$10+'СЕТ СН'!$F$6-'СЕТ СН'!$F$19</f>
        <v>738.92059342999983</v>
      </c>
      <c r="S23" s="37">
        <f>SUMIFS(СВЦЭМ!$C$34:$C$777,СВЦЭМ!$A$34:$A$777,$A23,СВЦЭМ!$B$34:$B$777,S$11)+'СЕТ СН'!$F$9+СВЦЭМ!$D$10+'СЕТ СН'!$F$6-'СЕТ СН'!$F$19</f>
        <v>726.07407714999977</v>
      </c>
      <c r="T23" s="37">
        <f>SUMIFS(СВЦЭМ!$C$34:$C$777,СВЦЭМ!$A$34:$A$777,$A23,СВЦЭМ!$B$34:$B$777,T$11)+'СЕТ СН'!$F$9+СВЦЭМ!$D$10+'СЕТ СН'!$F$6-'СЕТ СН'!$F$19</f>
        <v>719.6832683099999</v>
      </c>
      <c r="U23" s="37">
        <f>SUMIFS(СВЦЭМ!$C$34:$C$777,СВЦЭМ!$A$34:$A$777,$A23,СВЦЭМ!$B$34:$B$777,U$11)+'СЕТ СН'!$F$9+СВЦЭМ!$D$10+'СЕТ СН'!$F$6-'СЕТ СН'!$F$19</f>
        <v>709.38343035999992</v>
      </c>
      <c r="V23" s="37">
        <f>SUMIFS(СВЦЭМ!$C$34:$C$777,СВЦЭМ!$A$34:$A$777,$A23,СВЦЭМ!$B$34:$B$777,V$11)+'СЕТ СН'!$F$9+СВЦЭМ!$D$10+'СЕТ СН'!$F$6-'СЕТ СН'!$F$19</f>
        <v>708.0286611099998</v>
      </c>
      <c r="W23" s="37">
        <f>SUMIFS(СВЦЭМ!$C$34:$C$777,СВЦЭМ!$A$34:$A$777,$A23,СВЦЭМ!$B$34:$B$777,W$11)+'СЕТ СН'!$F$9+СВЦЭМ!$D$10+'СЕТ СН'!$F$6-'СЕТ СН'!$F$19</f>
        <v>766.55376958999977</v>
      </c>
      <c r="X23" s="37">
        <f>SUMIFS(СВЦЭМ!$C$34:$C$777,СВЦЭМ!$A$34:$A$777,$A23,СВЦЭМ!$B$34:$B$777,X$11)+'СЕТ СН'!$F$9+СВЦЭМ!$D$10+'СЕТ СН'!$F$6-'СЕТ СН'!$F$19</f>
        <v>859.02647298999977</v>
      </c>
      <c r="Y23" s="37">
        <f>SUMIFS(СВЦЭМ!$C$34:$C$777,СВЦЭМ!$A$34:$A$777,$A23,СВЦЭМ!$B$34:$B$777,Y$11)+'СЕТ СН'!$F$9+СВЦЭМ!$D$10+'СЕТ СН'!$F$6-'СЕТ СН'!$F$19</f>
        <v>983.50772075999976</v>
      </c>
    </row>
    <row r="24" spans="1:25" ht="15.75" x14ac:dyDescent="0.2">
      <c r="A24" s="36">
        <f t="shared" si="0"/>
        <v>43294</v>
      </c>
      <c r="B24" s="37">
        <f>SUMIFS(СВЦЭМ!$C$34:$C$777,СВЦЭМ!$A$34:$A$777,$A24,СВЦЭМ!$B$34:$B$777,B$11)+'СЕТ СН'!$F$9+СВЦЭМ!$D$10+'СЕТ СН'!$F$6-'СЕТ СН'!$F$19</f>
        <v>1051.1400831399999</v>
      </c>
      <c r="C24" s="37">
        <f>SUMIFS(СВЦЭМ!$C$34:$C$777,СВЦЭМ!$A$34:$A$777,$A24,СВЦЭМ!$B$34:$B$777,C$11)+'СЕТ СН'!$F$9+СВЦЭМ!$D$10+'СЕТ СН'!$F$6-'СЕТ СН'!$F$19</f>
        <v>1081.9792896499998</v>
      </c>
      <c r="D24" s="37">
        <f>SUMIFS(СВЦЭМ!$C$34:$C$777,СВЦЭМ!$A$34:$A$777,$A24,СВЦЭМ!$B$34:$B$777,D$11)+'СЕТ СН'!$F$9+СВЦЭМ!$D$10+'СЕТ СН'!$F$6-'СЕТ СН'!$F$19</f>
        <v>1123.0398734899998</v>
      </c>
      <c r="E24" s="37">
        <f>SUMIFS(СВЦЭМ!$C$34:$C$777,СВЦЭМ!$A$34:$A$777,$A24,СВЦЭМ!$B$34:$B$777,E$11)+'СЕТ СН'!$F$9+СВЦЭМ!$D$10+'СЕТ СН'!$F$6-'СЕТ СН'!$F$19</f>
        <v>1141.4108050399998</v>
      </c>
      <c r="F24" s="37">
        <f>SUMIFS(СВЦЭМ!$C$34:$C$777,СВЦЭМ!$A$34:$A$777,$A24,СВЦЭМ!$B$34:$B$777,F$11)+'СЕТ СН'!$F$9+СВЦЭМ!$D$10+'СЕТ СН'!$F$6-'СЕТ СН'!$F$19</f>
        <v>1138.3209526499998</v>
      </c>
      <c r="G24" s="37">
        <f>SUMIFS(СВЦЭМ!$C$34:$C$777,СВЦЭМ!$A$34:$A$777,$A24,СВЦЭМ!$B$34:$B$777,G$11)+'СЕТ СН'!$F$9+СВЦЭМ!$D$10+'СЕТ СН'!$F$6-'СЕТ СН'!$F$19</f>
        <v>1128.2619996899998</v>
      </c>
      <c r="H24" s="37">
        <f>SUMIFS(СВЦЭМ!$C$34:$C$777,СВЦЭМ!$A$34:$A$777,$A24,СВЦЭМ!$B$34:$B$777,H$11)+'СЕТ СН'!$F$9+СВЦЭМ!$D$10+'СЕТ СН'!$F$6-'СЕТ СН'!$F$19</f>
        <v>1017.7699858599999</v>
      </c>
      <c r="I24" s="37">
        <f>SUMIFS(СВЦЭМ!$C$34:$C$777,СВЦЭМ!$A$34:$A$777,$A24,СВЦЭМ!$B$34:$B$777,I$11)+'СЕТ СН'!$F$9+СВЦЭМ!$D$10+'СЕТ СН'!$F$6-'СЕТ СН'!$F$19</f>
        <v>895.42944153999974</v>
      </c>
      <c r="J24" s="37">
        <f>SUMIFS(СВЦЭМ!$C$34:$C$777,СВЦЭМ!$A$34:$A$777,$A24,СВЦЭМ!$B$34:$B$777,J$11)+'СЕТ СН'!$F$9+СВЦЭМ!$D$10+'СЕТ СН'!$F$6-'СЕТ СН'!$F$19</f>
        <v>791.09675711999989</v>
      </c>
      <c r="K24" s="37">
        <f>SUMIFS(СВЦЭМ!$C$34:$C$777,СВЦЭМ!$A$34:$A$777,$A24,СВЦЭМ!$B$34:$B$777,K$11)+'СЕТ СН'!$F$9+СВЦЭМ!$D$10+'СЕТ СН'!$F$6-'СЕТ СН'!$F$19</f>
        <v>740.04905023999981</v>
      </c>
      <c r="L24" s="37">
        <f>SUMIFS(СВЦЭМ!$C$34:$C$777,СВЦЭМ!$A$34:$A$777,$A24,СВЦЭМ!$B$34:$B$777,L$11)+'СЕТ СН'!$F$9+СВЦЭМ!$D$10+'СЕТ СН'!$F$6-'СЕТ СН'!$F$19</f>
        <v>714.08510666999973</v>
      </c>
      <c r="M24" s="37">
        <f>SUMIFS(СВЦЭМ!$C$34:$C$777,СВЦЭМ!$A$34:$A$777,$A24,СВЦЭМ!$B$34:$B$777,M$11)+'СЕТ СН'!$F$9+СВЦЭМ!$D$10+'СЕТ СН'!$F$6-'СЕТ СН'!$F$19</f>
        <v>708.98254615999986</v>
      </c>
      <c r="N24" s="37">
        <f>SUMIFS(СВЦЭМ!$C$34:$C$777,СВЦЭМ!$A$34:$A$777,$A24,СВЦЭМ!$B$34:$B$777,N$11)+'СЕТ СН'!$F$9+СВЦЭМ!$D$10+'СЕТ СН'!$F$6-'СЕТ СН'!$F$19</f>
        <v>721.25274130999992</v>
      </c>
      <c r="O24" s="37">
        <f>SUMIFS(СВЦЭМ!$C$34:$C$777,СВЦЭМ!$A$34:$A$777,$A24,СВЦЭМ!$B$34:$B$777,O$11)+'СЕТ СН'!$F$9+СВЦЭМ!$D$10+'СЕТ СН'!$F$6-'СЕТ СН'!$F$19</f>
        <v>725.79708069999992</v>
      </c>
      <c r="P24" s="37">
        <f>SUMIFS(СВЦЭМ!$C$34:$C$777,СВЦЭМ!$A$34:$A$777,$A24,СВЦЭМ!$B$34:$B$777,P$11)+'СЕТ СН'!$F$9+СВЦЭМ!$D$10+'СЕТ СН'!$F$6-'СЕТ СН'!$F$19</f>
        <v>735.5684348599998</v>
      </c>
      <c r="Q24" s="37">
        <f>SUMIFS(СВЦЭМ!$C$34:$C$777,СВЦЭМ!$A$34:$A$777,$A24,СВЦЭМ!$B$34:$B$777,Q$11)+'СЕТ СН'!$F$9+СВЦЭМ!$D$10+'СЕТ СН'!$F$6-'СЕТ СН'!$F$19</f>
        <v>763.32937378999986</v>
      </c>
      <c r="R24" s="37">
        <f>SUMIFS(СВЦЭМ!$C$34:$C$777,СВЦЭМ!$A$34:$A$777,$A24,СВЦЭМ!$B$34:$B$777,R$11)+'СЕТ СН'!$F$9+СВЦЭМ!$D$10+'СЕТ СН'!$F$6-'СЕТ СН'!$F$19</f>
        <v>785.5881299199998</v>
      </c>
      <c r="S24" s="37">
        <f>SUMIFS(СВЦЭМ!$C$34:$C$777,СВЦЭМ!$A$34:$A$777,$A24,СВЦЭМ!$B$34:$B$777,S$11)+'СЕТ СН'!$F$9+СВЦЭМ!$D$10+'СЕТ СН'!$F$6-'СЕТ СН'!$F$19</f>
        <v>764.12385630999984</v>
      </c>
      <c r="T24" s="37">
        <f>SUMIFS(СВЦЭМ!$C$34:$C$777,СВЦЭМ!$A$34:$A$777,$A24,СВЦЭМ!$B$34:$B$777,T$11)+'СЕТ СН'!$F$9+СВЦЭМ!$D$10+'СЕТ СН'!$F$6-'СЕТ СН'!$F$19</f>
        <v>750.67926769999985</v>
      </c>
      <c r="U24" s="37">
        <f>SUMIFS(СВЦЭМ!$C$34:$C$777,СВЦЭМ!$A$34:$A$777,$A24,СВЦЭМ!$B$34:$B$777,U$11)+'СЕТ СН'!$F$9+СВЦЭМ!$D$10+'СЕТ СН'!$F$6-'СЕТ СН'!$F$19</f>
        <v>736.50572112999976</v>
      </c>
      <c r="V24" s="37">
        <f>SUMIFS(СВЦЭМ!$C$34:$C$777,СВЦЭМ!$A$34:$A$777,$A24,СВЦЭМ!$B$34:$B$777,V$11)+'СЕТ СН'!$F$9+СВЦЭМ!$D$10+'СЕТ СН'!$F$6-'СЕТ СН'!$F$19</f>
        <v>738.44421566999972</v>
      </c>
      <c r="W24" s="37">
        <f>SUMIFS(СВЦЭМ!$C$34:$C$777,СВЦЭМ!$A$34:$A$777,$A24,СВЦЭМ!$B$34:$B$777,W$11)+'СЕТ СН'!$F$9+СВЦЭМ!$D$10+'СЕТ СН'!$F$6-'СЕТ СН'!$F$19</f>
        <v>776.39215458999979</v>
      </c>
      <c r="X24" s="37">
        <f>SUMIFS(СВЦЭМ!$C$34:$C$777,СВЦЭМ!$A$34:$A$777,$A24,СВЦЭМ!$B$34:$B$777,X$11)+'СЕТ СН'!$F$9+СВЦЭМ!$D$10+'СЕТ СН'!$F$6-'СЕТ СН'!$F$19</f>
        <v>852.30663455999979</v>
      </c>
      <c r="Y24" s="37">
        <f>SUMIFS(СВЦЭМ!$C$34:$C$777,СВЦЭМ!$A$34:$A$777,$A24,СВЦЭМ!$B$34:$B$777,Y$11)+'СЕТ СН'!$F$9+СВЦЭМ!$D$10+'СЕТ СН'!$F$6-'СЕТ СН'!$F$19</f>
        <v>952.34605475999979</v>
      </c>
    </row>
    <row r="25" spans="1:25" ht="15.75" x14ac:dyDescent="0.2">
      <c r="A25" s="36">
        <f t="shared" si="0"/>
        <v>43295</v>
      </c>
      <c r="B25" s="37">
        <f>SUMIFS(СВЦЭМ!$C$34:$C$777,СВЦЭМ!$A$34:$A$777,$A25,СВЦЭМ!$B$34:$B$777,B$11)+'СЕТ СН'!$F$9+СВЦЭМ!$D$10+'СЕТ СН'!$F$6-'СЕТ СН'!$F$19</f>
        <v>965.55162290999988</v>
      </c>
      <c r="C25" s="37">
        <f>SUMIFS(СВЦЭМ!$C$34:$C$777,СВЦЭМ!$A$34:$A$777,$A25,СВЦЭМ!$B$34:$B$777,C$11)+'СЕТ СН'!$F$9+СВЦЭМ!$D$10+'СЕТ СН'!$F$6-'СЕТ СН'!$F$19</f>
        <v>1049.2336485399999</v>
      </c>
      <c r="D25" s="37">
        <f>SUMIFS(СВЦЭМ!$C$34:$C$777,СВЦЭМ!$A$34:$A$777,$A25,СВЦЭМ!$B$34:$B$777,D$11)+'СЕТ СН'!$F$9+СВЦЭМ!$D$10+'СЕТ СН'!$F$6-'СЕТ СН'!$F$19</f>
        <v>1130.6018473499998</v>
      </c>
      <c r="E25" s="37">
        <f>SUMIFS(СВЦЭМ!$C$34:$C$777,СВЦЭМ!$A$34:$A$777,$A25,СВЦЭМ!$B$34:$B$777,E$11)+'СЕТ СН'!$F$9+СВЦЭМ!$D$10+'СЕТ СН'!$F$6-'СЕТ СН'!$F$19</f>
        <v>1131.6182787599998</v>
      </c>
      <c r="F25" s="37">
        <f>SUMIFS(СВЦЭМ!$C$34:$C$777,СВЦЭМ!$A$34:$A$777,$A25,СВЦЭМ!$B$34:$B$777,F$11)+'СЕТ СН'!$F$9+СВЦЭМ!$D$10+'СЕТ СН'!$F$6-'СЕТ СН'!$F$19</f>
        <v>1132.1088654999999</v>
      </c>
      <c r="G25" s="37">
        <f>SUMIFS(СВЦЭМ!$C$34:$C$777,СВЦЭМ!$A$34:$A$777,$A25,СВЦЭМ!$B$34:$B$777,G$11)+'СЕТ СН'!$F$9+СВЦЭМ!$D$10+'СЕТ СН'!$F$6-'СЕТ СН'!$F$19</f>
        <v>1130.0673053399998</v>
      </c>
      <c r="H25" s="37">
        <f>SUMIFS(СВЦЭМ!$C$34:$C$777,СВЦЭМ!$A$34:$A$777,$A25,СВЦЭМ!$B$34:$B$777,H$11)+'СЕТ СН'!$F$9+СВЦЭМ!$D$10+'СЕТ СН'!$F$6-'СЕТ СН'!$F$19</f>
        <v>1061.0423448399997</v>
      </c>
      <c r="I25" s="37">
        <f>SUMIFS(СВЦЭМ!$C$34:$C$777,СВЦЭМ!$A$34:$A$777,$A25,СВЦЭМ!$B$34:$B$777,I$11)+'СЕТ СН'!$F$9+СВЦЭМ!$D$10+'СЕТ СН'!$F$6-'СЕТ СН'!$F$19</f>
        <v>929.55318346999979</v>
      </c>
      <c r="J25" s="37">
        <f>SUMIFS(СВЦЭМ!$C$34:$C$777,СВЦЭМ!$A$34:$A$777,$A25,СВЦЭМ!$B$34:$B$777,J$11)+'СЕТ СН'!$F$9+СВЦЭМ!$D$10+'СЕТ СН'!$F$6-'СЕТ СН'!$F$19</f>
        <v>800.35980020999978</v>
      </c>
      <c r="K25" s="37">
        <f>SUMIFS(СВЦЭМ!$C$34:$C$777,СВЦЭМ!$A$34:$A$777,$A25,СВЦЭМ!$B$34:$B$777,K$11)+'СЕТ СН'!$F$9+СВЦЭМ!$D$10+'СЕТ СН'!$F$6-'СЕТ СН'!$F$19</f>
        <v>744.55192826999973</v>
      </c>
      <c r="L25" s="37">
        <f>SUMIFS(СВЦЭМ!$C$34:$C$777,СВЦЭМ!$A$34:$A$777,$A25,СВЦЭМ!$B$34:$B$777,L$11)+'СЕТ СН'!$F$9+СВЦЭМ!$D$10+'СЕТ СН'!$F$6-'СЕТ СН'!$F$19</f>
        <v>722.80642224999974</v>
      </c>
      <c r="M25" s="37">
        <f>SUMIFS(СВЦЭМ!$C$34:$C$777,СВЦЭМ!$A$34:$A$777,$A25,СВЦЭМ!$B$34:$B$777,M$11)+'СЕТ СН'!$F$9+СВЦЭМ!$D$10+'СЕТ СН'!$F$6-'СЕТ СН'!$F$19</f>
        <v>705.13098080999976</v>
      </c>
      <c r="N25" s="37">
        <f>SUMIFS(СВЦЭМ!$C$34:$C$777,СВЦЭМ!$A$34:$A$777,$A25,СВЦЭМ!$B$34:$B$777,N$11)+'СЕТ СН'!$F$9+СВЦЭМ!$D$10+'СЕТ СН'!$F$6-'СЕТ СН'!$F$19</f>
        <v>713.26662454999973</v>
      </c>
      <c r="O25" s="37">
        <f>SUMIFS(СВЦЭМ!$C$34:$C$777,СВЦЭМ!$A$34:$A$777,$A25,СВЦЭМ!$B$34:$B$777,O$11)+'СЕТ СН'!$F$9+СВЦЭМ!$D$10+'СЕТ СН'!$F$6-'СЕТ СН'!$F$19</f>
        <v>719.09998129999985</v>
      </c>
      <c r="P25" s="37">
        <f>SUMIFS(СВЦЭМ!$C$34:$C$777,СВЦЭМ!$A$34:$A$777,$A25,СВЦЭМ!$B$34:$B$777,P$11)+'СЕТ СН'!$F$9+СВЦЭМ!$D$10+'СЕТ СН'!$F$6-'СЕТ СН'!$F$19</f>
        <v>742.40084910999985</v>
      </c>
      <c r="Q25" s="37">
        <f>SUMIFS(СВЦЭМ!$C$34:$C$777,СВЦЭМ!$A$34:$A$777,$A25,СВЦЭМ!$B$34:$B$777,Q$11)+'СЕТ СН'!$F$9+СВЦЭМ!$D$10+'СЕТ СН'!$F$6-'СЕТ СН'!$F$19</f>
        <v>748.03721013999984</v>
      </c>
      <c r="R25" s="37">
        <f>SUMIFS(СВЦЭМ!$C$34:$C$777,СВЦЭМ!$A$34:$A$777,$A25,СВЦЭМ!$B$34:$B$777,R$11)+'СЕТ СН'!$F$9+СВЦЭМ!$D$10+'СЕТ СН'!$F$6-'СЕТ СН'!$F$19</f>
        <v>747.09002819999978</v>
      </c>
      <c r="S25" s="37">
        <f>SUMIFS(СВЦЭМ!$C$34:$C$777,СВЦЭМ!$A$34:$A$777,$A25,СВЦЭМ!$B$34:$B$777,S$11)+'СЕТ СН'!$F$9+СВЦЭМ!$D$10+'СЕТ СН'!$F$6-'СЕТ СН'!$F$19</f>
        <v>738.95800602999975</v>
      </c>
      <c r="T25" s="37">
        <f>SUMIFS(СВЦЭМ!$C$34:$C$777,СВЦЭМ!$A$34:$A$777,$A25,СВЦЭМ!$B$34:$B$777,T$11)+'СЕТ СН'!$F$9+СВЦЭМ!$D$10+'СЕТ СН'!$F$6-'СЕТ СН'!$F$19</f>
        <v>738.05364625999982</v>
      </c>
      <c r="U25" s="37">
        <f>SUMIFS(СВЦЭМ!$C$34:$C$777,СВЦЭМ!$A$34:$A$777,$A25,СВЦЭМ!$B$34:$B$777,U$11)+'СЕТ СН'!$F$9+СВЦЭМ!$D$10+'СЕТ СН'!$F$6-'СЕТ СН'!$F$19</f>
        <v>736.04891898999972</v>
      </c>
      <c r="V25" s="37">
        <f>SUMIFS(СВЦЭМ!$C$34:$C$777,СВЦЭМ!$A$34:$A$777,$A25,СВЦЭМ!$B$34:$B$777,V$11)+'СЕТ СН'!$F$9+СВЦЭМ!$D$10+'СЕТ СН'!$F$6-'СЕТ СН'!$F$19</f>
        <v>739.65030258999991</v>
      </c>
      <c r="W25" s="37">
        <f>SUMIFS(СВЦЭМ!$C$34:$C$777,СВЦЭМ!$A$34:$A$777,$A25,СВЦЭМ!$B$34:$B$777,W$11)+'СЕТ СН'!$F$9+СВЦЭМ!$D$10+'СЕТ СН'!$F$6-'СЕТ СН'!$F$19</f>
        <v>769.34544380999978</v>
      </c>
      <c r="X25" s="37">
        <f>SUMIFS(СВЦЭМ!$C$34:$C$777,СВЦЭМ!$A$34:$A$777,$A25,СВЦЭМ!$B$34:$B$777,X$11)+'СЕТ СН'!$F$9+СВЦЭМ!$D$10+'СЕТ СН'!$F$6-'СЕТ СН'!$F$19</f>
        <v>850.35158086999991</v>
      </c>
      <c r="Y25" s="37">
        <f>SUMIFS(СВЦЭМ!$C$34:$C$777,СВЦЭМ!$A$34:$A$777,$A25,СВЦЭМ!$B$34:$B$777,Y$11)+'СЕТ СН'!$F$9+СВЦЭМ!$D$10+'СЕТ СН'!$F$6-'СЕТ СН'!$F$19</f>
        <v>935.09031180999978</v>
      </c>
    </row>
    <row r="26" spans="1:25" ht="15.75" x14ac:dyDescent="0.2">
      <c r="A26" s="36">
        <f t="shared" si="0"/>
        <v>43296</v>
      </c>
      <c r="B26" s="37">
        <f>SUMIFS(СВЦЭМ!$C$34:$C$777,СВЦЭМ!$A$34:$A$777,$A26,СВЦЭМ!$B$34:$B$777,B$11)+'СЕТ СН'!$F$9+СВЦЭМ!$D$10+'СЕТ СН'!$F$6-'СЕТ СН'!$F$19</f>
        <v>1006.1774779099999</v>
      </c>
      <c r="C26" s="37">
        <f>SUMIFS(СВЦЭМ!$C$34:$C$777,СВЦЭМ!$A$34:$A$777,$A26,СВЦЭМ!$B$34:$B$777,C$11)+'СЕТ СН'!$F$9+СВЦЭМ!$D$10+'СЕТ СН'!$F$6-'СЕТ СН'!$F$19</f>
        <v>1057.6503539799999</v>
      </c>
      <c r="D26" s="37">
        <f>SUMIFS(СВЦЭМ!$C$34:$C$777,СВЦЭМ!$A$34:$A$777,$A26,СВЦЭМ!$B$34:$B$777,D$11)+'СЕТ СН'!$F$9+СВЦЭМ!$D$10+'СЕТ СН'!$F$6-'СЕТ СН'!$F$19</f>
        <v>1094.7238233899998</v>
      </c>
      <c r="E26" s="37">
        <f>SUMIFS(СВЦЭМ!$C$34:$C$777,СВЦЭМ!$A$34:$A$777,$A26,СВЦЭМ!$B$34:$B$777,E$11)+'СЕТ СН'!$F$9+СВЦЭМ!$D$10+'СЕТ СН'!$F$6-'СЕТ СН'!$F$19</f>
        <v>1125.4499525199999</v>
      </c>
      <c r="F26" s="37">
        <f>SUMIFS(СВЦЭМ!$C$34:$C$777,СВЦЭМ!$A$34:$A$777,$A26,СВЦЭМ!$B$34:$B$777,F$11)+'СЕТ СН'!$F$9+СВЦЭМ!$D$10+'СЕТ СН'!$F$6-'СЕТ СН'!$F$19</f>
        <v>1133.3927552099999</v>
      </c>
      <c r="G26" s="37">
        <f>SUMIFS(СВЦЭМ!$C$34:$C$777,СВЦЭМ!$A$34:$A$777,$A26,СВЦЭМ!$B$34:$B$777,G$11)+'СЕТ СН'!$F$9+СВЦЭМ!$D$10+'СЕТ СН'!$F$6-'СЕТ СН'!$F$19</f>
        <v>1134.4738279899998</v>
      </c>
      <c r="H26" s="37">
        <f>SUMIFS(СВЦЭМ!$C$34:$C$777,СВЦЭМ!$A$34:$A$777,$A26,СВЦЭМ!$B$34:$B$777,H$11)+'СЕТ СН'!$F$9+СВЦЭМ!$D$10+'СЕТ СН'!$F$6-'СЕТ СН'!$F$19</f>
        <v>1048.5740329499997</v>
      </c>
      <c r="I26" s="37">
        <f>SUMIFS(СВЦЭМ!$C$34:$C$777,СВЦЭМ!$A$34:$A$777,$A26,СВЦЭМ!$B$34:$B$777,I$11)+'СЕТ СН'!$F$9+СВЦЭМ!$D$10+'СЕТ СН'!$F$6-'СЕТ СН'!$F$19</f>
        <v>904.53150791999974</v>
      </c>
      <c r="J26" s="37">
        <f>SUMIFS(СВЦЭМ!$C$34:$C$777,СВЦЭМ!$A$34:$A$777,$A26,СВЦЭМ!$B$34:$B$777,J$11)+'СЕТ СН'!$F$9+СВЦЭМ!$D$10+'СЕТ СН'!$F$6-'СЕТ СН'!$F$19</f>
        <v>777.04606553999974</v>
      </c>
      <c r="K26" s="37">
        <f>SUMIFS(СВЦЭМ!$C$34:$C$777,СВЦЭМ!$A$34:$A$777,$A26,СВЦЭМ!$B$34:$B$777,K$11)+'СЕТ СН'!$F$9+СВЦЭМ!$D$10+'СЕТ СН'!$F$6-'СЕТ СН'!$F$19</f>
        <v>726.5557623499999</v>
      </c>
      <c r="L26" s="37">
        <f>SUMIFS(СВЦЭМ!$C$34:$C$777,СВЦЭМ!$A$34:$A$777,$A26,СВЦЭМ!$B$34:$B$777,L$11)+'СЕТ СН'!$F$9+СВЦЭМ!$D$10+'СЕТ СН'!$F$6-'СЕТ СН'!$F$19</f>
        <v>708.60911975999988</v>
      </c>
      <c r="M26" s="37">
        <f>SUMIFS(СВЦЭМ!$C$34:$C$777,СВЦЭМ!$A$34:$A$777,$A26,СВЦЭМ!$B$34:$B$777,M$11)+'СЕТ СН'!$F$9+СВЦЭМ!$D$10+'СЕТ СН'!$F$6-'СЕТ СН'!$F$19</f>
        <v>696.36981917999992</v>
      </c>
      <c r="N26" s="37">
        <f>SUMIFS(СВЦЭМ!$C$34:$C$777,СВЦЭМ!$A$34:$A$777,$A26,СВЦЭМ!$B$34:$B$777,N$11)+'СЕТ СН'!$F$9+СВЦЭМ!$D$10+'СЕТ СН'!$F$6-'СЕТ СН'!$F$19</f>
        <v>701.23264436999989</v>
      </c>
      <c r="O26" s="37">
        <f>SUMIFS(СВЦЭМ!$C$34:$C$777,СВЦЭМ!$A$34:$A$777,$A26,СВЦЭМ!$B$34:$B$777,O$11)+'СЕТ СН'!$F$9+СВЦЭМ!$D$10+'СЕТ СН'!$F$6-'СЕТ СН'!$F$19</f>
        <v>693.97032590999993</v>
      </c>
      <c r="P26" s="37">
        <f>SUMIFS(СВЦЭМ!$C$34:$C$777,СВЦЭМ!$A$34:$A$777,$A26,СВЦЭМ!$B$34:$B$777,P$11)+'СЕТ СН'!$F$9+СВЦЭМ!$D$10+'СЕТ СН'!$F$6-'СЕТ СН'!$F$19</f>
        <v>710.17529339999987</v>
      </c>
      <c r="Q26" s="37">
        <f>SUMIFS(СВЦЭМ!$C$34:$C$777,СВЦЭМ!$A$34:$A$777,$A26,СВЦЭМ!$B$34:$B$777,Q$11)+'СЕТ СН'!$F$9+СВЦЭМ!$D$10+'СЕТ СН'!$F$6-'СЕТ СН'!$F$19</f>
        <v>708.80945844999974</v>
      </c>
      <c r="R26" s="37">
        <f>SUMIFS(СВЦЭМ!$C$34:$C$777,СВЦЭМ!$A$34:$A$777,$A26,СВЦЭМ!$B$34:$B$777,R$11)+'СЕТ СН'!$F$9+СВЦЭМ!$D$10+'СЕТ СН'!$F$6-'СЕТ СН'!$F$19</f>
        <v>712.99104530999989</v>
      </c>
      <c r="S26" s="37">
        <f>SUMIFS(СВЦЭМ!$C$34:$C$777,СВЦЭМ!$A$34:$A$777,$A26,СВЦЭМ!$B$34:$B$777,S$11)+'СЕТ СН'!$F$9+СВЦЭМ!$D$10+'СЕТ СН'!$F$6-'СЕТ СН'!$F$19</f>
        <v>719.74031069999978</v>
      </c>
      <c r="T26" s="37">
        <f>SUMIFS(СВЦЭМ!$C$34:$C$777,СВЦЭМ!$A$34:$A$777,$A26,СВЦЭМ!$B$34:$B$777,T$11)+'СЕТ СН'!$F$9+СВЦЭМ!$D$10+'СЕТ СН'!$F$6-'СЕТ СН'!$F$19</f>
        <v>728.06393419999972</v>
      </c>
      <c r="U26" s="37">
        <f>SUMIFS(СВЦЭМ!$C$34:$C$777,СВЦЭМ!$A$34:$A$777,$A26,СВЦЭМ!$B$34:$B$777,U$11)+'СЕТ СН'!$F$9+СВЦЭМ!$D$10+'СЕТ СН'!$F$6-'СЕТ СН'!$F$19</f>
        <v>736.38987126999973</v>
      </c>
      <c r="V26" s="37">
        <f>SUMIFS(СВЦЭМ!$C$34:$C$777,СВЦЭМ!$A$34:$A$777,$A26,СВЦЭМ!$B$34:$B$777,V$11)+'СЕТ СН'!$F$9+СВЦЭМ!$D$10+'СЕТ СН'!$F$6-'СЕТ СН'!$F$19</f>
        <v>743.60867403999987</v>
      </c>
      <c r="W26" s="37">
        <f>SUMIFS(СВЦЭМ!$C$34:$C$777,СВЦЭМ!$A$34:$A$777,$A26,СВЦЭМ!$B$34:$B$777,W$11)+'СЕТ СН'!$F$9+СВЦЭМ!$D$10+'СЕТ СН'!$F$6-'СЕТ СН'!$F$19</f>
        <v>807.95046990999981</v>
      </c>
      <c r="X26" s="37">
        <f>SUMIFS(СВЦЭМ!$C$34:$C$777,СВЦЭМ!$A$34:$A$777,$A26,СВЦЭМ!$B$34:$B$777,X$11)+'СЕТ СН'!$F$9+СВЦЭМ!$D$10+'СЕТ СН'!$F$6-'СЕТ СН'!$F$19</f>
        <v>852.07474152999976</v>
      </c>
      <c r="Y26" s="37">
        <f>SUMIFS(СВЦЭМ!$C$34:$C$777,СВЦЭМ!$A$34:$A$777,$A26,СВЦЭМ!$B$34:$B$777,Y$11)+'СЕТ СН'!$F$9+СВЦЭМ!$D$10+'СЕТ СН'!$F$6-'СЕТ СН'!$F$19</f>
        <v>936.08577422999974</v>
      </c>
    </row>
    <row r="27" spans="1:25" ht="15.75" x14ac:dyDescent="0.2">
      <c r="A27" s="36">
        <f t="shared" si="0"/>
        <v>43297</v>
      </c>
      <c r="B27" s="37">
        <f>SUMIFS(СВЦЭМ!$C$34:$C$777,СВЦЭМ!$A$34:$A$777,$A27,СВЦЭМ!$B$34:$B$777,B$11)+'СЕТ СН'!$F$9+СВЦЭМ!$D$10+'СЕТ СН'!$F$6-'СЕТ СН'!$F$19</f>
        <v>1064.1640957899999</v>
      </c>
      <c r="C27" s="37">
        <f>SUMIFS(СВЦЭМ!$C$34:$C$777,СВЦЭМ!$A$34:$A$777,$A27,СВЦЭМ!$B$34:$B$777,C$11)+'СЕТ СН'!$F$9+СВЦЭМ!$D$10+'СЕТ СН'!$F$6-'СЕТ СН'!$F$19</f>
        <v>1112.1837436599999</v>
      </c>
      <c r="D27" s="37">
        <f>SUMIFS(СВЦЭМ!$C$34:$C$777,СВЦЭМ!$A$34:$A$777,$A27,СВЦЭМ!$B$34:$B$777,D$11)+'СЕТ СН'!$F$9+СВЦЭМ!$D$10+'СЕТ СН'!$F$6-'СЕТ СН'!$F$19</f>
        <v>1134.8816500299997</v>
      </c>
      <c r="E27" s="37">
        <f>SUMIFS(СВЦЭМ!$C$34:$C$777,СВЦЭМ!$A$34:$A$777,$A27,СВЦЭМ!$B$34:$B$777,E$11)+'СЕТ СН'!$F$9+СВЦЭМ!$D$10+'СЕТ СН'!$F$6-'СЕТ СН'!$F$19</f>
        <v>1130.5797698699998</v>
      </c>
      <c r="F27" s="37">
        <f>SUMIFS(СВЦЭМ!$C$34:$C$777,СВЦЭМ!$A$34:$A$777,$A27,СВЦЭМ!$B$34:$B$777,F$11)+'СЕТ СН'!$F$9+СВЦЭМ!$D$10+'СЕТ СН'!$F$6-'СЕТ СН'!$F$19</f>
        <v>1128.1973364399998</v>
      </c>
      <c r="G27" s="37">
        <f>SUMIFS(СВЦЭМ!$C$34:$C$777,СВЦЭМ!$A$34:$A$777,$A27,СВЦЭМ!$B$34:$B$777,G$11)+'СЕТ СН'!$F$9+СВЦЭМ!$D$10+'СЕТ СН'!$F$6-'СЕТ СН'!$F$19</f>
        <v>1137.1933941799998</v>
      </c>
      <c r="H27" s="37">
        <f>SUMIFS(СВЦЭМ!$C$34:$C$777,СВЦЭМ!$A$34:$A$777,$A27,СВЦЭМ!$B$34:$B$777,H$11)+'СЕТ СН'!$F$9+СВЦЭМ!$D$10+'СЕТ СН'!$F$6-'СЕТ СН'!$F$19</f>
        <v>1065.7198510799999</v>
      </c>
      <c r="I27" s="37">
        <f>SUMIFS(СВЦЭМ!$C$34:$C$777,СВЦЭМ!$A$34:$A$777,$A27,СВЦЭМ!$B$34:$B$777,I$11)+'СЕТ СН'!$F$9+СВЦЭМ!$D$10+'СЕТ СН'!$F$6-'СЕТ СН'!$F$19</f>
        <v>906.54347879999978</v>
      </c>
      <c r="J27" s="37">
        <f>SUMIFS(СВЦЭМ!$C$34:$C$777,СВЦЭМ!$A$34:$A$777,$A27,СВЦЭМ!$B$34:$B$777,J$11)+'СЕТ СН'!$F$9+СВЦЭМ!$D$10+'СЕТ СН'!$F$6-'СЕТ СН'!$F$19</f>
        <v>784.52164721999975</v>
      </c>
      <c r="K27" s="37">
        <f>SUMIFS(СВЦЭМ!$C$34:$C$777,СВЦЭМ!$A$34:$A$777,$A27,СВЦЭМ!$B$34:$B$777,K$11)+'СЕТ СН'!$F$9+СВЦЭМ!$D$10+'СЕТ СН'!$F$6-'СЕТ СН'!$F$19</f>
        <v>736.54583422999985</v>
      </c>
      <c r="L27" s="37">
        <f>SUMIFS(СВЦЭМ!$C$34:$C$777,СВЦЭМ!$A$34:$A$777,$A27,СВЦЭМ!$B$34:$B$777,L$11)+'СЕТ СН'!$F$9+СВЦЭМ!$D$10+'СЕТ СН'!$F$6-'СЕТ СН'!$F$19</f>
        <v>729.50922090999984</v>
      </c>
      <c r="M27" s="37">
        <f>SUMIFS(СВЦЭМ!$C$34:$C$777,СВЦЭМ!$A$34:$A$777,$A27,СВЦЭМ!$B$34:$B$777,M$11)+'СЕТ СН'!$F$9+СВЦЭМ!$D$10+'СЕТ СН'!$F$6-'СЕТ СН'!$F$19</f>
        <v>721.31521233999979</v>
      </c>
      <c r="N27" s="37">
        <f>SUMIFS(СВЦЭМ!$C$34:$C$777,СВЦЭМ!$A$34:$A$777,$A27,СВЦЭМ!$B$34:$B$777,N$11)+'СЕТ СН'!$F$9+СВЦЭМ!$D$10+'СЕТ СН'!$F$6-'СЕТ СН'!$F$19</f>
        <v>726.73210816999972</v>
      </c>
      <c r="O27" s="37">
        <f>SUMIFS(СВЦЭМ!$C$34:$C$777,СВЦЭМ!$A$34:$A$777,$A27,СВЦЭМ!$B$34:$B$777,O$11)+'СЕТ СН'!$F$9+СВЦЭМ!$D$10+'СЕТ СН'!$F$6-'СЕТ СН'!$F$19</f>
        <v>725.63864427999988</v>
      </c>
      <c r="P27" s="37">
        <f>SUMIFS(СВЦЭМ!$C$34:$C$777,СВЦЭМ!$A$34:$A$777,$A27,СВЦЭМ!$B$34:$B$777,P$11)+'СЕТ СН'!$F$9+СВЦЭМ!$D$10+'СЕТ СН'!$F$6-'СЕТ СН'!$F$19</f>
        <v>725.22211445999983</v>
      </c>
      <c r="Q27" s="37">
        <f>SUMIFS(СВЦЭМ!$C$34:$C$777,СВЦЭМ!$A$34:$A$777,$A27,СВЦЭМ!$B$34:$B$777,Q$11)+'СЕТ СН'!$F$9+СВЦЭМ!$D$10+'СЕТ СН'!$F$6-'СЕТ СН'!$F$19</f>
        <v>722.35544649999974</v>
      </c>
      <c r="R27" s="37">
        <f>SUMIFS(СВЦЭМ!$C$34:$C$777,СВЦЭМ!$A$34:$A$777,$A27,СВЦЭМ!$B$34:$B$777,R$11)+'СЕТ СН'!$F$9+СВЦЭМ!$D$10+'СЕТ СН'!$F$6-'СЕТ СН'!$F$19</f>
        <v>722.19418312999983</v>
      </c>
      <c r="S27" s="37">
        <f>SUMIFS(СВЦЭМ!$C$34:$C$777,СВЦЭМ!$A$34:$A$777,$A27,СВЦЭМ!$B$34:$B$777,S$11)+'СЕТ СН'!$F$9+СВЦЭМ!$D$10+'СЕТ СН'!$F$6-'СЕТ СН'!$F$19</f>
        <v>721.99042779999991</v>
      </c>
      <c r="T27" s="37">
        <f>SUMIFS(СВЦЭМ!$C$34:$C$777,СВЦЭМ!$A$34:$A$777,$A27,СВЦЭМ!$B$34:$B$777,T$11)+'СЕТ СН'!$F$9+СВЦЭМ!$D$10+'СЕТ СН'!$F$6-'СЕТ СН'!$F$19</f>
        <v>726.00946333999991</v>
      </c>
      <c r="U27" s="37">
        <f>SUMIFS(СВЦЭМ!$C$34:$C$777,СВЦЭМ!$A$34:$A$777,$A27,СВЦЭМ!$B$34:$B$777,U$11)+'СЕТ СН'!$F$9+СВЦЭМ!$D$10+'СЕТ СН'!$F$6-'СЕТ СН'!$F$19</f>
        <v>728.58777472999986</v>
      </c>
      <c r="V27" s="37">
        <f>SUMIFS(СВЦЭМ!$C$34:$C$777,СВЦЭМ!$A$34:$A$777,$A27,СВЦЭМ!$B$34:$B$777,V$11)+'СЕТ СН'!$F$9+СВЦЭМ!$D$10+'СЕТ СН'!$F$6-'СЕТ СН'!$F$19</f>
        <v>736.80632925999976</v>
      </c>
      <c r="W27" s="37">
        <f>SUMIFS(СВЦЭМ!$C$34:$C$777,СВЦЭМ!$A$34:$A$777,$A27,СВЦЭМ!$B$34:$B$777,W$11)+'СЕТ СН'!$F$9+СВЦЭМ!$D$10+'СЕТ СН'!$F$6-'СЕТ СН'!$F$19</f>
        <v>789.45391599999994</v>
      </c>
      <c r="X27" s="37">
        <f>SUMIFS(СВЦЭМ!$C$34:$C$777,СВЦЭМ!$A$34:$A$777,$A27,СВЦЭМ!$B$34:$B$777,X$11)+'СЕТ СН'!$F$9+СВЦЭМ!$D$10+'СЕТ СН'!$F$6-'СЕТ СН'!$F$19</f>
        <v>864.31994727999972</v>
      </c>
      <c r="Y27" s="37">
        <f>SUMIFS(СВЦЭМ!$C$34:$C$777,СВЦЭМ!$A$34:$A$777,$A27,СВЦЭМ!$B$34:$B$777,Y$11)+'СЕТ СН'!$F$9+СВЦЭМ!$D$10+'СЕТ СН'!$F$6-'СЕТ СН'!$F$19</f>
        <v>949.36766245999979</v>
      </c>
    </row>
    <row r="28" spans="1:25" ht="15.75" x14ac:dyDescent="0.2">
      <c r="A28" s="36">
        <f t="shared" si="0"/>
        <v>43298</v>
      </c>
      <c r="B28" s="37">
        <f>SUMIFS(СВЦЭМ!$C$34:$C$777,СВЦЭМ!$A$34:$A$777,$A28,СВЦЭМ!$B$34:$B$777,B$11)+'СЕТ СН'!$F$9+СВЦЭМ!$D$10+'СЕТ СН'!$F$6-'СЕТ СН'!$F$19</f>
        <v>1020.7450930399998</v>
      </c>
      <c r="C28" s="37">
        <f>SUMIFS(СВЦЭМ!$C$34:$C$777,СВЦЭМ!$A$34:$A$777,$A28,СВЦЭМ!$B$34:$B$777,C$11)+'СЕТ СН'!$F$9+СВЦЭМ!$D$10+'СЕТ СН'!$F$6-'СЕТ СН'!$F$19</f>
        <v>1145.7741306599999</v>
      </c>
      <c r="D28" s="37">
        <f>SUMIFS(СВЦЭМ!$C$34:$C$777,СВЦЭМ!$A$34:$A$777,$A28,СВЦЭМ!$B$34:$B$777,D$11)+'СЕТ СН'!$F$9+СВЦЭМ!$D$10+'СЕТ СН'!$F$6-'СЕТ СН'!$F$19</f>
        <v>1180.1437638599998</v>
      </c>
      <c r="E28" s="37">
        <f>SUMIFS(СВЦЭМ!$C$34:$C$777,СВЦЭМ!$A$34:$A$777,$A28,СВЦЭМ!$B$34:$B$777,E$11)+'СЕТ СН'!$F$9+СВЦЭМ!$D$10+'СЕТ СН'!$F$6-'СЕТ СН'!$F$19</f>
        <v>1172.3269983299999</v>
      </c>
      <c r="F28" s="37">
        <f>SUMIFS(СВЦЭМ!$C$34:$C$777,СВЦЭМ!$A$34:$A$777,$A28,СВЦЭМ!$B$34:$B$777,F$11)+'СЕТ СН'!$F$9+СВЦЭМ!$D$10+'СЕТ СН'!$F$6-'СЕТ СН'!$F$19</f>
        <v>1169.3695416899998</v>
      </c>
      <c r="G28" s="37">
        <f>SUMIFS(СВЦЭМ!$C$34:$C$777,СВЦЭМ!$A$34:$A$777,$A28,СВЦЭМ!$B$34:$B$777,G$11)+'СЕТ СН'!$F$9+СВЦЭМ!$D$10+'СЕТ СН'!$F$6-'СЕТ СН'!$F$19</f>
        <v>1175.2530658199998</v>
      </c>
      <c r="H28" s="37">
        <f>SUMIFS(СВЦЭМ!$C$34:$C$777,СВЦЭМ!$A$34:$A$777,$A28,СВЦЭМ!$B$34:$B$777,H$11)+'СЕТ СН'!$F$9+СВЦЭМ!$D$10+'СЕТ СН'!$F$6-'СЕТ СН'!$F$19</f>
        <v>1113.1225300899998</v>
      </c>
      <c r="I28" s="37">
        <f>SUMIFS(СВЦЭМ!$C$34:$C$777,СВЦЭМ!$A$34:$A$777,$A28,СВЦЭМ!$B$34:$B$777,I$11)+'СЕТ СН'!$F$9+СВЦЭМ!$D$10+'СЕТ СН'!$F$6-'СЕТ СН'!$F$19</f>
        <v>979.46407716999988</v>
      </c>
      <c r="J28" s="37">
        <f>SUMIFS(СВЦЭМ!$C$34:$C$777,СВЦЭМ!$A$34:$A$777,$A28,СВЦЭМ!$B$34:$B$777,J$11)+'СЕТ СН'!$F$9+СВЦЭМ!$D$10+'СЕТ СН'!$F$6-'СЕТ СН'!$F$19</f>
        <v>859.57622226999979</v>
      </c>
      <c r="K28" s="37">
        <f>SUMIFS(СВЦЭМ!$C$34:$C$777,СВЦЭМ!$A$34:$A$777,$A28,СВЦЭМ!$B$34:$B$777,K$11)+'СЕТ СН'!$F$9+СВЦЭМ!$D$10+'СЕТ СН'!$F$6-'СЕТ СН'!$F$19</f>
        <v>789.17866236999976</v>
      </c>
      <c r="L28" s="37">
        <f>SUMIFS(СВЦЭМ!$C$34:$C$777,СВЦЭМ!$A$34:$A$777,$A28,СВЦЭМ!$B$34:$B$777,L$11)+'СЕТ СН'!$F$9+СВЦЭМ!$D$10+'СЕТ СН'!$F$6-'СЕТ СН'!$F$19</f>
        <v>774.75459459999979</v>
      </c>
      <c r="M28" s="37">
        <f>SUMIFS(СВЦЭМ!$C$34:$C$777,СВЦЭМ!$A$34:$A$777,$A28,СВЦЭМ!$B$34:$B$777,M$11)+'СЕТ СН'!$F$9+СВЦЭМ!$D$10+'СЕТ СН'!$F$6-'СЕТ СН'!$F$19</f>
        <v>769.6984921799999</v>
      </c>
      <c r="N28" s="37">
        <f>SUMIFS(СВЦЭМ!$C$34:$C$777,СВЦЭМ!$A$34:$A$777,$A28,СВЦЭМ!$B$34:$B$777,N$11)+'СЕТ СН'!$F$9+СВЦЭМ!$D$10+'СЕТ СН'!$F$6-'СЕТ СН'!$F$19</f>
        <v>781.05192156999988</v>
      </c>
      <c r="O28" s="37">
        <f>SUMIFS(СВЦЭМ!$C$34:$C$777,СВЦЭМ!$A$34:$A$777,$A28,СВЦЭМ!$B$34:$B$777,O$11)+'СЕТ СН'!$F$9+СВЦЭМ!$D$10+'СЕТ СН'!$F$6-'СЕТ СН'!$F$19</f>
        <v>789.4430431899998</v>
      </c>
      <c r="P28" s="37">
        <f>SUMIFS(СВЦЭМ!$C$34:$C$777,СВЦЭМ!$A$34:$A$777,$A28,СВЦЭМ!$B$34:$B$777,P$11)+'СЕТ СН'!$F$9+СВЦЭМ!$D$10+'СЕТ СН'!$F$6-'СЕТ СН'!$F$19</f>
        <v>781.36922541999979</v>
      </c>
      <c r="Q28" s="37">
        <f>SUMIFS(СВЦЭМ!$C$34:$C$777,СВЦЭМ!$A$34:$A$777,$A28,СВЦЭМ!$B$34:$B$777,Q$11)+'СЕТ СН'!$F$9+СВЦЭМ!$D$10+'СЕТ СН'!$F$6-'СЕТ СН'!$F$19</f>
        <v>787.9584995199998</v>
      </c>
      <c r="R28" s="37">
        <f>SUMIFS(СВЦЭМ!$C$34:$C$777,СВЦЭМ!$A$34:$A$777,$A28,СВЦЭМ!$B$34:$B$777,R$11)+'СЕТ СН'!$F$9+СВЦЭМ!$D$10+'СЕТ СН'!$F$6-'СЕТ СН'!$F$19</f>
        <v>780.97738890999972</v>
      </c>
      <c r="S28" s="37">
        <f>SUMIFS(СВЦЭМ!$C$34:$C$777,СВЦЭМ!$A$34:$A$777,$A28,СВЦЭМ!$B$34:$B$777,S$11)+'СЕТ СН'!$F$9+СВЦЭМ!$D$10+'СЕТ СН'!$F$6-'СЕТ СН'!$F$19</f>
        <v>785.30664250999985</v>
      </c>
      <c r="T28" s="37">
        <f>SUMIFS(СВЦЭМ!$C$34:$C$777,СВЦЭМ!$A$34:$A$777,$A28,СВЦЭМ!$B$34:$B$777,T$11)+'СЕТ СН'!$F$9+СВЦЭМ!$D$10+'СЕТ СН'!$F$6-'СЕТ СН'!$F$19</f>
        <v>785.04459803999976</v>
      </c>
      <c r="U28" s="37">
        <f>SUMIFS(СВЦЭМ!$C$34:$C$777,СВЦЭМ!$A$34:$A$777,$A28,СВЦЭМ!$B$34:$B$777,U$11)+'СЕТ СН'!$F$9+СВЦЭМ!$D$10+'СЕТ СН'!$F$6-'СЕТ СН'!$F$19</f>
        <v>778.69257005999975</v>
      </c>
      <c r="V28" s="37">
        <f>SUMIFS(СВЦЭМ!$C$34:$C$777,СВЦЭМ!$A$34:$A$777,$A28,СВЦЭМ!$B$34:$B$777,V$11)+'СЕТ СН'!$F$9+СВЦЭМ!$D$10+'СЕТ СН'!$F$6-'СЕТ СН'!$F$19</f>
        <v>779.77403635999985</v>
      </c>
      <c r="W28" s="37">
        <f>SUMIFS(СВЦЭМ!$C$34:$C$777,СВЦЭМ!$A$34:$A$777,$A28,СВЦЭМ!$B$34:$B$777,W$11)+'СЕТ СН'!$F$9+СВЦЭМ!$D$10+'СЕТ СН'!$F$6-'СЕТ СН'!$F$19</f>
        <v>841.4426571099998</v>
      </c>
      <c r="X28" s="37">
        <f>SUMIFS(СВЦЭМ!$C$34:$C$777,СВЦЭМ!$A$34:$A$777,$A28,СВЦЭМ!$B$34:$B$777,X$11)+'СЕТ СН'!$F$9+СВЦЭМ!$D$10+'СЕТ СН'!$F$6-'СЕТ СН'!$F$19</f>
        <v>941.91646263999974</v>
      </c>
      <c r="Y28" s="37">
        <f>SUMIFS(СВЦЭМ!$C$34:$C$777,СВЦЭМ!$A$34:$A$777,$A28,СВЦЭМ!$B$34:$B$777,Y$11)+'СЕТ СН'!$F$9+СВЦЭМ!$D$10+'СЕТ СН'!$F$6-'СЕТ СН'!$F$19</f>
        <v>1045.6661743799998</v>
      </c>
    </row>
    <row r="29" spans="1:25" ht="15.75" x14ac:dyDescent="0.2">
      <c r="A29" s="36">
        <f t="shared" si="0"/>
        <v>43299</v>
      </c>
      <c r="B29" s="37">
        <f>SUMIFS(СВЦЭМ!$C$34:$C$777,СВЦЭМ!$A$34:$A$777,$A29,СВЦЭМ!$B$34:$B$777,B$11)+'СЕТ СН'!$F$9+СВЦЭМ!$D$10+'СЕТ СН'!$F$6-'СЕТ СН'!$F$19</f>
        <v>1081.8554627299998</v>
      </c>
      <c r="C29" s="37">
        <f>SUMIFS(СВЦЭМ!$C$34:$C$777,СВЦЭМ!$A$34:$A$777,$A29,СВЦЭМ!$B$34:$B$777,C$11)+'СЕТ СН'!$F$9+СВЦЭМ!$D$10+'СЕТ СН'!$F$6-'СЕТ СН'!$F$19</f>
        <v>1140.8980434399998</v>
      </c>
      <c r="D29" s="37">
        <f>SUMIFS(СВЦЭМ!$C$34:$C$777,СВЦЭМ!$A$34:$A$777,$A29,СВЦЭМ!$B$34:$B$777,D$11)+'СЕТ СН'!$F$9+СВЦЭМ!$D$10+'СЕТ СН'!$F$6-'СЕТ СН'!$F$19</f>
        <v>1175.7861782799998</v>
      </c>
      <c r="E29" s="37">
        <f>SUMIFS(СВЦЭМ!$C$34:$C$777,СВЦЭМ!$A$34:$A$777,$A29,СВЦЭМ!$B$34:$B$777,E$11)+'СЕТ СН'!$F$9+СВЦЭМ!$D$10+'СЕТ СН'!$F$6-'СЕТ СН'!$F$19</f>
        <v>1166.7040419</v>
      </c>
      <c r="F29" s="37">
        <f>SUMIFS(СВЦЭМ!$C$34:$C$777,СВЦЭМ!$A$34:$A$777,$A29,СВЦЭМ!$B$34:$B$777,F$11)+'СЕТ СН'!$F$9+СВЦЭМ!$D$10+'СЕТ СН'!$F$6-'СЕТ СН'!$F$19</f>
        <v>1160.3464690999999</v>
      </c>
      <c r="G29" s="37">
        <f>SUMIFS(СВЦЭМ!$C$34:$C$777,СВЦЭМ!$A$34:$A$777,$A29,СВЦЭМ!$B$34:$B$777,G$11)+'СЕТ СН'!$F$9+СВЦЭМ!$D$10+'СЕТ СН'!$F$6-'СЕТ СН'!$F$19</f>
        <v>1159.9860261499998</v>
      </c>
      <c r="H29" s="37">
        <f>SUMIFS(СВЦЭМ!$C$34:$C$777,СВЦЭМ!$A$34:$A$777,$A29,СВЦЭМ!$B$34:$B$777,H$11)+'СЕТ СН'!$F$9+СВЦЭМ!$D$10+'СЕТ СН'!$F$6-'СЕТ СН'!$F$19</f>
        <v>1116.0239626399998</v>
      </c>
      <c r="I29" s="37">
        <f>SUMIFS(СВЦЭМ!$C$34:$C$777,СВЦЭМ!$A$34:$A$777,$A29,СВЦЭМ!$B$34:$B$777,I$11)+'СЕТ СН'!$F$9+СВЦЭМ!$D$10+'СЕТ СН'!$F$6-'СЕТ СН'!$F$19</f>
        <v>972.20653790999972</v>
      </c>
      <c r="J29" s="37">
        <f>SUMIFS(СВЦЭМ!$C$34:$C$777,СВЦЭМ!$A$34:$A$777,$A29,СВЦЭМ!$B$34:$B$777,J$11)+'СЕТ СН'!$F$9+СВЦЭМ!$D$10+'СЕТ СН'!$F$6-'СЕТ СН'!$F$19</f>
        <v>840.31261346999986</v>
      </c>
      <c r="K29" s="37">
        <f>SUMIFS(СВЦЭМ!$C$34:$C$777,СВЦЭМ!$A$34:$A$777,$A29,СВЦЭМ!$B$34:$B$777,K$11)+'СЕТ СН'!$F$9+СВЦЭМ!$D$10+'СЕТ СН'!$F$6-'СЕТ СН'!$F$19</f>
        <v>778.98905368999976</v>
      </c>
      <c r="L29" s="37">
        <f>SUMIFS(СВЦЭМ!$C$34:$C$777,СВЦЭМ!$A$34:$A$777,$A29,СВЦЭМ!$B$34:$B$777,L$11)+'СЕТ СН'!$F$9+СВЦЭМ!$D$10+'СЕТ СН'!$F$6-'СЕТ СН'!$F$19</f>
        <v>767.5492463999999</v>
      </c>
      <c r="M29" s="37">
        <f>SUMIFS(СВЦЭМ!$C$34:$C$777,СВЦЭМ!$A$34:$A$777,$A29,СВЦЭМ!$B$34:$B$777,M$11)+'СЕТ СН'!$F$9+СВЦЭМ!$D$10+'СЕТ СН'!$F$6-'СЕТ СН'!$F$19</f>
        <v>767.14082248999989</v>
      </c>
      <c r="N29" s="37">
        <f>SUMIFS(СВЦЭМ!$C$34:$C$777,СВЦЭМ!$A$34:$A$777,$A29,СВЦЭМ!$B$34:$B$777,N$11)+'СЕТ СН'!$F$9+СВЦЭМ!$D$10+'СЕТ СН'!$F$6-'СЕТ СН'!$F$19</f>
        <v>774.45266669999978</v>
      </c>
      <c r="O29" s="37">
        <f>SUMIFS(СВЦЭМ!$C$34:$C$777,СВЦЭМ!$A$34:$A$777,$A29,СВЦЭМ!$B$34:$B$777,O$11)+'СЕТ СН'!$F$9+СВЦЭМ!$D$10+'СЕТ СН'!$F$6-'СЕТ СН'!$F$19</f>
        <v>768.86105055999974</v>
      </c>
      <c r="P29" s="37">
        <f>SUMIFS(СВЦЭМ!$C$34:$C$777,СВЦЭМ!$A$34:$A$777,$A29,СВЦЭМ!$B$34:$B$777,P$11)+'СЕТ СН'!$F$9+СВЦЭМ!$D$10+'СЕТ СН'!$F$6-'СЕТ СН'!$F$19</f>
        <v>774.88589290999971</v>
      </c>
      <c r="Q29" s="37">
        <f>SUMIFS(СВЦЭМ!$C$34:$C$777,СВЦЭМ!$A$34:$A$777,$A29,СВЦЭМ!$B$34:$B$777,Q$11)+'СЕТ СН'!$F$9+СВЦЭМ!$D$10+'СЕТ СН'!$F$6-'СЕТ СН'!$F$19</f>
        <v>779.29755968999984</v>
      </c>
      <c r="R29" s="37">
        <f>SUMIFS(СВЦЭМ!$C$34:$C$777,СВЦЭМ!$A$34:$A$777,$A29,СВЦЭМ!$B$34:$B$777,R$11)+'СЕТ СН'!$F$9+СВЦЭМ!$D$10+'СЕТ СН'!$F$6-'СЕТ СН'!$F$19</f>
        <v>782.31726069999991</v>
      </c>
      <c r="S29" s="37">
        <f>SUMIFS(СВЦЭМ!$C$34:$C$777,СВЦЭМ!$A$34:$A$777,$A29,СВЦЭМ!$B$34:$B$777,S$11)+'СЕТ СН'!$F$9+СВЦЭМ!$D$10+'СЕТ СН'!$F$6-'СЕТ СН'!$F$19</f>
        <v>784.74731498999972</v>
      </c>
      <c r="T29" s="37">
        <f>SUMIFS(СВЦЭМ!$C$34:$C$777,СВЦЭМ!$A$34:$A$777,$A29,СВЦЭМ!$B$34:$B$777,T$11)+'СЕТ СН'!$F$9+СВЦЭМ!$D$10+'СЕТ СН'!$F$6-'СЕТ СН'!$F$19</f>
        <v>782.02030769999988</v>
      </c>
      <c r="U29" s="37">
        <f>SUMIFS(СВЦЭМ!$C$34:$C$777,СВЦЭМ!$A$34:$A$777,$A29,СВЦЭМ!$B$34:$B$777,U$11)+'СЕТ СН'!$F$9+СВЦЭМ!$D$10+'СЕТ СН'!$F$6-'СЕТ СН'!$F$19</f>
        <v>778.80651395999985</v>
      </c>
      <c r="V29" s="37">
        <f>SUMIFS(СВЦЭМ!$C$34:$C$777,СВЦЭМ!$A$34:$A$777,$A29,СВЦЭМ!$B$34:$B$777,V$11)+'СЕТ СН'!$F$9+СВЦЭМ!$D$10+'СЕТ СН'!$F$6-'СЕТ СН'!$F$19</f>
        <v>787.95249134999972</v>
      </c>
      <c r="W29" s="37">
        <f>SUMIFS(СВЦЭМ!$C$34:$C$777,СВЦЭМ!$A$34:$A$777,$A29,СВЦЭМ!$B$34:$B$777,W$11)+'СЕТ СН'!$F$9+СВЦЭМ!$D$10+'СЕТ СН'!$F$6-'СЕТ СН'!$F$19</f>
        <v>811.83781180999972</v>
      </c>
      <c r="X29" s="37">
        <f>SUMIFS(СВЦЭМ!$C$34:$C$777,СВЦЭМ!$A$34:$A$777,$A29,СВЦЭМ!$B$34:$B$777,X$11)+'СЕТ СН'!$F$9+СВЦЭМ!$D$10+'СЕТ СН'!$F$6-'СЕТ СН'!$F$19</f>
        <v>914.18292592999978</v>
      </c>
      <c r="Y29" s="37">
        <f>SUMIFS(СВЦЭМ!$C$34:$C$777,СВЦЭМ!$A$34:$A$777,$A29,СВЦЭМ!$B$34:$B$777,Y$11)+'СЕТ СН'!$F$9+СВЦЭМ!$D$10+'СЕТ СН'!$F$6-'СЕТ СН'!$F$19</f>
        <v>1047.3308650199999</v>
      </c>
    </row>
    <row r="30" spans="1:25" ht="15.75" x14ac:dyDescent="0.2">
      <c r="A30" s="36">
        <f t="shared" si="0"/>
        <v>43300</v>
      </c>
      <c r="B30" s="37">
        <f>SUMIFS(СВЦЭМ!$C$34:$C$777,СВЦЭМ!$A$34:$A$777,$A30,СВЦЭМ!$B$34:$B$777,B$11)+'СЕТ СН'!$F$9+СВЦЭМ!$D$10+'СЕТ СН'!$F$6-'СЕТ СН'!$F$19</f>
        <v>1074.9008970099999</v>
      </c>
      <c r="C30" s="37">
        <f>SUMIFS(СВЦЭМ!$C$34:$C$777,СВЦЭМ!$A$34:$A$777,$A30,СВЦЭМ!$B$34:$B$777,C$11)+'СЕТ СН'!$F$9+СВЦЭМ!$D$10+'СЕТ СН'!$F$6-'СЕТ СН'!$F$19</f>
        <v>1133.0220063699999</v>
      </c>
      <c r="D30" s="37">
        <f>SUMIFS(СВЦЭМ!$C$34:$C$777,СВЦЭМ!$A$34:$A$777,$A30,СВЦЭМ!$B$34:$B$777,D$11)+'СЕТ СН'!$F$9+СВЦЭМ!$D$10+'СЕТ СН'!$F$6-'СЕТ СН'!$F$19</f>
        <v>1167.8057141199999</v>
      </c>
      <c r="E30" s="37">
        <f>SUMIFS(СВЦЭМ!$C$34:$C$777,СВЦЭМ!$A$34:$A$777,$A30,СВЦЭМ!$B$34:$B$777,E$11)+'СЕТ СН'!$F$9+СВЦЭМ!$D$10+'СЕТ СН'!$F$6-'СЕТ СН'!$F$19</f>
        <v>1160.7840992499998</v>
      </c>
      <c r="F30" s="37">
        <f>SUMIFS(СВЦЭМ!$C$34:$C$777,СВЦЭМ!$A$34:$A$777,$A30,СВЦЭМ!$B$34:$B$777,F$11)+'СЕТ СН'!$F$9+СВЦЭМ!$D$10+'СЕТ СН'!$F$6-'СЕТ СН'!$F$19</f>
        <v>1156.9974071999998</v>
      </c>
      <c r="G30" s="37">
        <f>SUMIFS(СВЦЭМ!$C$34:$C$777,СВЦЭМ!$A$34:$A$777,$A30,СВЦЭМ!$B$34:$B$777,G$11)+'СЕТ СН'!$F$9+СВЦЭМ!$D$10+'СЕТ СН'!$F$6-'СЕТ СН'!$F$19</f>
        <v>1162.2935248799999</v>
      </c>
      <c r="H30" s="37">
        <f>SUMIFS(СВЦЭМ!$C$34:$C$777,СВЦЭМ!$A$34:$A$777,$A30,СВЦЭМ!$B$34:$B$777,H$11)+'СЕТ СН'!$F$9+СВЦЭМ!$D$10+'СЕТ СН'!$F$6-'СЕТ СН'!$F$19</f>
        <v>1106.8198386499998</v>
      </c>
      <c r="I30" s="37">
        <f>SUMIFS(СВЦЭМ!$C$34:$C$777,СВЦЭМ!$A$34:$A$777,$A30,СВЦЭМ!$B$34:$B$777,I$11)+'СЕТ СН'!$F$9+СВЦЭМ!$D$10+'СЕТ СН'!$F$6-'СЕТ СН'!$F$19</f>
        <v>942.28931815999977</v>
      </c>
      <c r="J30" s="37">
        <f>SUMIFS(СВЦЭМ!$C$34:$C$777,СВЦЭМ!$A$34:$A$777,$A30,СВЦЭМ!$B$34:$B$777,J$11)+'СЕТ СН'!$F$9+СВЦЭМ!$D$10+'СЕТ СН'!$F$6-'СЕТ СН'!$F$19</f>
        <v>827.10365972999989</v>
      </c>
      <c r="K30" s="37">
        <f>SUMIFS(СВЦЭМ!$C$34:$C$777,СВЦЭМ!$A$34:$A$777,$A30,СВЦЭМ!$B$34:$B$777,K$11)+'СЕТ СН'!$F$9+СВЦЭМ!$D$10+'СЕТ СН'!$F$6-'СЕТ СН'!$F$19</f>
        <v>760.46973504999983</v>
      </c>
      <c r="L30" s="37">
        <f>SUMIFS(СВЦЭМ!$C$34:$C$777,СВЦЭМ!$A$34:$A$777,$A30,СВЦЭМ!$B$34:$B$777,L$11)+'СЕТ СН'!$F$9+СВЦЭМ!$D$10+'СЕТ СН'!$F$6-'СЕТ СН'!$F$19</f>
        <v>755.61206494999988</v>
      </c>
      <c r="M30" s="37">
        <f>SUMIFS(СВЦЭМ!$C$34:$C$777,СВЦЭМ!$A$34:$A$777,$A30,СВЦЭМ!$B$34:$B$777,M$11)+'СЕТ СН'!$F$9+СВЦЭМ!$D$10+'СЕТ СН'!$F$6-'СЕТ СН'!$F$19</f>
        <v>752.96052095999971</v>
      </c>
      <c r="N30" s="37">
        <f>SUMIFS(СВЦЭМ!$C$34:$C$777,СВЦЭМ!$A$34:$A$777,$A30,СВЦЭМ!$B$34:$B$777,N$11)+'СЕТ СН'!$F$9+СВЦЭМ!$D$10+'СЕТ СН'!$F$6-'СЕТ СН'!$F$19</f>
        <v>760.78886223999984</v>
      </c>
      <c r="O30" s="37">
        <f>SUMIFS(СВЦЭМ!$C$34:$C$777,СВЦЭМ!$A$34:$A$777,$A30,СВЦЭМ!$B$34:$B$777,O$11)+'СЕТ СН'!$F$9+СВЦЭМ!$D$10+'СЕТ СН'!$F$6-'СЕТ СН'!$F$19</f>
        <v>756.59343571999989</v>
      </c>
      <c r="P30" s="37">
        <f>SUMIFS(СВЦЭМ!$C$34:$C$777,СВЦЭМ!$A$34:$A$777,$A30,СВЦЭМ!$B$34:$B$777,P$11)+'СЕТ СН'!$F$9+СВЦЭМ!$D$10+'СЕТ СН'!$F$6-'СЕТ СН'!$F$19</f>
        <v>757.91235419999975</v>
      </c>
      <c r="Q30" s="37">
        <f>SUMIFS(СВЦЭМ!$C$34:$C$777,СВЦЭМ!$A$34:$A$777,$A30,СВЦЭМ!$B$34:$B$777,Q$11)+'СЕТ СН'!$F$9+СВЦЭМ!$D$10+'СЕТ СН'!$F$6-'СЕТ СН'!$F$19</f>
        <v>762.66316419999976</v>
      </c>
      <c r="R30" s="37">
        <f>SUMIFS(СВЦЭМ!$C$34:$C$777,СВЦЭМ!$A$34:$A$777,$A30,СВЦЭМ!$B$34:$B$777,R$11)+'СЕТ СН'!$F$9+СВЦЭМ!$D$10+'СЕТ СН'!$F$6-'СЕТ СН'!$F$19</f>
        <v>763.9386983899999</v>
      </c>
      <c r="S30" s="37">
        <f>SUMIFS(СВЦЭМ!$C$34:$C$777,СВЦЭМ!$A$34:$A$777,$A30,СВЦЭМ!$B$34:$B$777,S$11)+'СЕТ СН'!$F$9+СВЦЭМ!$D$10+'СЕТ СН'!$F$6-'СЕТ СН'!$F$19</f>
        <v>765.29467177999982</v>
      </c>
      <c r="T30" s="37">
        <f>SUMIFS(СВЦЭМ!$C$34:$C$777,СВЦЭМ!$A$34:$A$777,$A30,СВЦЭМ!$B$34:$B$777,T$11)+'СЕТ СН'!$F$9+СВЦЭМ!$D$10+'СЕТ СН'!$F$6-'СЕТ СН'!$F$19</f>
        <v>759.80711297999983</v>
      </c>
      <c r="U30" s="37">
        <f>SUMIFS(СВЦЭМ!$C$34:$C$777,СВЦЭМ!$A$34:$A$777,$A30,СВЦЭМ!$B$34:$B$777,U$11)+'СЕТ СН'!$F$9+СВЦЭМ!$D$10+'СЕТ СН'!$F$6-'СЕТ СН'!$F$19</f>
        <v>752.71433326999977</v>
      </c>
      <c r="V30" s="37">
        <f>SUMIFS(СВЦЭМ!$C$34:$C$777,СВЦЭМ!$A$34:$A$777,$A30,СВЦЭМ!$B$34:$B$777,V$11)+'СЕТ СН'!$F$9+СВЦЭМ!$D$10+'СЕТ СН'!$F$6-'СЕТ СН'!$F$19</f>
        <v>753.1446954999999</v>
      </c>
      <c r="W30" s="37">
        <f>SUMIFS(СВЦЭМ!$C$34:$C$777,СВЦЭМ!$A$34:$A$777,$A30,СВЦЭМ!$B$34:$B$777,W$11)+'СЕТ СН'!$F$9+СВЦЭМ!$D$10+'СЕТ СН'!$F$6-'СЕТ СН'!$F$19</f>
        <v>809.66518070999973</v>
      </c>
      <c r="X30" s="37">
        <f>SUMIFS(СВЦЭМ!$C$34:$C$777,СВЦЭМ!$A$34:$A$777,$A30,СВЦЭМ!$B$34:$B$777,X$11)+'СЕТ СН'!$F$9+СВЦЭМ!$D$10+'СЕТ СН'!$F$6-'СЕТ СН'!$F$19</f>
        <v>884.32794901999978</v>
      </c>
      <c r="Y30" s="37">
        <f>SUMIFS(СВЦЭМ!$C$34:$C$777,СВЦЭМ!$A$34:$A$777,$A30,СВЦЭМ!$B$34:$B$777,Y$11)+'СЕТ СН'!$F$9+СВЦЭМ!$D$10+'СЕТ СН'!$F$6-'СЕТ СН'!$F$19</f>
        <v>1016.0983351499999</v>
      </c>
    </row>
    <row r="31" spans="1:25" ht="15.75" x14ac:dyDescent="0.2">
      <c r="A31" s="36">
        <f t="shared" si="0"/>
        <v>43301</v>
      </c>
      <c r="B31" s="37">
        <f>SUMIFS(СВЦЭМ!$C$34:$C$777,СВЦЭМ!$A$34:$A$777,$A31,СВЦЭМ!$B$34:$B$777,B$11)+'СЕТ СН'!$F$9+СВЦЭМ!$D$10+'СЕТ СН'!$F$6-'СЕТ СН'!$F$19</f>
        <v>1085.5982731199999</v>
      </c>
      <c r="C31" s="37">
        <f>SUMIFS(СВЦЭМ!$C$34:$C$777,СВЦЭМ!$A$34:$A$777,$A31,СВЦЭМ!$B$34:$B$777,C$11)+'СЕТ СН'!$F$9+СВЦЭМ!$D$10+'СЕТ СН'!$F$6-'СЕТ СН'!$F$19</f>
        <v>1150.4070510699999</v>
      </c>
      <c r="D31" s="37">
        <f>SUMIFS(СВЦЭМ!$C$34:$C$777,СВЦЭМ!$A$34:$A$777,$A31,СВЦЭМ!$B$34:$B$777,D$11)+'СЕТ СН'!$F$9+СВЦЭМ!$D$10+'СЕТ СН'!$F$6-'СЕТ СН'!$F$19</f>
        <v>1184.2712564999999</v>
      </c>
      <c r="E31" s="37">
        <f>SUMIFS(СВЦЭМ!$C$34:$C$777,СВЦЭМ!$A$34:$A$777,$A31,СВЦЭМ!$B$34:$B$777,E$11)+'СЕТ СН'!$F$9+СВЦЭМ!$D$10+'СЕТ СН'!$F$6-'СЕТ СН'!$F$19</f>
        <v>1180.1466310699998</v>
      </c>
      <c r="F31" s="37">
        <f>SUMIFS(СВЦЭМ!$C$34:$C$777,СВЦЭМ!$A$34:$A$777,$A31,СВЦЭМ!$B$34:$B$777,F$11)+'СЕТ СН'!$F$9+СВЦЭМ!$D$10+'СЕТ СН'!$F$6-'СЕТ СН'!$F$19</f>
        <v>1177.0476715299999</v>
      </c>
      <c r="G31" s="37">
        <f>SUMIFS(СВЦЭМ!$C$34:$C$777,СВЦЭМ!$A$34:$A$777,$A31,СВЦЭМ!$B$34:$B$777,G$11)+'СЕТ СН'!$F$9+СВЦЭМ!$D$10+'СЕТ СН'!$F$6-'СЕТ СН'!$F$19</f>
        <v>1175.4352443799999</v>
      </c>
      <c r="H31" s="37">
        <f>SUMIFS(СВЦЭМ!$C$34:$C$777,СВЦЭМ!$A$34:$A$777,$A31,СВЦЭМ!$B$34:$B$777,H$11)+'СЕТ СН'!$F$9+СВЦЭМ!$D$10+'СЕТ СН'!$F$6-'СЕТ СН'!$F$19</f>
        <v>1111.7130986999998</v>
      </c>
      <c r="I31" s="37">
        <f>SUMIFS(СВЦЭМ!$C$34:$C$777,СВЦЭМ!$A$34:$A$777,$A31,СВЦЭМ!$B$34:$B$777,I$11)+'СЕТ СН'!$F$9+СВЦЭМ!$D$10+'СЕТ СН'!$F$6-'СЕТ СН'!$F$19</f>
        <v>940.97140084999978</v>
      </c>
      <c r="J31" s="37">
        <f>SUMIFS(СВЦЭМ!$C$34:$C$777,СВЦЭМ!$A$34:$A$777,$A31,СВЦЭМ!$B$34:$B$777,J$11)+'СЕТ СН'!$F$9+СВЦЭМ!$D$10+'СЕТ СН'!$F$6-'СЕТ СН'!$F$19</f>
        <v>828.47425770999985</v>
      </c>
      <c r="K31" s="37">
        <f>SUMIFS(СВЦЭМ!$C$34:$C$777,СВЦЭМ!$A$34:$A$777,$A31,СВЦЭМ!$B$34:$B$777,K$11)+'СЕТ СН'!$F$9+СВЦЭМ!$D$10+'СЕТ СН'!$F$6-'СЕТ СН'!$F$19</f>
        <v>758.75761652999972</v>
      </c>
      <c r="L31" s="37">
        <f>SUMIFS(СВЦЭМ!$C$34:$C$777,СВЦЭМ!$A$34:$A$777,$A31,СВЦЭМ!$B$34:$B$777,L$11)+'СЕТ СН'!$F$9+СВЦЭМ!$D$10+'СЕТ СН'!$F$6-'СЕТ СН'!$F$19</f>
        <v>751.26531343999977</v>
      </c>
      <c r="M31" s="37">
        <f>SUMIFS(СВЦЭМ!$C$34:$C$777,СВЦЭМ!$A$34:$A$777,$A31,СВЦЭМ!$B$34:$B$777,M$11)+'СЕТ СН'!$F$9+СВЦЭМ!$D$10+'СЕТ СН'!$F$6-'СЕТ СН'!$F$19</f>
        <v>752.46869749999973</v>
      </c>
      <c r="N31" s="37">
        <f>SUMIFS(СВЦЭМ!$C$34:$C$777,СВЦЭМ!$A$34:$A$777,$A31,СВЦЭМ!$B$34:$B$777,N$11)+'СЕТ СН'!$F$9+СВЦЭМ!$D$10+'СЕТ СН'!$F$6-'СЕТ СН'!$F$19</f>
        <v>756.64383991999989</v>
      </c>
      <c r="O31" s="37">
        <f>SUMIFS(СВЦЭМ!$C$34:$C$777,СВЦЭМ!$A$34:$A$777,$A31,СВЦЭМ!$B$34:$B$777,O$11)+'СЕТ СН'!$F$9+СВЦЭМ!$D$10+'СЕТ СН'!$F$6-'СЕТ СН'!$F$19</f>
        <v>763.58681986999977</v>
      </c>
      <c r="P31" s="37">
        <f>SUMIFS(СВЦЭМ!$C$34:$C$777,СВЦЭМ!$A$34:$A$777,$A31,СВЦЭМ!$B$34:$B$777,P$11)+'СЕТ СН'!$F$9+СВЦЭМ!$D$10+'СЕТ СН'!$F$6-'СЕТ СН'!$F$19</f>
        <v>765.44046615999991</v>
      </c>
      <c r="Q31" s="37">
        <f>SUMIFS(СВЦЭМ!$C$34:$C$777,СВЦЭМ!$A$34:$A$777,$A31,СВЦЭМ!$B$34:$B$777,Q$11)+'СЕТ СН'!$F$9+СВЦЭМ!$D$10+'СЕТ СН'!$F$6-'СЕТ СН'!$F$19</f>
        <v>759.20732023999972</v>
      </c>
      <c r="R31" s="37">
        <f>SUMIFS(СВЦЭМ!$C$34:$C$777,СВЦЭМ!$A$34:$A$777,$A31,СВЦЭМ!$B$34:$B$777,R$11)+'СЕТ СН'!$F$9+СВЦЭМ!$D$10+'СЕТ СН'!$F$6-'СЕТ СН'!$F$19</f>
        <v>758.43590470999993</v>
      </c>
      <c r="S31" s="37">
        <f>SUMIFS(СВЦЭМ!$C$34:$C$777,СВЦЭМ!$A$34:$A$777,$A31,СВЦЭМ!$B$34:$B$777,S$11)+'СЕТ СН'!$F$9+СВЦЭМ!$D$10+'СЕТ СН'!$F$6-'СЕТ СН'!$F$19</f>
        <v>762.24663099999975</v>
      </c>
      <c r="T31" s="37">
        <f>SUMIFS(СВЦЭМ!$C$34:$C$777,СВЦЭМ!$A$34:$A$777,$A31,СВЦЭМ!$B$34:$B$777,T$11)+'СЕТ СН'!$F$9+СВЦЭМ!$D$10+'СЕТ СН'!$F$6-'СЕТ СН'!$F$19</f>
        <v>771.27456546999974</v>
      </c>
      <c r="U31" s="37">
        <f>SUMIFS(СВЦЭМ!$C$34:$C$777,СВЦЭМ!$A$34:$A$777,$A31,СВЦЭМ!$B$34:$B$777,U$11)+'СЕТ СН'!$F$9+СВЦЭМ!$D$10+'СЕТ СН'!$F$6-'СЕТ СН'!$F$19</f>
        <v>763.46839532999979</v>
      </c>
      <c r="V31" s="37">
        <f>SUMIFS(СВЦЭМ!$C$34:$C$777,СВЦЭМ!$A$34:$A$777,$A31,СВЦЭМ!$B$34:$B$777,V$11)+'СЕТ СН'!$F$9+СВЦЭМ!$D$10+'СЕТ СН'!$F$6-'СЕТ СН'!$F$19</f>
        <v>765.96805339999992</v>
      </c>
      <c r="W31" s="37">
        <f>SUMIFS(СВЦЭМ!$C$34:$C$777,СВЦЭМ!$A$34:$A$777,$A31,СВЦЭМ!$B$34:$B$777,W$11)+'СЕТ СН'!$F$9+СВЦЭМ!$D$10+'СЕТ СН'!$F$6-'СЕТ СН'!$F$19</f>
        <v>816.44776981999985</v>
      </c>
      <c r="X31" s="37">
        <f>SUMIFS(СВЦЭМ!$C$34:$C$777,СВЦЭМ!$A$34:$A$777,$A31,СВЦЭМ!$B$34:$B$777,X$11)+'СЕТ СН'!$F$9+СВЦЭМ!$D$10+'СЕТ СН'!$F$6-'СЕТ СН'!$F$19</f>
        <v>910.17783242999985</v>
      </c>
      <c r="Y31" s="37">
        <f>SUMIFS(СВЦЭМ!$C$34:$C$777,СВЦЭМ!$A$34:$A$777,$A31,СВЦЭМ!$B$34:$B$777,Y$11)+'СЕТ СН'!$F$9+СВЦЭМ!$D$10+'СЕТ СН'!$F$6-'СЕТ СН'!$F$19</f>
        <v>1032.8439388799998</v>
      </c>
    </row>
    <row r="32" spans="1:25" ht="15.75" x14ac:dyDescent="0.2">
      <c r="A32" s="36">
        <f t="shared" si="0"/>
        <v>43302</v>
      </c>
      <c r="B32" s="37">
        <f>SUMIFS(СВЦЭМ!$C$34:$C$777,СВЦЭМ!$A$34:$A$777,$A32,СВЦЭМ!$B$34:$B$777,B$11)+'СЕТ СН'!$F$9+СВЦЭМ!$D$10+'СЕТ СН'!$F$6-'СЕТ СН'!$F$19</f>
        <v>1074.2957062699998</v>
      </c>
      <c r="C32" s="37">
        <f>SUMIFS(СВЦЭМ!$C$34:$C$777,СВЦЭМ!$A$34:$A$777,$A32,СВЦЭМ!$B$34:$B$777,C$11)+'СЕТ СН'!$F$9+СВЦЭМ!$D$10+'СЕТ СН'!$F$6-'СЕТ СН'!$F$19</f>
        <v>1096.0651489299999</v>
      </c>
      <c r="D32" s="37">
        <f>SUMIFS(СВЦЭМ!$C$34:$C$777,СВЦЭМ!$A$34:$A$777,$A32,СВЦЭМ!$B$34:$B$777,D$11)+'СЕТ СН'!$F$9+СВЦЭМ!$D$10+'СЕТ СН'!$F$6-'СЕТ СН'!$F$19</f>
        <v>1141.5552290399999</v>
      </c>
      <c r="E32" s="37">
        <f>SUMIFS(СВЦЭМ!$C$34:$C$777,СВЦЭМ!$A$34:$A$777,$A32,СВЦЭМ!$B$34:$B$777,E$11)+'СЕТ СН'!$F$9+СВЦЭМ!$D$10+'СЕТ СН'!$F$6-'СЕТ СН'!$F$19</f>
        <v>1137.0713481899998</v>
      </c>
      <c r="F32" s="37">
        <f>SUMIFS(СВЦЭМ!$C$34:$C$777,СВЦЭМ!$A$34:$A$777,$A32,СВЦЭМ!$B$34:$B$777,F$11)+'СЕТ СН'!$F$9+СВЦЭМ!$D$10+'СЕТ СН'!$F$6-'СЕТ СН'!$F$19</f>
        <v>1141.9849961599998</v>
      </c>
      <c r="G32" s="37">
        <f>SUMIFS(СВЦЭМ!$C$34:$C$777,СВЦЭМ!$A$34:$A$777,$A32,СВЦЭМ!$B$34:$B$777,G$11)+'СЕТ СН'!$F$9+СВЦЭМ!$D$10+'СЕТ СН'!$F$6-'СЕТ СН'!$F$19</f>
        <v>1131.0897552299998</v>
      </c>
      <c r="H32" s="37">
        <f>SUMIFS(СВЦЭМ!$C$34:$C$777,СВЦЭМ!$A$34:$A$777,$A32,СВЦЭМ!$B$34:$B$777,H$11)+'СЕТ СН'!$F$9+СВЦЭМ!$D$10+'СЕТ СН'!$F$6-'СЕТ СН'!$F$19</f>
        <v>1052.4030837999999</v>
      </c>
      <c r="I32" s="37">
        <f>SUMIFS(СВЦЭМ!$C$34:$C$777,СВЦЭМ!$A$34:$A$777,$A32,СВЦЭМ!$B$34:$B$777,I$11)+'СЕТ СН'!$F$9+СВЦЭМ!$D$10+'СЕТ СН'!$F$6-'СЕТ СН'!$F$19</f>
        <v>902.0255338999998</v>
      </c>
      <c r="J32" s="37">
        <f>SUMIFS(СВЦЭМ!$C$34:$C$777,СВЦЭМ!$A$34:$A$777,$A32,СВЦЭМ!$B$34:$B$777,J$11)+'СЕТ СН'!$F$9+СВЦЭМ!$D$10+'СЕТ СН'!$F$6-'СЕТ СН'!$F$19</f>
        <v>796.66612052999972</v>
      </c>
      <c r="K32" s="37">
        <f>SUMIFS(СВЦЭМ!$C$34:$C$777,СВЦЭМ!$A$34:$A$777,$A32,СВЦЭМ!$B$34:$B$777,K$11)+'СЕТ СН'!$F$9+СВЦЭМ!$D$10+'СЕТ СН'!$F$6-'СЕТ СН'!$F$19</f>
        <v>729.12448964999976</v>
      </c>
      <c r="L32" s="37">
        <f>SUMIFS(СВЦЭМ!$C$34:$C$777,СВЦЭМ!$A$34:$A$777,$A32,СВЦЭМ!$B$34:$B$777,L$11)+'СЕТ СН'!$F$9+СВЦЭМ!$D$10+'СЕТ СН'!$F$6-'СЕТ СН'!$F$19</f>
        <v>708.00001552999993</v>
      </c>
      <c r="M32" s="37">
        <f>SUMIFS(СВЦЭМ!$C$34:$C$777,СВЦЭМ!$A$34:$A$777,$A32,СВЦЭМ!$B$34:$B$777,M$11)+'СЕТ СН'!$F$9+СВЦЭМ!$D$10+'СЕТ СН'!$F$6-'СЕТ СН'!$F$19</f>
        <v>705.65165543999979</v>
      </c>
      <c r="N32" s="37">
        <f>SUMIFS(СВЦЭМ!$C$34:$C$777,СВЦЭМ!$A$34:$A$777,$A32,СВЦЭМ!$B$34:$B$777,N$11)+'СЕТ СН'!$F$9+СВЦЭМ!$D$10+'СЕТ СН'!$F$6-'СЕТ СН'!$F$19</f>
        <v>711.57652537999979</v>
      </c>
      <c r="O32" s="37">
        <f>SUMIFS(СВЦЭМ!$C$34:$C$777,СВЦЭМ!$A$34:$A$777,$A32,СВЦЭМ!$B$34:$B$777,O$11)+'СЕТ СН'!$F$9+СВЦЭМ!$D$10+'СЕТ СН'!$F$6-'СЕТ СН'!$F$19</f>
        <v>719.31710235999981</v>
      </c>
      <c r="P32" s="37">
        <f>SUMIFS(СВЦЭМ!$C$34:$C$777,СВЦЭМ!$A$34:$A$777,$A32,СВЦЭМ!$B$34:$B$777,P$11)+'СЕТ СН'!$F$9+СВЦЭМ!$D$10+'СЕТ СН'!$F$6-'СЕТ СН'!$F$19</f>
        <v>724.48378678999984</v>
      </c>
      <c r="Q32" s="37">
        <f>SUMIFS(СВЦЭМ!$C$34:$C$777,СВЦЭМ!$A$34:$A$777,$A32,СВЦЭМ!$B$34:$B$777,Q$11)+'СЕТ СН'!$F$9+СВЦЭМ!$D$10+'СЕТ СН'!$F$6-'СЕТ СН'!$F$19</f>
        <v>726.76540067999986</v>
      </c>
      <c r="R32" s="37">
        <f>SUMIFS(СВЦЭМ!$C$34:$C$777,СВЦЭМ!$A$34:$A$777,$A32,СВЦЭМ!$B$34:$B$777,R$11)+'СЕТ СН'!$F$9+СВЦЭМ!$D$10+'СЕТ СН'!$F$6-'СЕТ СН'!$F$19</f>
        <v>724.0375422799998</v>
      </c>
      <c r="S32" s="37">
        <f>SUMIFS(СВЦЭМ!$C$34:$C$777,СВЦЭМ!$A$34:$A$777,$A32,СВЦЭМ!$B$34:$B$777,S$11)+'СЕТ СН'!$F$9+СВЦЭМ!$D$10+'СЕТ СН'!$F$6-'СЕТ СН'!$F$19</f>
        <v>725.1952452999999</v>
      </c>
      <c r="T32" s="37">
        <f>SUMIFS(СВЦЭМ!$C$34:$C$777,СВЦЭМ!$A$34:$A$777,$A32,СВЦЭМ!$B$34:$B$777,T$11)+'СЕТ СН'!$F$9+СВЦЭМ!$D$10+'СЕТ СН'!$F$6-'СЕТ СН'!$F$19</f>
        <v>723.01456076999989</v>
      </c>
      <c r="U32" s="37">
        <f>SUMIFS(СВЦЭМ!$C$34:$C$777,СВЦЭМ!$A$34:$A$777,$A32,СВЦЭМ!$B$34:$B$777,U$11)+'СЕТ СН'!$F$9+СВЦЭМ!$D$10+'СЕТ СН'!$F$6-'СЕТ СН'!$F$19</f>
        <v>719.96924043999979</v>
      </c>
      <c r="V32" s="37">
        <f>SUMIFS(СВЦЭМ!$C$34:$C$777,СВЦЭМ!$A$34:$A$777,$A32,СВЦЭМ!$B$34:$B$777,V$11)+'СЕТ СН'!$F$9+СВЦЭМ!$D$10+'СЕТ СН'!$F$6-'СЕТ СН'!$F$19</f>
        <v>719.07139218999987</v>
      </c>
      <c r="W32" s="37">
        <f>SUMIFS(СВЦЭМ!$C$34:$C$777,СВЦЭМ!$A$34:$A$777,$A32,СВЦЭМ!$B$34:$B$777,W$11)+'СЕТ СН'!$F$9+СВЦЭМ!$D$10+'СЕТ СН'!$F$6-'СЕТ СН'!$F$19</f>
        <v>770.61962738999978</v>
      </c>
      <c r="X32" s="37">
        <f>SUMIFS(СВЦЭМ!$C$34:$C$777,СВЦЭМ!$A$34:$A$777,$A32,СВЦЭМ!$B$34:$B$777,X$11)+'СЕТ СН'!$F$9+СВЦЭМ!$D$10+'СЕТ СН'!$F$6-'СЕТ СН'!$F$19</f>
        <v>852.47890249999978</v>
      </c>
      <c r="Y32" s="37">
        <f>SUMIFS(СВЦЭМ!$C$34:$C$777,СВЦЭМ!$A$34:$A$777,$A32,СВЦЭМ!$B$34:$B$777,Y$11)+'СЕТ СН'!$F$9+СВЦЭМ!$D$10+'СЕТ СН'!$F$6-'СЕТ СН'!$F$19</f>
        <v>994.37061559999984</v>
      </c>
    </row>
    <row r="33" spans="1:25" ht="15.75" x14ac:dyDescent="0.2">
      <c r="A33" s="36">
        <f t="shared" si="0"/>
        <v>43303</v>
      </c>
      <c r="B33" s="37">
        <f>SUMIFS(СВЦЭМ!$C$34:$C$777,СВЦЭМ!$A$34:$A$777,$A33,СВЦЭМ!$B$34:$B$777,B$11)+'СЕТ СН'!$F$9+СВЦЭМ!$D$10+'СЕТ СН'!$F$6-'СЕТ СН'!$F$19</f>
        <v>1074.5264936299998</v>
      </c>
      <c r="C33" s="37">
        <f>SUMIFS(СВЦЭМ!$C$34:$C$777,СВЦЭМ!$A$34:$A$777,$A33,СВЦЭМ!$B$34:$B$777,C$11)+'СЕТ СН'!$F$9+СВЦЭМ!$D$10+'СЕТ СН'!$F$6-'СЕТ СН'!$F$19</f>
        <v>1128.4500846599999</v>
      </c>
      <c r="D33" s="37">
        <f>SUMIFS(СВЦЭМ!$C$34:$C$777,СВЦЭМ!$A$34:$A$777,$A33,СВЦЭМ!$B$34:$B$777,D$11)+'СЕТ СН'!$F$9+СВЦЭМ!$D$10+'СЕТ СН'!$F$6-'СЕТ СН'!$F$19</f>
        <v>1146.5591477899998</v>
      </c>
      <c r="E33" s="37">
        <f>SUMIFS(СВЦЭМ!$C$34:$C$777,СВЦЭМ!$A$34:$A$777,$A33,СВЦЭМ!$B$34:$B$777,E$11)+'СЕТ СН'!$F$9+СВЦЭМ!$D$10+'СЕТ СН'!$F$6-'СЕТ СН'!$F$19</f>
        <v>1155.8361986099999</v>
      </c>
      <c r="F33" s="37">
        <f>SUMIFS(СВЦЭМ!$C$34:$C$777,СВЦЭМ!$A$34:$A$777,$A33,СВЦЭМ!$B$34:$B$777,F$11)+'СЕТ СН'!$F$9+СВЦЭМ!$D$10+'СЕТ СН'!$F$6-'СЕТ СН'!$F$19</f>
        <v>1140.9496282799998</v>
      </c>
      <c r="G33" s="37">
        <f>SUMIFS(СВЦЭМ!$C$34:$C$777,СВЦЭМ!$A$34:$A$777,$A33,СВЦЭМ!$B$34:$B$777,G$11)+'СЕТ СН'!$F$9+СВЦЭМ!$D$10+'СЕТ СН'!$F$6-'СЕТ СН'!$F$19</f>
        <v>1155.5025732999998</v>
      </c>
      <c r="H33" s="37">
        <f>SUMIFS(СВЦЭМ!$C$34:$C$777,СВЦЭМ!$A$34:$A$777,$A33,СВЦЭМ!$B$34:$B$777,H$11)+'СЕТ СН'!$F$9+СВЦЭМ!$D$10+'СЕТ СН'!$F$6-'СЕТ СН'!$F$19</f>
        <v>1083.8308619299999</v>
      </c>
      <c r="I33" s="37">
        <f>SUMIFS(СВЦЭМ!$C$34:$C$777,СВЦЭМ!$A$34:$A$777,$A33,СВЦЭМ!$B$34:$B$777,I$11)+'СЕТ СН'!$F$9+СВЦЭМ!$D$10+'СЕТ СН'!$F$6-'СЕТ СН'!$F$19</f>
        <v>962.23941854999975</v>
      </c>
      <c r="J33" s="37">
        <f>SUMIFS(СВЦЭМ!$C$34:$C$777,СВЦЭМ!$A$34:$A$777,$A33,СВЦЭМ!$B$34:$B$777,J$11)+'СЕТ СН'!$F$9+СВЦЭМ!$D$10+'СЕТ СН'!$F$6-'СЕТ СН'!$F$19</f>
        <v>834.46959473999982</v>
      </c>
      <c r="K33" s="37">
        <f>SUMIFS(СВЦЭМ!$C$34:$C$777,СВЦЭМ!$A$34:$A$777,$A33,СВЦЭМ!$B$34:$B$777,K$11)+'СЕТ СН'!$F$9+СВЦЭМ!$D$10+'СЕТ СН'!$F$6-'СЕТ СН'!$F$19</f>
        <v>761.23346016999972</v>
      </c>
      <c r="L33" s="37">
        <f>SUMIFS(СВЦЭМ!$C$34:$C$777,СВЦЭМ!$A$34:$A$777,$A33,СВЦЭМ!$B$34:$B$777,L$11)+'СЕТ СН'!$F$9+СВЦЭМ!$D$10+'СЕТ СН'!$F$6-'СЕТ СН'!$F$19</f>
        <v>721.04566984999974</v>
      </c>
      <c r="M33" s="37">
        <f>SUMIFS(СВЦЭМ!$C$34:$C$777,СВЦЭМ!$A$34:$A$777,$A33,СВЦЭМ!$B$34:$B$777,M$11)+'СЕТ СН'!$F$9+СВЦЭМ!$D$10+'СЕТ СН'!$F$6-'СЕТ СН'!$F$19</f>
        <v>701.73305160999985</v>
      </c>
      <c r="N33" s="37">
        <f>SUMIFS(СВЦЭМ!$C$34:$C$777,СВЦЭМ!$A$34:$A$777,$A33,СВЦЭМ!$B$34:$B$777,N$11)+'СЕТ СН'!$F$9+СВЦЭМ!$D$10+'СЕТ СН'!$F$6-'СЕТ СН'!$F$19</f>
        <v>709.54332255999975</v>
      </c>
      <c r="O33" s="37">
        <f>SUMIFS(СВЦЭМ!$C$34:$C$777,СВЦЭМ!$A$34:$A$777,$A33,СВЦЭМ!$B$34:$B$777,O$11)+'СЕТ СН'!$F$9+СВЦЭМ!$D$10+'СЕТ СН'!$F$6-'СЕТ СН'!$F$19</f>
        <v>708.52737034999973</v>
      </c>
      <c r="P33" s="37">
        <f>SUMIFS(СВЦЭМ!$C$34:$C$777,СВЦЭМ!$A$34:$A$777,$A33,СВЦЭМ!$B$34:$B$777,P$11)+'СЕТ СН'!$F$9+СВЦЭМ!$D$10+'СЕТ СН'!$F$6-'СЕТ СН'!$F$19</f>
        <v>724.35881489999974</v>
      </c>
      <c r="Q33" s="37">
        <f>SUMIFS(СВЦЭМ!$C$34:$C$777,СВЦЭМ!$A$34:$A$777,$A33,СВЦЭМ!$B$34:$B$777,Q$11)+'СЕТ СН'!$F$9+СВЦЭМ!$D$10+'СЕТ СН'!$F$6-'СЕТ СН'!$F$19</f>
        <v>731.02135839999983</v>
      </c>
      <c r="R33" s="37">
        <f>SUMIFS(СВЦЭМ!$C$34:$C$777,СВЦЭМ!$A$34:$A$777,$A33,СВЦЭМ!$B$34:$B$777,R$11)+'СЕТ СН'!$F$9+СВЦЭМ!$D$10+'СЕТ СН'!$F$6-'СЕТ СН'!$F$19</f>
        <v>732.20472999999993</v>
      </c>
      <c r="S33" s="37">
        <f>SUMIFS(СВЦЭМ!$C$34:$C$777,СВЦЭМ!$A$34:$A$777,$A33,СВЦЭМ!$B$34:$B$777,S$11)+'СЕТ СН'!$F$9+СВЦЭМ!$D$10+'СЕТ СН'!$F$6-'СЕТ СН'!$F$19</f>
        <v>728.18436888999986</v>
      </c>
      <c r="T33" s="37">
        <f>SUMIFS(СВЦЭМ!$C$34:$C$777,СВЦЭМ!$A$34:$A$777,$A33,СВЦЭМ!$B$34:$B$777,T$11)+'СЕТ СН'!$F$9+СВЦЭМ!$D$10+'СЕТ СН'!$F$6-'СЕТ СН'!$F$19</f>
        <v>734.1499090599998</v>
      </c>
      <c r="U33" s="37">
        <f>SUMIFS(СВЦЭМ!$C$34:$C$777,СВЦЭМ!$A$34:$A$777,$A33,СВЦЭМ!$B$34:$B$777,U$11)+'СЕТ СН'!$F$9+СВЦЭМ!$D$10+'СЕТ СН'!$F$6-'СЕТ СН'!$F$19</f>
        <v>730.41047648999984</v>
      </c>
      <c r="V33" s="37">
        <f>SUMIFS(СВЦЭМ!$C$34:$C$777,СВЦЭМ!$A$34:$A$777,$A33,СВЦЭМ!$B$34:$B$777,V$11)+'СЕТ СН'!$F$9+СВЦЭМ!$D$10+'СЕТ СН'!$F$6-'СЕТ СН'!$F$19</f>
        <v>730.73350281999979</v>
      </c>
      <c r="W33" s="37">
        <f>SUMIFS(СВЦЭМ!$C$34:$C$777,СВЦЭМ!$A$34:$A$777,$A33,СВЦЭМ!$B$34:$B$777,W$11)+'СЕТ СН'!$F$9+СВЦЭМ!$D$10+'СЕТ СН'!$F$6-'СЕТ СН'!$F$19</f>
        <v>731.48710421999976</v>
      </c>
      <c r="X33" s="37">
        <f>SUMIFS(СВЦЭМ!$C$34:$C$777,СВЦЭМ!$A$34:$A$777,$A33,СВЦЭМ!$B$34:$B$777,X$11)+'СЕТ СН'!$F$9+СВЦЭМ!$D$10+'СЕТ СН'!$F$6-'СЕТ СН'!$F$19</f>
        <v>817.1037827099999</v>
      </c>
      <c r="Y33" s="37">
        <f>SUMIFS(СВЦЭМ!$C$34:$C$777,СВЦЭМ!$A$34:$A$777,$A33,СВЦЭМ!$B$34:$B$777,Y$11)+'СЕТ СН'!$F$9+СВЦЭМ!$D$10+'СЕТ СН'!$F$6-'СЕТ СН'!$F$19</f>
        <v>957.41616618999979</v>
      </c>
    </row>
    <row r="34" spans="1:25" ht="15.75" x14ac:dyDescent="0.2">
      <c r="A34" s="36">
        <f t="shared" si="0"/>
        <v>43304</v>
      </c>
      <c r="B34" s="37">
        <f>SUMIFS(СВЦЭМ!$C$34:$C$777,СВЦЭМ!$A$34:$A$777,$A34,СВЦЭМ!$B$34:$B$777,B$11)+'СЕТ СН'!$F$9+СВЦЭМ!$D$10+'СЕТ СН'!$F$6-'СЕТ СН'!$F$19</f>
        <v>1098.7713816299997</v>
      </c>
      <c r="C34" s="37">
        <f>SUMIFS(СВЦЭМ!$C$34:$C$777,СВЦЭМ!$A$34:$A$777,$A34,СВЦЭМ!$B$34:$B$777,C$11)+'СЕТ СН'!$F$9+СВЦЭМ!$D$10+'СЕТ СН'!$F$6-'СЕТ СН'!$F$19</f>
        <v>1165.7456108299998</v>
      </c>
      <c r="D34" s="37">
        <f>SUMIFS(СВЦЭМ!$C$34:$C$777,СВЦЭМ!$A$34:$A$777,$A34,СВЦЭМ!$B$34:$B$777,D$11)+'СЕТ СН'!$F$9+СВЦЭМ!$D$10+'СЕТ СН'!$F$6-'СЕТ СН'!$F$19</f>
        <v>1198.9091492399998</v>
      </c>
      <c r="E34" s="37">
        <f>SUMIFS(СВЦЭМ!$C$34:$C$777,СВЦЭМ!$A$34:$A$777,$A34,СВЦЭМ!$B$34:$B$777,E$11)+'СЕТ СН'!$F$9+СВЦЭМ!$D$10+'СЕТ СН'!$F$6-'СЕТ СН'!$F$19</f>
        <v>1196.0460831999999</v>
      </c>
      <c r="F34" s="37">
        <f>SUMIFS(СВЦЭМ!$C$34:$C$777,СВЦЭМ!$A$34:$A$777,$A34,СВЦЭМ!$B$34:$B$777,F$11)+'СЕТ СН'!$F$9+СВЦЭМ!$D$10+'СЕТ СН'!$F$6-'СЕТ СН'!$F$19</f>
        <v>1193.2052020299998</v>
      </c>
      <c r="G34" s="37">
        <f>SUMIFS(СВЦЭМ!$C$34:$C$777,СВЦЭМ!$A$34:$A$777,$A34,СВЦЭМ!$B$34:$B$777,G$11)+'СЕТ СН'!$F$9+СВЦЭМ!$D$10+'СЕТ СН'!$F$6-'СЕТ СН'!$F$19</f>
        <v>1196.9088376399998</v>
      </c>
      <c r="H34" s="37">
        <f>SUMIFS(СВЦЭМ!$C$34:$C$777,СВЦЭМ!$A$34:$A$777,$A34,СВЦЭМ!$B$34:$B$777,H$11)+'СЕТ СН'!$F$9+СВЦЭМ!$D$10+'СЕТ СН'!$F$6-'СЕТ СН'!$F$19</f>
        <v>1101.5351892599999</v>
      </c>
      <c r="I34" s="37">
        <f>SUMIFS(СВЦЭМ!$C$34:$C$777,СВЦЭМ!$A$34:$A$777,$A34,СВЦЭМ!$B$34:$B$777,I$11)+'СЕТ СН'!$F$9+СВЦЭМ!$D$10+'СЕТ СН'!$F$6-'СЕТ СН'!$F$19</f>
        <v>939.13252535999982</v>
      </c>
      <c r="J34" s="37">
        <f>SUMIFS(СВЦЭМ!$C$34:$C$777,СВЦЭМ!$A$34:$A$777,$A34,СВЦЭМ!$B$34:$B$777,J$11)+'СЕТ СН'!$F$9+СВЦЭМ!$D$10+'СЕТ СН'!$F$6-'СЕТ СН'!$F$19</f>
        <v>812.20584712999971</v>
      </c>
      <c r="K34" s="37">
        <f>SUMIFS(СВЦЭМ!$C$34:$C$777,СВЦЭМ!$A$34:$A$777,$A34,СВЦЭМ!$B$34:$B$777,K$11)+'СЕТ СН'!$F$9+СВЦЭМ!$D$10+'СЕТ СН'!$F$6-'СЕТ СН'!$F$19</f>
        <v>733.6588145799999</v>
      </c>
      <c r="L34" s="37">
        <f>SUMIFS(СВЦЭМ!$C$34:$C$777,СВЦЭМ!$A$34:$A$777,$A34,СВЦЭМ!$B$34:$B$777,L$11)+'СЕТ СН'!$F$9+СВЦЭМ!$D$10+'СЕТ СН'!$F$6-'СЕТ СН'!$F$19</f>
        <v>713.58456745999979</v>
      </c>
      <c r="M34" s="37">
        <f>SUMIFS(СВЦЭМ!$C$34:$C$777,СВЦЭМ!$A$34:$A$777,$A34,СВЦЭМ!$B$34:$B$777,M$11)+'СЕТ СН'!$F$9+СВЦЭМ!$D$10+'СЕТ СН'!$F$6-'СЕТ СН'!$F$19</f>
        <v>713.03577219999988</v>
      </c>
      <c r="N34" s="37">
        <f>SUMIFS(СВЦЭМ!$C$34:$C$777,СВЦЭМ!$A$34:$A$777,$A34,СВЦЭМ!$B$34:$B$777,N$11)+'СЕТ СН'!$F$9+СВЦЭМ!$D$10+'СЕТ СН'!$F$6-'СЕТ СН'!$F$19</f>
        <v>712.97592750999979</v>
      </c>
      <c r="O34" s="37">
        <f>SUMIFS(СВЦЭМ!$C$34:$C$777,СВЦЭМ!$A$34:$A$777,$A34,СВЦЭМ!$B$34:$B$777,O$11)+'СЕТ СН'!$F$9+СВЦЭМ!$D$10+'СЕТ СН'!$F$6-'СЕТ СН'!$F$19</f>
        <v>711.28570616999991</v>
      </c>
      <c r="P34" s="37">
        <f>SUMIFS(СВЦЭМ!$C$34:$C$777,СВЦЭМ!$A$34:$A$777,$A34,СВЦЭМ!$B$34:$B$777,P$11)+'СЕТ СН'!$F$9+СВЦЭМ!$D$10+'СЕТ СН'!$F$6-'СЕТ СН'!$F$19</f>
        <v>713.91281085999981</v>
      </c>
      <c r="Q34" s="37">
        <f>SUMIFS(СВЦЭМ!$C$34:$C$777,СВЦЭМ!$A$34:$A$777,$A34,СВЦЭМ!$B$34:$B$777,Q$11)+'СЕТ СН'!$F$9+СВЦЭМ!$D$10+'СЕТ СН'!$F$6-'СЕТ СН'!$F$19</f>
        <v>720.36865938999972</v>
      </c>
      <c r="R34" s="37">
        <f>SUMIFS(СВЦЭМ!$C$34:$C$777,СВЦЭМ!$A$34:$A$777,$A34,СВЦЭМ!$B$34:$B$777,R$11)+'СЕТ СН'!$F$9+СВЦЭМ!$D$10+'СЕТ СН'!$F$6-'СЕТ СН'!$F$19</f>
        <v>718.58184673999972</v>
      </c>
      <c r="S34" s="37">
        <f>SUMIFS(СВЦЭМ!$C$34:$C$777,СВЦЭМ!$A$34:$A$777,$A34,СВЦЭМ!$B$34:$B$777,S$11)+'СЕТ СН'!$F$9+СВЦЭМ!$D$10+'СЕТ СН'!$F$6-'СЕТ СН'!$F$19</f>
        <v>718.21143586999983</v>
      </c>
      <c r="T34" s="37">
        <f>SUMIFS(СВЦЭМ!$C$34:$C$777,СВЦЭМ!$A$34:$A$777,$A34,СВЦЭМ!$B$34:$B$777,T$11)+'СЕТ СН'!$F$9+СВЦЭМ!$D$10+'СЕТ СН'!$F$6-'СЕТ СН'!$F$19</f>
        <v>721.24735346999978</v>
      </c>
      <c r="U34" s="37">
        <f>SUMIFS(СВЦЭМ!$C$34:$C$777,СВЦЭМ!$A$34:$A$777,$A34,СВЦЭМ!$B$34:$B$777,U$11)+'СЕТ СН'!$F$9+СВЦЭМ!$D$10+'СЕТ СН'!$F$6-'СЕТ СН'!$F$19</f>
        <v>716.93152931999975</v>
      </c>
      <c r="V34" s="37">
        <f>SUMIFS(СВЦЭМ!$C$34:$C$777,СВЦЭМ!$A$34:$A$777,$A34,СВЦЭМ!$B$34:$B$777,V$11)+'СЕТ СН'!$F$9+СВЦЭМ!$D$10+'СЕТ СН'!$F$6-'СЕТ СН'!$F$19</f>
        <v>716.40468969999984</v>
      </c>
      <c r="W34" s="37">
        <f>SUMIFS(СВЦЭМ!$C$34:$C$777,СВЦЭМ!$A$34:$A$777,$A34,СВЦЭМ!$B$34:$B$777,W$11)+'СЕТ СН'!$F$9+СВЦЭМ!$D$10+'СЕТ СН'!$F$6-'СЕТ СН'!$F$19</f>
        <v>757.07842132999986</v>
      </c>
      <c r="X34" s="37">
        <f>SUMIFS(СВЦЭМ!$C$34:$C$777,СВЦЭМ!$A$34:$A$777,$A34,СВЦЭМ!$B$34:$B$777,X$11)+'СЕТ СН'!$F$9+СВЦЭМ!$D$10+'СЕТ СН'!$F$6-'СЕТ СН'!$F$19</f>
        <v>845.86921741999981</v>
      </c>
      <c r="Y34" s="37">
        <f>SUMIFS(СВЦЭМ!$C$34:$C$777,СВЦЭМ!$A$34:$A$777,$A34,СВЦЭМ!$B$34:$B$777,Y$11)+'СЕТ СН'!$F$9+СВЦЭМ!$D$10+'СЕТ СН'!$F$6-'СЕТ СН'!$F$19</f>
        <v>965.75330116999976</v>
      </c>
    </row>
    <row r="35" spans="1:25" ht="15.75" x14ac:dyDescent="0.2">
      <c r="A35" s="36">
        <f t="shared" si="0"/>
        <v>43305</v>
      </c>
      <c r="B35" s="37">
        <f>SUMIFS(СВЦЭМ!$C$34:$C$777,СВЦЭМ!$A$34:$A$777,$A35,СВЦЭМ!$B$34:$B$777,B$11)+'СЕТ СН'!$F$9+СВЦЭМ!$D$10+'СЕТ СН'!$F$6-'СЕТ СН'!$F$19</f>
        <v>1101.5702001699999</v>
      </c>
      <c r="C35" s="37">
        <f>SUMIFS(СВЦЭМ!$C$34:$C$777,СВЦЭМ!$A$34:$A$777,$A35,СВЦЭМ!$B$34:$B$777,C$11)+'СЕТ СН'!$F$9+СВЦЭМ!$D$10+'СЕТ СН'!$F$6-'СЕТ СН'!$F$19</f>
        <v>1134.7574704399999</v>
      </c>
      <c r="D35" s="37">
        <f>SUMIFS(СВЦЭМ!$C$34:$C$777,СВЦЭМ!$A$34:$A$777,$A35,СВЦЭМ!$B$34:$B$777,D$11)+'СЕТ СН'!$F$9+СВЦЭМ!$D$10+'СЕТ СН'!$F$6-'СЕТ СН'!$F$19</f>
        <v>1188.02456592</v>
      </c>
      <c r="E35" s="37">
        <f>SUMIFS(СВЦЭМ!$C$34:$C$777,СВЦЭМ!$A$34:$A$777,$A35,СВЦЭМ!$B$34:$B$777,E$11)+'СЕТ СН'!$F$9+СВЦЭМ!$D$10+'СЕТ СН'!$F$6-'СЕТ СН'!$F$19</f>
        <v>1207.1557254699999</v>
      </c>
      <c r="F35" s="37">
        <f>SUMIFS(СВЦЭМ!$C$34:$C$777,СВЦЭМ!$A$34:$A$777,$A35,СВЦЭМ!$B$34:$B$777,F$11)+'СЕТ СН'!$F$9+СВЦЭМ!$D$10+'СЕТ СН'!$F$6-'СЕТ СН'!$F$19</f>
        <v>1196.0804868099999</v>
      </c>
      <c r="G35" s="37">
        <f>SUMIFS(СВЦЭМ!$C$34:$C$777,СВЦЭМ!$A$34:$A$777,$A35,СВЦЭМ!$B$34:$B$777,G$11)+'СЕТ СН'!$F$9+СВЦЭМ!$D$10+'СЕТ СН'!$F$6-'СЕТ СН'!$F$19</f>
        <v>1177.4456592499998</v>
      </c>
      <c r="H35" s="37">
        <f>SUMIFS(СВЦЭМ!$C$34:$C$777,СВЦЭМ!$A$34:$A$777,$A35,СВЦЭМ!$B$34:$B$777,H$11)+'СЕТ СН'!$F$9+СВЦЭМ!$D$10+'СЕТ СН'!$F$6-'СЕТ СН'!$F$19</f>
        <v>1089.2804141699999</v>
      </c>
      <c r="I35" s="37">
        <f>SUMIFS(СВЦЭМ!$C$34:$C$777,СВЦЭМ!$A$34:$A$777,$A35,СВЦЭМ!$B$34:$B$777,I$11)+'СЕТ СН'!$F$9+СВЦЭМ!$D$10+'СЕТ СН'!$F$6-'СЕТ СН'!$F$19</f>
        <v>927.82077702999982</v>
      </c>
      <c r="J35" s="37">
        <f>SUMIFS(СВЦЭМ!$C$34:$C$777,СВЦЭМ!$A$34:$A$777,$A35,СВЦЭМ!$B$34:$B$777,J$11)+'СЕТ СН'!$F$9+СВЦЭМ!$D$10+'СЕТ СН'!$F$6-'СЕТ СН'!$F$19</f>
        <v>806.28066586999989</v>
      </c>
      <c r="K35" s="37">
        <f>SUMIFS(СВЦЭМ!$C$34:$C$777,СВЦЭМ!$A$34:$A$777,$A35,СВЦЭМ!$B$34:$B$777,K$11)+'СЕТ СН'!$F$9+СВЦЭМ!$D$10+'СЕТ СН'!$F$6-'СЕТ СН'!$F$19</f>
        <v>745.42530249999982</v>
      </c>
      <c r="L35" s="37">
        <f>SUMIFS(СВЦЭМ!$C$34:$C$777,СВЦЭМ!$A$34:$A$777,$A35,СВЦЭМ!$B$34:$B$777,L$11)+'СЕТ СН'!$F$9+СВЦЭМ!$D$10+'СЕТ СН'!$F$6-'СЕТ СН'!$F$19</f>
        <v>735.43787498999973</v>
      </c>
      <c r="M35" s="37">
        <f>SUMIFS(СВЦЭМ!$C$34:$C$777,СВЦЭМ!$A$34:$A$777,$A35,СВЦЭМ!$B$34:$B$777,M$11)+'СЕТ СН'!$F$9+СВЦЭМ!$D$10+'СЕТ СН'!$F$6-'СЕТ СН'!$F$19</f>
        <v>735.3391765299998</v>
      </c>
      <c r="N35" s="37">
        <f>SUMIFS(СВЦЭМ!$C$34:$C$777,СВЦЭМ!$A$34:$A$777,$A35,СВЦЭМ!$B$34:$B$777,N$11)+'СЕТ СН'!$F$9+СВЦЭМ!$D$10+'СЕТ СН'!$F$6-'СЕТ СН'!$F$19</f>
        <v>755.77801758999976</v>
      </c>
      <c r="O35" s="37">
        <f>SUMIFS(СВЦЭМ!$C$34:$C$777,СВЦЭМ!$A$34:$A$777,$A35,СВЦЭМ!$B$34:$B$777,O$11)+'СЕТ СН'!$F$9+СВЦЭМ!$D$10+'СЕТ СН'!$F$6-'СЕТ СН'!$F$19</f>
        <v>746.14410438999971</v>
      </c>
      <c r="P35" s="37">
        <f>SUMIFS(СВЦЭМ!$C$34:$C$777,СВЦЭМ!$A$34:$A$777,$A35,СВЦЭМ!$B$34:$B$777,P$11)+'СЕТ СН'!$F$9+СВЦЭМ!$D$10+'СЕТ СН'!$F$6-'СЕТ СН'!$F$19</f>
        <v>747.49227656999983</v>
      </c>
      <c r="Q35" s="37">
        <f>SUMIFS(СВЦЭМ!$C$34:$C$777,СВЦЭМ!$A$34:$A$777,$A35,СВЦЭМ!$B$34:$B$777,Q$11)+'СЕТ СН'!$F$9+СВЦЭМ!$D$10+'СЕТ СН'!$F$6-'СЕТ СН'!$F$19</f>
        <v>747.72555091999993</v>
      </c>
      <c r="R35" s="37">
        <f>SUMIFS(СВЦЭМ!$C$34:$C$777,СВЦЭМ!$A$34:$A$777,$A35,СВЦЭМ!$B$34:$B$777,R$11)+'СЕТ СН'!$F$9+СВЦЭМ!$D$10+'СЕТ СН'!$F$6-'СЕТ СН'!$F$19</f>
        <v>745.31718198999988</v>
      </c>
      <c r="S35" s="37">
        <f>SUMIFS(СВЦЭМ!$C$34:$C$777,СВЦЭМ!$A$34:$A$777,$A35,СВЦЭМ!$B$34:$B$777,S$11)+'СЕТ СН'!$F$9+СВЦЭМ!$D$10+'СЕТ СН'!$F$6-'СЕТ СН'!$F$19</f>
        <v>736.70744289999993</v>
      </c>
      <c r="T35" s="37">
        <f>SUMIFS(СВЦЭМ!$C$34:$C$777,СВЦЭМ!$A$34:$A$777,$A35,СВЦЭМ!$B$34:$B$777,T$11)+'СЕТ СН'!$F$9+СВЦЭМ!$D$10+'СЕТ СН'!$F$6-'СЕТ СН'!$F$19</f>
        <v>737.63692573999992</v>
      </c>
      <c r="U35" s="37">
        <f>SUMIFS(СВЦЭМ!$C$34:$C$777,СВЦЭМ!$A$34:$A$777,$A35,СВЦЭМ!$B$34:$B$777,U$11)+'СЕТ СН'!$F$9+СВЦЭМ!$D$10+'СЕТ СН'!$F$6-'СЕТ СН'!$F$19</f>
        <v>749.27864661999979</v>
      </c>
      <c r="V35" s="37">
        <f>SUMIFS(СВЦЭМ!$C$34:$C$777,СВЦЭМ!$A$34:$A$777,$A35,СВЦЭМ!$B$34:$B$777,V$11)+'СЕТ СН'!$F$9+СВЦЭМ!$D$10+'СЕТ СН'!$F$6-'СЕТ СН'!$F$19</f>
        <v>749.13868159999993</v>
      </c>
      <c r="W35" s="37">
        <f>SUMIFS(СВЦЭМ!$C$34:$C$777,СВЦЭМ!$A$34:$A$777,$A35,СВЦЭМ!$B$34:$B$777,W$11)+'СЕТ СН'!$F$9+СВЦЭМ!$D$10+'СЕТ СН'!$F$6-'СЕТ СН'!$F$19</f>
        <v>806.11004752999975</v>
      </c>
      <c r="X35" s="37">
        <f>SUMIFS(СВЦЭМ!$C$34:$C$777,СВЦЭМ!$A$34:$A$777,$A35,СВЦЭМ!$B$34:$B$777,X$11)+'СЕТ СН'!$F$9+СВЦЭМ!$D$10+'СЕТ СН'!$F$6-'СЕТ СН'!$F$19</f>
        <v>896.01312760999986</v>
      </c>
      <c r="Y35" s="37">
        <f>SUMIFS(СВЦЭМ!$C$34:$C$777,СВЦЭМ!$A$34:$A$777,$A35,СВЦЭМ!$B$34:$B$777,Y$11)+'СЕТ СН'!$F$9+СВЦЭМ!$D$10+'СЕТ СН'!$F$6-'СЕТ СН'!$F$19</f>
        <v>1021.1003596399999</v>
      </c>
    </row>
    <row r="36" spans="1:25" ht="15.75" x14ac:dyDescent="0.2">
      <c r="A36" s="36">
        <f t="shared" si="0"/>
        <v>43306</v>
      </c>
      <c r="B36" s="37">
        <f>SUMIFS(СВЦЭМ!$C$34:$C$777,СВЦЭМ!$A$34:$A$777,$A36,СВЦЭМ!$B$34:$B$777,B$11)+'СЕТ СН'!$F$9+СВЦЭМ!$D$10+'СЕТ СН'!$F$6-'СЕТ СН'!$F$19</f>
        <v>1064.0970846399998</v>
      </c>
      <c r="C36" s="37">
        <f>SUMIFS(СВЦЭМ!$C$34:$C$777,СВЦЭМ!$A$34:$A$777,$A36,СВЦЭМ!$B$34:$B$777,C$11)+'СЕТ СН'!$F$9+СВЦЭМ!$D$10+'СЕТ СН'!$F$6-'СЕТ СН'!$F$19</f>
        <v>1125.8006093599997</v>
      </c>
      <c r="D36" s="37">
        <f>SUMIFS(СВЦЭМ!$C$34:$C$777,СВЦЭМ!$A$34:$A$777,$A36,СВЦЭМ!$B$34:$B$777,D$11)+'СЕТ СН'!$F$9+СВЦЭМ!$D$10+'СЕТ СН'!$F$6-'СЕТ СН'!$F$19</f>
        <v>1175.0210624699998</v>
      </c>
      <c r="E36" s="37">
        <f>SUMIFS(СВЦЭМ!$C$34:$C$777,СВЦЭМ!$A$34:$A$777,$A36,СВЦЭМ!$B$34:$B$777,E$11)+'СЕТ СН'!$F$9+СВЦЭМ!$D$10+'СЕТ СН'!$F$6-'СЕТ СН'!$F$19</f>
        <v>1187.1943352199999</v>
      </c>
      <c r="F36" s="37">
        <f>SUMIFS(СВЦЭМ!$C$34:$C$777,СВЦЭМ!$A$34:$A$777,$A36,СВЦЭМ!$B$34:$B$777,F$11)+'СЕТ СН'!$F$9+СВЦЭМ!$D$10+'СЕТ СН'!$F$6-'СЕТ СН'!$F$19</f>
        <v>1174.1465602899998</v>
      </c>
      <c r="G36" s="37">
        <f>SUMIFS(СВЦЭМ!$C$34:$C$777,СВЦЭМ!$A$34:$A$777,$A36,СВЦЭМ!$B$34:$B$777,G$11)+'СЕТ СН'!$F$9+СВЦЭМ!$D$10+'СЕТ СН'!$F$6-'СЕТ СН'!$F$19</f>
        <v>1176.9850805799999</v>
      </c>
      <c r="H36" s="37">
        <f>SUMIFS(СВЦЭМ!$C$34:$C$777,СВЦЭМ!$A$34:$A$777,$A36,СВЦЭМ!$B$34:$B$777,H$11)+'СЕТ СН'!$F$9+СВЦЭМ!$D$10+'СЕТ СН'!$F$6-'СЕТ СН'!$F$19</f>
        <v>1071.6182253599998</v>
      </c>
      <c r="I36" s="37">
        <f>SUMIFS(СВЦЭМ!$C$34:$C$777,СВЦЭМ!$A$34:$A$777,$A36,СВЦЭМ!$B$34:$B$777,I$11)+'СЕТ СН'!$F$9+СВЦЭМ!$D$10+'СЕТ СН'!$F$6-'СЕТ СН'!$F$19</f>
        <v>904.74289812999973</v>
      </c>
      <c r="J36" s="37">
        <f>SUMIFS(СВЦЭМ!$C$34:$C$777,СВЦЭМ!$A$34:$A$777,$A36,СВЦЭМ!$B$34:$B$777,J$11)+'СЕТ СН'!$F$9+СВЦЭМ!$D$10+'СЕТ СН'!$F$6-'СЕТ СН'!$F$19</f>
        <v>780.95479764999982</v>
      </c>
      <c r="K36" s="37">
        <f>SUMIFS(СВЦЭМ!$C$34:$C$777,СВЦЭМ!$A$34:$A$777,$A36,СВЦЭМ!$B$34:$B$777,K$11)+'СЕТ СН'!$F$9+СВЦЭМ!$D$10+'СЕТ СН'!$F$6-'СЕТ СН'!$F$19</f>
        <v>722.33713106999971</v>
      </c>
      <c r="L36" s="37">
        <f>SUMIFS(СВЦЭМ!$C$34:$C$777,СВЦЭМ!$A$34:$A$777,$A36,СВЦЭМ!$B$34:$B$777,L$11)+'СЕТ СН'!$F$9+СВЦЭМ!$D$10+'СЕТ СН'!$F$6-'СЕТ СН'!$F$19</f>
        <v>715.72852090999982</v>
      </c>
      <c r="M36" s="37">
        <f>SUMIFS(СВЦЭМ!$C$34:$C$777,СВЦЭМ!$A$34:$A$777,$A36,СВЦЭМ!$B$34:$B$777,M$11)+'СЕТ СН'!$F$9+СВЦЭМ!$D$10+'СЕТ СН'!$F$6-'СЕТ СН'!$F$19</f>
        <v>718.86086206999971</v>
      </c>
      <c r="N36" s="37">
        <f>SUMIFS(СВЦЭМ!$C$34:$C$777,СВЦЭМ!$A$34:$A$777,$A36,СВЦЭМ!$B$34:$B$777,N$11)+'СЕТ СН'!$F$9+СВЦЭМ!$D$10+'СЕТ СН'!$F$6-'СЕТ СН'!$F$19</f>
        <v>724.08523492999984</v>
      </c>
      <c r="O36" s="37">
        <f>SUMIFS(СВЦЭМ!$C$34:$C$777,СВЦЭМ!$A$34:$A$777,$A36,СВЦЭМ!$B$34:$B$777,O$11)+'СЕТ СН'!$F$9+СВЦЭМ!$D$10+'СЕТ СН'!$F$6-'СЕТ СН'!$F$19</f>
        <v>725.29707852999991</v>
      </c>
      <c r="P36" s="37">
        <f>SUMIFS(СВЦЭМ!$C$34:$C$777,СВЦЭМ!$A$34:$A$777,$A36,СВЦЭМ!$B$34:$B$777,P$11)+'СЕТ СН'!$F$9+СВЦЭМ!$D$10+'СЕТ СН'!$F$6-'СЕТ СН'!$F$19</f>
        <v>740.18504581999991</v>
      </c>
      <c r="Q36" s="37">
        <f>SUMIFS(СВЦЭМ!$C$34:$C$777,СВЦЭМ!$A$34:$A$777,$A36,СВЦЭМ!$B$34:$B$777,Q$11)+'СЕТ СН'!$F$9+СВЦЭМ!$D$10+'СЕТ СН'!$F$6-'СЕТ СН'!$F$19</f>
        <v>746.94897952999986</v>
      </c>
      <c r="R36" s="37">
        <f>SUMIFS(СВЦЭМ!$C$34:$C$777,СВЦЭМ!$A$34:$A$777,$A36,СВЦЭМ!$B$34:$B$777,R$11)+'СЕТ СН'!$F$9+СВЦЭМ!$D$10+'СЕТ СН'!$F$6-'СЕТ СН'!$F$19</f>
        <v>776.53177002999973</v>
      </c>
      <c r="S36" s="37">
        <f>SUMIFS(СВЦЭМ!$C$34:$C$777,СВЦЭМ!$A$34:$A$777,$A36,СВЦЭМ!$B$34:$B$777,S$11)+'СЕТ СН'!$F$9+СВЦЭМ!$D$10+'СЕТ СН'!$F$6-'СЕТ СН'!$F$19</f>
        <v>765.06050183999992</v>
      </c>
      <c r="T36" s="37">
        <f>SUMIFS(СВЦЭМ!$C$34:$C$777,СВЦЭМ!$A$34:$A$777,$A36,СВЦЭМ!$B$34:$B$777,T$11)+'СЕТ СН'!$F$9+СВЦЭМ!$D$10+'СЕТ СН'!$F$6-'СЕТ СН'!$F$19</f>
        <v>767.0541137199998</v>
      </c>
      <c r="U36" s="37">
        <f>SUMIFS(СВЦЭМ!$C$34:$C$777,СВЦЭМ!$A$34:$A$777,$A36,СВЦЭМ!$B$34:$B$777,U$11)+'СЕТ СН'!$F$9+СВЦЭМ!$D$10+'СЕТ СН'!$F$6-'СЕТ СН'!$F$19</f>
        <v>779.47620866999978</v>
      </c>
      <c r="V36" s="37">
        <f>SUMIFS(СВЦЭМ!$C$34:$C$777,СВЦЭМ!$A$34:$A$777,$A36,СВЦЭМ!$B$34:$B$777,V$11)+'СЕТ СН'!$F$9+СВЦЭМ!$D$10+'СЕТ СН'!$F$6-'СЕТ СН'!$F$19</f>
        <v>789.38653424999984</v>
      </c>
      <c r="W36" s="37">
        <f>SUMIFS(СВЦЭМ!$C$34:$C$777,СВЦЭМ!$A$34:$A$777,$A36,СВЦЭМ!$B$34:$B$777,W$11)+'СЕТ СН'!$F$9+СВЦЭМ!$D$10+'СЕТ СН'!$F$6-'СЕТ СН'!$F$19</f>
        <v>821.25589060999982</v>
      </c>
      <c r="X36" s="37">
        <f>SUMIFS(СВЦЭМ!$C$34:$C$777,СВЦЭМ!$A$34:$A$777,$A36,СВЦЭМ!$B$34:$B$777,X$11)+'СЕТ СН'!$F$9+СВЦЭМ!$D$10+'СЕТ СН'!$F$6-'СЕТ СН'!$F$19</f>
        <v>891.24264786999993</v>
      </c>
      <c r="Y36" s="37">
        <f>SUMIFS(СВЦЭМ!$C$34:$C$777,СВЦЭМ!$A$34:$A$777,$A36,СВЦЭМ!$B$34:$B$777,Y$11)+'СЕТ СН'!$F$9+СВЦЭМ!$D$10+'СЕТ СН'!$F$6-'СЕТ СН'!$F$19</f>
        <v>948.71786639999982</v>
      </c>
    </row>
    <row r="37" spans="1:25" ht="15.75" x14ac:dyDescent="0.2">
      <c r="A37" s="36">
        <f t="shared" si="0"/>
        <v>43307</v>
      </c>
      <c r="B37" s="37">
        <f>SUMIFS(СВЦЭМ!$C$34:$C$777,СВЦЭМ!$A$34:$A$777,$A37,СВЦЭМ!$B$34:$B$777,B$11)+'СЕТ СН'!$F$9+СВЦЭМ!$D$10+'СЕТ СН'!$F$6-'СЕТ СН'!$F$19</f>
        <v>1033.7268290999998</v>
      </c>
      <c r="C37" s="37">
        <f>SUMIFS(СВЦЭМ!$C$34:$C$777,СВЦЭМ!$A$34:$A$777,$A37,СВЦЭМ!$B$34:$B$777,C$11)+'СЕТ СН'!$F$9+СВЦЭМ!$D$10+'СЕТ СН'!$F$6-'СЕТ СН'!$F$19</f>
        <v>1139.3570763899997</v>
      </c>
      <c r="D37" s="37">
        <f>SUMIFS(СВЦЭМ!$C$34:$C$777,СВЦЭМ!$A$34:$A$777,$A37,СВЦЭМ!$B$34:$B$777,D$11)+'СЕТ СН'!$F$9+СВЦЭМ!$D$10+'СЕТ СН'!$F$6-'СЕТ СН'!$F$19</f>
        <v>1196.9235361999999</v>
      </c>
      <c r="E37" s="37">
        <f>SUMIFS(СВЦЭМ!$C$34:$C$777,СВЦЭМ!$A$34:$A$777,$A37,СВЦЭМ!$B$34:$B$777,E$11)+'СЕТ СН'!$F$9+СВЦЭМ!$D$10+'СЕТ СН'!$F$6-'СЕТ СН'!$F$19</f>
        <v>1204.1061776899999</v>
      </c>
      <c r="F37" s="37">
        <f>SUMIFS(СВЦЭМ!$C$34:$C$777,СВЦЭМ!$A$34:$A$777,$A37,СВЦЭМ!$B$34:$B$777,F$11)+'СЕТ СН'!$F$9+СВЦЭМ!$D$10+'СЕТ СН'!$F$6-'СЕТ СН'!$F$19</f>
        <v>1184.93893521</v>
      </c>
      <c r="G37" s="37">
        <f>SUMIFS(СВЦЭМ!$C$34:$C$777,СВЦЭМ!$A$34:$A$777,$A37,СВЦЭМ!$B$34:$B$777,G$11)+'СЕТ СН'!$F$9+СВЦЭМ!$D$10+'СЕТ СН'!$F$6-'СЕТ СН'!$F$19</f>
        <v>1164.4736784199999</v>
      </c>
      <c r="H37" s="37">
        <f>SUMIFS(СВЦЭМ!$C$34:$C$777,СВЦЭМ!$A$34:$A$777,$A37,СВЦЭМ!$B$34:$B$777,H$11)+'СЕТ СН'!$F$9+СВЦЭМ!$D$10+'СЕТ СН'!$F$6-'СЕТ СН'!$F$19</f>
        <v>1071.3750838099998</v>
      </c>
      <c r="I37" s="37">
        <f>SUMIFS(СВЦЭМ!$C$34:$C$777,СВЦЭМ!$A$34:$A$777,$A37,СВЦЭМ!$B$34:$B$777,I$11)+'СЕТ СН'!$F$9+СВЦЭМ!$D$10+'СЕТ СН'!$F$6-'СЕТ СН'!$F$19</f>
        <v>903.89395920999982</v>
      </c>
      <c r="J37" s="37">
        <f>SUMIFS(СВЦЭМ!$C$34:$C$777,СВЦЭМ!$A$34:$A$777,$A37,СВЦЭМ!$B$34:$B$777,J$11)+'СЕТ СН'!$F$9+СВЦЭМ!$D$10+'СЕТ СН'!$F$6-'СЕТ СН'!$F$19</f>
        <v>788.51408208999987</v>
      </c>
      <c r="K37" s="37">
        <f>SUMIFS(СВЦЭМ!$C$34:$C$777,СВЦЭМ!$A$34:$A$777,$A37,СВЦЭМ!$B$34:$B$777,K$11)+'СЕТ СН'!$F$9+СВЦЭМ!$D$10+'СЕТ СН'!$F$6-'СЕТ СН'!$F$19</f>
        <v>732.18431167999984</v>
      </c>
      <c r="L37" s="37">
        <f>SUMIFS(СВЦЭМ!$C$34:$C$777,СВЦЭМ!$A$34:$A$777,$A37,СВЦЭМ!$B$34:$B$777,L$11)+'СЕТ СН'!$F$9+СВЦЭМ!$D$10+'СЕТ СН'!$F$6-'СЕТ СН'!$F$19</f>
        <v>737.08201891999988</v>
      </c>
      <c r="M37" s="37">
        <f>SUMIFS(СВЦЭМ!$C$34:$C$777,СВЦЭМ!$A$34:$A$777,$A37,СВЦЭМ!$B$34:$B$777,M$11)+'СЕТ СН'!$F$9+СВЦЭМ!$D$10+'СЕТ СН'!$F$6-'СЕТ СН'!$F$19</f>
        <v>724.32894083999986</v>
      </c>
      <c r="N37" s="37">
        <f>SUMIFS(СВЦЭМ!$C$34:$C$777,СВЦЭМ!$A$34:$A$777,$A37,СВЦЭМ!$B$34:$B$777,N$11)+'СЕТ СН'!$F$9+СВЦЭМ!$D$10+'СЕТ СН'!$F$6-'СЕТ СН'!$F$19</f>
        <v>733.56399296999984</v>
      </c>
      <c r="O37" s="37">
        <f>SUMIFS(СВЦЭМ!$C$34:$C$777,СВЦЭМ!$A$34:$A$777,$A37,СВЦЭМ!$B$34:$B$777,O$11)+'СЕТ СН'!$F$9+СВЦЭМ!$D$10+'СЕТ СН'!$F$6-'СЕТ СН'!$F$19</f>
        <v>747.15326947999984</v>
      </c>
      <c r="P37" s="37">
        <f>SUMIFS(СВЦЭМ!$C$34:$C$777,СВЦЭМ!$A$34:$A$777,$A37,СВЦЭМ!$B$34:$B$777,P$11)+'СЕТ СН'!$F$9+СВЦЭМ!$D$10+'СЕТ СН'!$F$6-'СЕТ СН'!$F$19</f>
        <v>751.20227655999975</v>
      </c>
      <c r="Q37" s="37">
        <f>SUMIFS(СВЦЭМ!$C$34:$C$777,СВЦЭМ!$A$34:$A$777,$A37,СВЦЭМ!$B$34:$B$777,Q$11)+'СЕТ СН'!$F$9+СВЦЭМ!$D$10+'СЕТ СН'!$F$6-'СЕТ СН'!$F$19</f>
        <v>755.34547688999987</v>
      </c>
      <c r="R37" s="37">
        <f>SUMIFS(СВЦЭМ!$C$34:$C$777,СВЦЭМ!$A$34:$A$777,$A37,СВЦЭМ!$B$34:$B$777,R$11)+'СЕТ СН'!$F$9+СВЦЭМ!$D$10+'СЕТ СН'!$F$6-'СЕТ СН'!$F$19</f>
        <v>752.27648305999992</v>
      </c>
      <c r="S37" s="37">
        <f>SUMIFS(СВЦЭМ!$C$34:$C$777,СВЦЭМ!$A$34:$A$777,$A37,СВЦЭМ!$B$34:$B$777,S$11)+'СЕТ СН'!$F$9+СВЦЭМ!$D$10+'СЕТ СН'!$F$6-'СЕТ СН'!$F$19</f>
        <v>746.60918269999979</v>
      </c>
      <c r="T37" s="37">
        <f>SUMIFS(СВЦЭМ!$C$34:$C$777,СВЦЭМ!$A$34:$A$777,$A37,СВЦЭМ!$B$34:$B$777,T$11)+'СЕТ СН'!$F$9+СВЦЭМ!$D$10+'СЕТ СН'!$F$6-'СЕТ СН'!$F$19</f>
        <v>743.50745887999983</v>
      </c>
      <c r="U37" s="37">
        <f>SUMIFS(СВЦЭМ!$C$34:$C$777,СВЦЭМ!$A$34:$A$777,$A37,СВЦЭМ!$B$34:$B$777,U$11)+'СЕТ СН'!$F$9+СВЦЭМ!$D$10+'СЕТ СН'!$F$6-'СЕТ СН'!$F$19</f>
        <v>741.52904378999983</v>
      </c>
      <c r="V37" s="37">
        <f>SUMIFS(СВЦЭМ!$C$34:$C$777,СВЦЭМ!$A$34:$A$777,$A37,СВЦЭМ!$B$34:$B$777,V$11)+'СЕТ СН'!$F$9+СВЦЭМ!$D$10+'СЕТ СН'!$F$6-'СЕТ СН'!$F$19</f>
        <v>736.61372214999983</v>
      </c>
      <c r="W37" s="37">
        <f>SUMIFS(СВЦЭМ!$C$34:$C$777,СВЦЭМ!$A$34:$A$777,$A37,СВЦЭМ!$B$34:$B$777,W$11)+'СЕТ СН'!$F$9+СВЦЭМ!$D$10+'СЕТ СН'!$F$6-'СЕТ СН'!$F$19</f>
        <v>789.50494859999981</v>
      </c>
      <c r="X37" s="37">
        <f>SUMIFS(СВЦЭМ!$C$34:$C$777,СВЦЭМ!$A$34:$A$777,$A37,СВЦЭМ!$B$34:$B$777,X$11)+'СЕТ СН'!$F$9+СВЦЭМ!$D$10+'СЕТ СН'!$F$6-'СЕТ СН'!$F$19</f>
        <v>869.28642922999984</v>
      </c>
      <c r="Y37" s="37">
        <f>SUMIFS(СВЦЭМ!$C$34:$C$777,СВЦЭМ!$A$34:$A$777,$A37,СВЦЭМ!$B$34:$B$777,Y$11)+'СЕТ СН'!$F$9+СВЦЭМ!$D$10+'СЕТ СН'!$F$6-'СЕТ СН'!$F$19</f>
        <v>992.99044255999979</v>
      </c>
    </row>
    <row r="38" spans="1:25" ht="15.75" x14ac:dyDescent="0.2">
      <c r="A38" s="36">
        <f t="shared" si="0"/>
        <v>43308</v>
      </c>
      <c r="B38" s="37">
        <f>SUMIFS(СВЦЭМ!$C$34:$C$777,СВЦЭМ!$A$34:$A$777,$A38,СВЦЭМ!$B$34:$B$777,B$11)+'СЕТ СН'!$F$9+СВЦЭМ!$D$10+'СЕТ СН'!$F$6-'СЕТ СН'!$F$19</f>
        <v>1089.7430713199999</v>
      </c>
      <c r="C38" s="37">
        <f>SUMIFS(СВЦЭМ!$C$34:$C$777,СВЦЭМ!$A$34:$A$777,$A38,СВЦЭМ!$B$34:$B$777,C$11)+'СЕТ СН'!$F$9+СВЦЭМ!$D$10+'СЕТ СН'!$F$6-'СЕТ СН'!$F$19</f>
        <v>1156.3189271099998</v>
      </c>
      <c r="D38" s="37">
        <f>SUMIFS(СВЦЭМ!$C$34:$C$777,СВЦЭМ!$A$34:$A$777,$A38,СВЦЭМ!$B$34:$B$777,D$11)+'СЕТ СН'!$F$9+СВЦЭМ!$D$10+'СЕТ СН'!$F$6-'СЕТ СН'!$F$19</f>
        <v>1180.6425210099999</v>
      </c>
      <c r="E38" s="37">
        <f>SUMIFS(СВЦЭМ!$C$34:$C$777,СВЦЭМ!$A$34:$A$777,$A38,СВЦЭМ!$B$34:$B$777,E$11)+'СЕТ СН'!$F$9+СВЦЭМ!$D$10+'СЕТ СН'!$F$6-'СЕТ СН'!$F$19</f>
        <v>1170.50381122</v>
      </c>
      <c r="F38" s="37">
        <f>SUMIFS(СВЦЭМ!$C$34:$C$777,СВЦЭМ!$A$34:$A$777,$A38,СВЦЭМ!$B$34:$B$777,F$11)+'СЕТ СН'!$F$9+СВЦЭМ!$D$10+'СЕТ СН'!$F$6-'СЕТ СН'!$F$19</f>
        <v>1166.7416902099999</v>
      </c>
      <c r="G38" s="37">
        <f>SUMIFS(СВЦЭМ!$C$34:$C$777,СВЦЭМ!$A$34:$A$777,$A38,СВЦЭМ!$B$34:$B$777,G$11)+'СЕТ СН'!$F$9+СВЦЭМ!$D$10+'СЕТ СН'!$F$6-'СЕТ СН'!$F$19</f>
        <v>1172.87642392</v>
      </c>
      <c r="H38" s="37">
        <f>SUMIFS(СВЦЭМ!$C$34:$C$777,СВЦЭМ!$A$34:$A$777,$A38,СВЦЭМ!$B$34:$B$777,H$11)+'СЕТ СН'!$F$9+СВЦЭМ!$D$10+'СЕТ СН'!$F$6-'СЕТ СН'!$F$19</f>
        <v>1078.4659804199998</v>
      </c>
      <c r="I38" s="37">
        <f>SUMIFS(СВЦЭМ!$C$34:$C$777,СВЦЭМ!$A$34:$A$777,$A38,СВЦЭМ!$B$34:$B$777,I$11)+'СЕТ СН'!$F$9+СВЦЭМ!$D$10+'СЕТ СН'!$F$6-'СЕТ СН'!$F$19</f>
        <v>917.31942782999977</v>
      </c>
      <c r="J38" s="37">
        <f>SUMIFS(СВЦЭМ!$C$34:$C$777,СВЦЭМ!$A$34:$A$777,$A38,СВЦЭМ!$B$34:$B$777,J$11)+'СЕТ СН'!$F$9+СВЦЭМ!$D$10+'СЕТ СН'!$F$6-'СЕТ СН'!$F$19</f>
        <v>801.72222271999976</v>
      </c>
      <c r="K38" s="37">
        <f>SUMIFS(СВЦЭМ!$C$34:$C$777,СВЦЭМ!$A$34:$A$777,$A38,СВЦЭМ!$B$34:$B$777,K$11)+'СЕТ СН'!$F$9+СВЦЭМ!$D$10+'СЕТ СН'!$F$6-'СЕТ СН'!$F$19</f>
        <v>744.07658546999983</v>
      </c>
      <c r="L38" s="37">
        <f>SUMIFS(СВЦЭМ!$C$34:$C$777,СВЦЭМ!$A$34:$A$777,$A38,СВЦЭМ!$B$34:$B$777,L$11)+'СЕТ СН'!$F$9+СВЦЭМ!$D$10+'СЕТ СН'!$F$6-'СЕТ СН'!$F$19</f>
        <v>728.10423760999993</v>
      </c>
      <c r="M38" s="37">
        <f>SUMIFS(СВЦЭМ!$C$34:$C$777,СВЦЭМ!$A$34:$A$777,$A38,СВЦЭМ!$B$34:$B$777,M$11)+'СЕТ СН'!$F$9+СВЦЭМ!$D$10+'СЕТ СН'!$F$6-'СЕТ СН'!$F$19</f>
        <v>724.71514913999977</v>
      </c>
      <c r="N38" s="37">
        <f>SUMIFS(СВЦЭМ!$C$34:$C$777,СВЦЭМ!$A$34:$A$777,$A38,СВЦЭМ!$B$34:$B$777,N$11)+'СЕТ СН'!$F$9+СВЦЭМ!$D$10+'СЕТ СН'!$F$6-'СЕТ СН'!$F$19</f>
        <v>715.15029166999989</v>
      </c>
      <c r="O38" s="37">
        <f>SUMIFS(СВЦЭМ!$C$34:$C$777,СВЦЭМ!$A$34:$A$777,$A38,СВЦЭМ!$B$34:$B$777,O$11)+'СЕТ СН'!$F$9+СВЦЭМ!$D$10+'СЕТ СН'!$F$6-'СЕТ СН'!$F$19</f>
        <v>720.96857240999975</v>
      </c>
      <c r="P38" s="37">
        <f>SUMIFS(СВЦЭМ!$C$34:$C$777,СВЦЭМ!$A$34:$A$777,$A38,СВЦЭМ!$B$34:$B$777,P$11)+'СЕТ СН'!$F$9+СВЦЭМ!$D$10+'СЕТ СН'!$F$6-'СЕТ СН'!$F$19</f>
        <v>724.79965864999986</v>
      </c>
      <c r="Q38" s="37">
        <f>SUMIFS(СВЦЭМ!$C$34:$C$777,СВЦЭМ!$A$34:$A$777,$A38,СВЦЭМ!$B$34:$B$777,Q$11)+'СЕТ СН'!$F$9+СВЦЭМ!$D$10+'СЕТ СН'!$F$6-'СЕТ СН'!$F$19</f>
        <v>725.45381099999986</v>
      </c>
      <c r="R38" s="37">
        <f>SUMIFS(СВЦЭМ!$C$34:$C$777,СВЦЭМ!$A$34:$A$777,$A38,СВЦЭМ!$B$34:$B$777,R$11)+'СЕТ СН'!$F$9+СВЦЭМ!$D$10+'СЕТ СН'!$F$6-'СЕТ СН'!$F$19</f>
        <v>732.71391976999985</v>
      </c>
      <c r="S38" s="37">
        <f>SUMIFS(СВЦЭМ!$C$34:$C$777,СВЦЭМ!$A$34:$A$777,$A38,СВЦЭМ!$B$34:$B$777,S$11)+'СЕТ СН'!$F$9+СВЦЭМ!$D$10+'СЕТ СН'!$F$6-'СЕТ СН'!$F$19</f>
        <v>728.74691334999989</v>
      </c>
      <c r="T38" s="37">
        <f>SUMIFS(СВЦЭМ!$C$34:$C$777,СВЦЭМ!$A$34:$A$777,$A38,СВЦЭМ!$B$34:$B$777,T$11)+'СЕТ СН'!$F$9+СВЦЭМ!$D$10+'СЕТ СН'!$F$6-'СЕТ СН'!$F$19</f>
        <v>723.48558955999988</v>
      </c>
      <c r="U38" s="37">
        <f>SUMIFS(СВЦЭМ!$C$34:$C$777,СВЦЭМ!$A$34:$A$777,$A38,СВЦЭМ!$B$34:$B$777,U$11)+'СЕТ СН'!$F$9+СВЦЭМ!$D$10+'СЕТ СН'!$F$6-'СЕТ СН'!$F$19</f>
        <v>729.7638156999999</v>
      </c>
      <c r="V38" s="37">
        <f>SUMIFS(СВЦЭМ!$C$34:$C$777,СВЦЭМ!$A$34:$A$777,$A38,СВЦЭМ!$B$34:$B$777,V$11)+'СЕТ СН'!$F$9+СВЦЭМ!$D$10+'СЕТ СН'!$F$6-'СЕТ СН'!$F$19</f>
        <v>734.18128447999993</v>
      </c>
      <c r="W38" s="37">
        <f>SUMIFS(СВЦЭМ!$C$34:$C$777,СВЦЭМ!$A$34:$A$777,$A38,СВЦЭМ!$B$34:$B$777,W$11)+'СЕТ СН'!$F$9+СВЦЭМ!$D$10+'СЕТ СН'!$F$6-'СЕТ СН'!$F$19</f>
        <v>774.45091855999976</v>
      </c>
      <c r="X38" s="37">
        <f>SUMIFS(СВЦЭМ!$C$34:$C$777,СВЦЭМ!$A$34:$A$777,$A38,СВЦЭМ!$B$34:$B$777,X$11)+'СЕТ СН'!$F$9+СВЦЭМ!$D$10+'СЕТ СН'!$F$6-'СЕТ СН'!$F$19</f>
        <v>867.70849281999972</v>
      </c>
      <c r="Y38" s="37">
        <f>SUMIFS(СВЦЭМ!$C$34:$C$777,СВЦЭМ!$A$34:$A$777,$A38,СВЦЭМ!$B$34:$B$777,Y$11)+'СЕТ СН'!$F$9+СВЦЭМ!$D$10+'СЕТ СН'!$F$6-'СЕТ СН'!$F$19</f>
        <v>984.61489746999973</v>
      </c>
    </row>
    <row r="39" spans="1:25" ht="15.75" x14ac:dyDescent="0.2">
      <c r="A39" s="36">
        <f t="shared" si="0"/>
        <v>43309</v>
      </c>
      <c r="B39" s="37">
        <f>SUMIFS(СВЦЭМ!$C$34:$C$777,СВЦЭМ!$A$34:$A$777,$A39,СВЦЭМ!$B$34:$B$777,B$11)+'СЕТ СН'!$F$9+СВЦЭМ!$D$10+'СЕТ СН'!$F$6-'СЕТ СН'!$F$19</f>
        <v>936.19346404999987</v>
      </c>
      <c r="C39" s="37">
        <f>SUMIFS(СВЦЭМ!$C$34:$C$777,СВЦЭМ!$A$34:$A$777,$A39,СВЦЭМ!$B$34:$B$777,C$11)+'СЕТ СН'!$F$9+СВЦЭМ!$D$10+'СЕТ СН'!$F$6-'СЕТ СН'!$F$19</f>
        <v>1004.8981345499999</v>
      </c>
      <c r="D39" s="37">
        <f>SUMIFS(СВЦЭМ!$C$34:$C$777,СВЦЭМ!$A$34:$A$777,$A39,СВЦЭМ!$B$34:$B$777,D$11)+'СЕТ СН'!$F$9+СВЦЭМ!$D$10+'СЕТ СН'!$F$6-'СЕТ СН'!$F$19</f>
        <v>1032.4651125199998</v>
      </c>
      <c r="E39" s="37">
        <f>SUMIFS(СВЦЭМ!$C$34:$C$777,СВЦЭМ!$A$34:$A$777,$A39,СВЦЭМ!$B$34:$B$777,E$11)+'СЕТ СН'!$F$9+СВЦЭМ!$D$10+'СЕТ СН'!$F$6-'СЕТ СН'!$F$19</f>
        <v>1061.9826308599997</v>
      </c>
      <c r="F39" s="37">
        <f>SUMIFS(СВЦЭМ!$C$34:$C$777,СВЦЭМ!$A$34:$A$777,$A39,СВЦЭМ!$B$34:$B$777,F$11)+'СЕТ СН'!$F$9+СВЦЭМ!$D$10+'СЕТ СН'!$F$6-'СЕТ СН'!$F$19</f>
        <v>1052.3836558899998</v>
      </c>
      <c r="G39" s="37">
        <f>SUMIFS(СВЦЭМ!$C$34:$C$777,СВЦЭМ!$A$34:$A$777,$A39,СВЦЭМ!$B$34:$B$777,G$11)+'СЕТ СН'!$F$9+СВЦЭМ!$D$10+'СЕТ СН'!$F$6-'СЕТ СН'!$F$19</f>
        <v>1119.5833569699998</v>
      </c>
      <c r="H39" s="37">
        <f>SUMIFS(СВЦЭМ!$C$34:$C$777,СВЦЭМ!$A$34:$A$777,$A39,СВЦЭМ!$B$34:$B$777,H$11)+'СЕТ СН'!$F$9+СВЦЭМ!$D$10+'СЕТ СН'!$F$6-'СЕТ СН'!$F$19</f>
        <v>976.88631429999987</v>
      </c>
      <c r="I39" s="37">
        <f>SUMIFS(СВЦЭМ!$C$34:$C$777,СВЦЭМ!$A$34:$A$777,$A39,СВЦЭМ!$B$34:$B$777,I$11)+'СЕТ СН'!$F$9+СВЦЭМ!$D$10+'СЕТ СН'!$F$6-'СЕТ СН'!$F$19</f>
        <v>859.06802574999983</v>
      </c>
      <c r="J39" s="37">
        <f>SUMIFS(СВЦЭМ!$C$34:$C$777,СВЦЭМ!$A$34:$A$777,$A39,СВЦЭМ!$B$34:$B$777,J$11)+'СЕТ СН'!$F$9+СВЦЭМ!$D$10+'СЕТ СН'!$F$6-'СЕТ СН'!$F$19</f>
        <v>713.34826029999977</v>
      </c>
      <c r="K39" s="37">
        <f>SUMIFS(СВЦЭМ!$C$34:$C$777,СВЦЭМ!$A$34:$A$777,$A39,СВЦЭМ!$B$34:$B$777,K$11)+'СЕТ СН'!$F$9+СВЦЭМ!$D$10+'СЕТ СН'!$F$6-'СЕТ СН'!$F$19</f>
        <v>649.73858437999979</v>
      </c>
      <c r="L39" s="37">
        <f>SUMIFS(СВЦЭМ!$C$34:$C$777,СВЦЭМ!$A$34:$A$777,$A39,СВЦЭМ!$B$34:$B$777,L$11)+'СЕТ СН'!$F$9+СВЦЭМ!$D$10+'СЕТ СН'!$F$6-'СЕТ СН'!$F$19</f>
        <v>629.50266087999989</v>
      </c>
      <c r="M39" s="37">
        <f>SUMIFS(СВЦЭМ!$C$34:$C$777,СВЦЭМ!$A$34:$A$777,$A39,СВЦЭМ!$B$34:$B$777,M$11)+'СЕТ СН'!$F$9+СВЦЭМ!$D$10+'СЕТ СН'!$F$6-'СЕТ СН'!$F$19</f>
        <v>626.38386460999982</v>
      </c>
      <c r="N39" s="37">
        <f>SUMIFS(СВЦЭМ!$C$34:$C$777,СВЦЭМ!$A$34:$A$777,$A39,СВЦЭМ!$B$34:$B$777,N$11)+'СЕТ СН'!$F$9+СВЦЭМ!$D$10+'СЕТ СН'!$F$6-'СЕТ СН'!$F$19</f>
        <v>659.22831784999971</v>
      </c>
      <c r="O39" s="37">
        <f>SUMIFS(СВЦЭМ!$C$34:$C$777,СВЦЭМ!$A$34:$A$777,$A39,СВЦЭМ!$B$34:$B$777,O$11)+'СЕТ СН'!$F$9+СВЦЭМ!$D$10+'СЕТ СН'!$F$6-'СЕТ СН'!$F$19</f>
        <v>636.94264875999988</v>
      </c>
      <c r="P39" s="37">
        <f>SUMIFS(СВЦЭМ!$C$34:$C$777,СВЦЭМ!$A$34:$A$777,$A39,СВЦЭМ!$B$34:$B$777,P$11)+'СЕТ СН'!$F$9+СВЦЭМ!$D$10+'СЕТ СН'!$F$6-'СЕТ СН'!$F$19</f>
        <v>647.18339797999988</v>
      </c>
      <c r="Q39" s="37">
        <f>SUMIFS(СВЦЭМ!$C$34:$C$777,СВЦЭМ!$A$34:$A$777,$A39,СВЦЭМ!$B$34:$B$777,Q$11)+'СЕТ СН'!$F$9+СВЦЭМ!$D$10+'СЕТ СН'!$F$6-'СЕТ СН'!$F$19</f>
        <v>656.81895224999971</v>
      </c>
      <c r="R39" s="37">
        <f>SUMIFS(СВЦЭМ!$C$34:$C$777,СВЦЭМ!$A$34:$A$777,$A39,СВЦЭМ!$B$34:$B$777,R$11)+'СЕТ СН'!$F$9+СВЦЭМ!$D$10+'СЕТ СН'!$F$6-'СЕТ СН'!$F$19</f>
        <v>655.56133784999975</v>
      </c>
      <c r="S39" s="37">
        <f>SUMIFS(СВЦЭМ!$C$34:$C$777,СВЦЭМ!$A$34:$A$777,$A39,СВЦЭМ!$B$34:$B$777,S$11)+'СЕТ СН'!$F$9+СВЦЭМ!$D$10+'СЕТ СН'!$F$6-'СЕТ СН'!$F$19</f>
        <v>653.52352858999984</v>
      </c>
      <c r="T39" s="37">
        <f>SUMIFS(СВЦЭМ!$C$34:$C$777,СВЦЭМ!$A$34:$A$777,$A39,СВЦЭМ!$B$34:$B$777,T$11)+'СЕТ СН'!$F$9+СВЦЭМ!$D$10+'СЕТ СН'!$F$6-'СЕТ СН'!$F$19</f>
        <v>644.77474673999973</v>
      </c>
      <c r="U39" s="37">
        <f>SUMIFS(СВЦЭМ!$C$34:$C$777,СВЦЭМ!$A$34:$A$777,$A39,СВЦЭМ!$B$34:$B$777,U$11)+'СЕТ СН'!$F$9+СВЦЭМ!$D$10+'СЕТ СН'!$F$6-'СЕТ СН'!$F$19</f>
        <v>640.82509645999971</v>
      </c>
      <c r="V39" s="37">
        <f>SUMIFS(СВЦЭМ!$C$34:$C$777,СВЦЭМ!$A$34:$A$777,$A39,СВЦЭМ!$B$34:$B$777,V$11)+'СЕТ СН'!$F$9+СВЦЭМ!$D$10+'СЕТ СН'!$F$6-'СЕТ СН'!$F$19</f>
        <v>655.31156529999976</v>
      </c>
      <c r="W39" s="37">
        <f>SUMIFS(СВЦЭМ!$C$34:$C$777,СВЦЭМ!$A$34:$A$777,$A39,СВЦЭМ!$B$34:$B$777,W$11)+'СЕТ СН'!$F$9+СВЦЭМ!$D$10+'СЕТ СН'!$F$6-'СЕТ СН'!$F$19</f>
        <v>674.21924997999986</v>
      </c>
      <c r="X39" s="37">
        <f>SUMIFS(СВЦЭМ!$C$34:$C$777,СВЦЭМ!$A$34:$A$777,$A39,СВЦЭМ!$B$34:$B$777,X$11)+'СЕТ СН'!$F$9+СВЦЭМ!$D$10+'СЕТ СН'!$F$6-'СЕТ СН'!$F$19</f>
        <v>757.7153543999998</v>
      </c>
      <c r="Y39" s="37">
        <f>SUMIFS(СВЦЭМ!$C$34:$C$777,СВЦЭМ!$A$34:$A$777,$A39,СВЦЭМ!$B$34:$B$777,Y$11)+'СЕТ СН'!$F$9+СВЦЭМ!$D$10+'СЕТ СН'!$F$6-'СЕТ СН'!$F$19</f>
        <v>896.94899468999984</v>
      </c>
    </row>
    <row r="40" spans="1:25" ht="15.75" x14ac:dyDescent="0.2">
      <c r="A40" s="36">
        <f t="shared" si="0"/>
        <v>43310</v>
      </c>
      <c r="B40" s="37">
        <f>SUMIFS(СВЦЭМ!$C$34:$C$777,СВЦЭМ!$A$34:$A$777,$A40,СВЦЭМ!$B$34:$B$777,B$11)+'СЕТ СН'!$F$9+СВЦЭМ!$D$10+'СЕТ СН'!$F$6-'СЕТ СН'!$F$19</f>
        <v>962.86940236999976</v>
      </c>
      <c r="C40" s="37">
        <f>SUMIFS(СВЦЭМ!$C$34:$C$777,СВЦЭМ!$A$34:$A$777,$A40,СВЦЭМ!$B$34:$B$777,C$11)+'СЕТ СН'!$F$9+СВЦЭМ!$D$10+'СЕТ СН'!$F$6-'СЕТ СН'!$F$19</f>
        <v>1021.4483272299999</v>
      </c>
      <c r="D40" s="37">
        <f>SUMIFS(СВЦЭМ!$C$34:$C$777,СВЦЭМ!$A$34:$A$777,$A40,СВЦЭМ!$B$34:$B$777,D$11)+'СЕТ СН'!$F$9+СВЦЭМ!$D$10+'СЕТ СН'!$F$6-'СЕТ СН'!$F$19</f>
        <v>1082.5298507599998</v>
      </c>
      <c r="E40" s="37">
        <f>SUMIFS(СВЦЭМ!$C$34:$C$777,СВЦЭМ!$A$34:$A$777,$A40,СВЦЭМ!$B$34:$B$777,E$11)+'СЕТ СН'!$F$9+СВЦЭМ!$D$10+'СЕТ СН'!$F$6-'СЕТ СН'!$F$19</f>
        <v>1141.0558933899997</v>
      </c>
      <c r="F40" s="37">
        <f>SUMIFS(СВЦЭМ!$C$34:$C$777,СВЦЭМ!$A$34:$A$777,$A40,СВЦЭМ!$B$34:$B$777,F$11)+'СЕТ СН'!$F$9+СВЦЭМ!$D$10+'СЕТ СН'!$F$6-'СЕТ СН'!$F$19</f>
        <v>1131.9679129299998</v>
      </c>
      <c r="G40" s="37">
        <f>SUMIFS(СВЦЭМ!$C$34:$C$777,СВЦЭМ!$A$34:$A$777,$A40,СВЦЭМ!$B$34:$B$777,G$11)+'СЕТ СН'!$F$9+СВЦЭМ!$D$10+'СЕТ СН'!$F$6-'СЕТ СН'!$F$19</f>
        <v>1125.5623833699999</v>
      </c>
      <c r="H40" s="37">
        <f>SUMIFS(СВЦЭМ!$C$34:$C$777,СВЦЭМ!$A$34:$A$777,$A40,СВЦЭМ!$B$34:$B$777,H$11)+'СЕТ СН'!$F$9+СВЦЭМ!$D$10+'СЕТ СН'!$F$6-'СЕТ СН'!$F$19</f>
        <v>1013.1807332599999</v>
      </c>
      <c r="I40" s="37">
        <f>SUMIFS(СВЦЭМ!$C$34:$C$777,СВЦЭМ!$A$34:$A$777,$A40,СВЦЭМ!$B$34:$B$777,I$11)+'СЕТ СН'!$F$9+СВЦЭМ!$D$10+'СЕТ СН'!$F$6-'СЕТ СН'!$F$19</f>
        <v>841.65006127999982</v>
      </c>
      <c r="J40" s="37">
        <f>SUMIFS(СВЦЭМ!$C$34:$C$777,СВЦЭМ!$A$34:$A$777,$A40,СВЦЭМ!$B$34:$B$777,J$11)+'СЕТ СН'!$F$9+СВЦЭМ!$D$10+'СЕТ СН'!$F$6-'СЕТ СН'!$F$19</f>
        <v>712.82168789999992</v>
      </c>
      <c r="K40" s="37">
        <f>SUMIFS(СВЦЭМ!$C$34:$C$777,СВЦЭМ!$A$34:$A$777,$A40,СВЦЭМ!$B$34:$B$777,K$11)+'СЕТ СН'!$F$9+СВЦЭМ!$D$10+'СЕТ СН'!$F$6-'СЕТ СН'!$F$19</f>
        <v>645.55761217999975</v>
      </c>
      <c r="L40" s="37">
        <f>SUMIFS(СВЦЭМ!$C$34:$C$777,СВЦЭМ!$A$34:$A$777,$A40,СВЦЭМ!$B$34:$B$777,L$11)+'СЕТ СН'!$F$9+СВЦЭМ!$D$10+'СЕТ СН'!$F$6-'СЕТ СН'!$F$19</f>
        <v>618.19151381999995</v>
      </c>
      <c r="M40" s="37">
        <f>SUMIFS(СВЦЭМ!$C$34:$C$777,СВЦЭМ!$A$34:$A$777,$A40,СВЦЭМ!$B$34:$B$777,M$11)+'СЕТ СН'!$F$9+СВЦЭМ!$D$10+'СЕТ СН'!$F$6-'СЕТ СН'!$F$19</f>
        <v>617.03399358999991</v>
      </c>
      <c r="N40" s="37">
        <f>SUMIFS(СВЦЭМ!$C$34:$C$777,СВЦЭМ!$A$34:$A$777,$A40,СВЦЭМ!$B$34:$B$777,N$11)+'СЕТ СН'!$F$9+СВЦЭМ!$D$10+'СЕТ СН'!$F$6-'СЕТ СН'!$F$19</f>
        <v>608.40729255999986</v>
      </c>
      <c r="O40" s="37">
        <f>SUMIFS(СВЦЭМ!$C$34:$C$777,СВЦЭМ!$A$34:$A$777,$A40,СВЦЭМ!$B$34:$B$777,O$11)+'СЕТ СН'!$F$9+СВЦЭМ!$D$10+'СЕТ СН'!$F$6-'СЕТ СН'!$F$19</f>
        <v>609.75336051999989</v>
      </c>
      <c r="P40" s="37">
        <f>SUMIFS(СВЦЭМ!$C$34:$C$777,СВЦЭМ!$A$34:$A$777,$A40,СВЦЭМ!$B$34:$B$777,P$11)+'СЕТ СН'!$F$9+СВЦЭМ!$D$10+'СЕТ СН'!$F$6-'СЕТ СН'!$F$19</f>
        <v>609.5249642199999</v>
      </c>
      <c r="Q40" s="37">
        <f>SUMIFS(СВЦЭМ!$C$34:$C$777,СВЦЭМ!$A$34:$A$777,$A40,СВЦЭМ!$B$34:$B$777,Q$11)+'СЕТ СН'!$F$9+СВЦЭМ!$D$10+'СЕТ СН'!$F$6-'СЕТ СН'!$F$19</f>
        <v>613.80395280999983</v>
      </c>
      <c r="R40" s="37">
        <f>SUMIFS(СВЦЭМ!$C$34:$C$777,СВЦЭМ!$A$34:$A$777,$A40,СВЦЭМ!$B$34:$B$777,R$11)+'СЕТ СН'!$F$9+СВЦЭМ!$D$10+'СЕТ СН'!$F$6-'СЕТ СН'!$F$19</f>
        <v>616.45986510999978</v>
      </c>
      <c r="S40" s="37">
        <f>SUMIFS(СВЦЭМ!$C$34:$C$777,СВЦЭМ!$A$34:$A$777,$A40,СВЦЭМ!$B$34:$B$777,S$11)+'СЕТ СН'!$F$9+СВЦЭМ!$D$10+'СЕТ СН'!$F$6-'СЕТ СН'!$F$19</f>
        <v>620.06376027999977</v>
      </c>
      <c r="T40" s="37">
        <f>SUMIFS(СВЦЭМ!$C$34:$C$777,СВЦЭМ!$A$34:$A$777,$A40,СВЦЭМ!$B$34:$B$777,T$11)+'СЕТ СН'!$F$9+СВЦЭМ!$D$10+'СЕТ СН'!$F$6-'СЕТ СН'!$F$19</f>
        <v>618.00718669999992</v>
      </c>
      <c r="U40" s="37">
        <f>SUMIFS(СВЦЭМ!$C$34:$C$777,СВЦЭМ!$A$34:$A$777,$A40,СВЦЭМ!$B$34:$B$777,U$11)+'СЕТ СН'!$F$9+СВЦЭМ!$D$10+'СЕТ СН'!$F$6-'СЕТ СН'!$F$19</f>
        <v>616.78263250999976</v>
      </c>
      <c r="V40" s="37">
        <f>SUMIFS(СВЦЭМ!$C$34:$C$777,СВЦЭМ!$A$34:$A$777,$A40,СВЦЭМ!$B$34:$B$777,V$11)+'СЕТ СН'!$F$9+СВЦЭМ!$D$10+'СЕТ СН'!$F$6-'СЕТ СН'!$F$19</f>
        <v>619.09071073999985</v>
      </c>
      <c r="W40" s="37">
        <f>SUMIFS(СВЦЭМ!$C$34:$C$777,СВЦЭМ!$A$34:$A$777,$A40,СВЦЭМ!$B$34:$B$777,W$11)+'СЕТ СН'!$F$9+СВЦЭМ!$D$10+'СЕТ СН'!$F$6-'СЕТ СН'!$F$19</f>
        <v>639.29432526999972</v>
      </c>
      <c r="X40" s="37">
        <f>SUMIFS(СВЦЭМ!$C$34:$C$777,СВЦЭМ!$A$34:$A$777,$A40,СВЦЭМ!$B$34:$B$777,X$11)+'СЕТ СН'!$F$9+СВЦЭМ!$D$10+'СЕТ СН'!$F$6-'СЕТ СН'!$F$19</f>
        <v>721.30430675999992</v>
      </c>
      <c r="Y40" s="37">
        <f>SUMIFS(СВЦЭМ!$C$34:$C$777,СВЦЭМ!$A$34:$A$777,$A40,СВЦЭМ!$B$34:$B$777,Y$11)+'СЕТ СН'!$F$9+СВЦЭМ!$D$10+'СЕТ СН'!$F$6-'СЕТ СН'!$F$19</f>
        <v>844.1140226399998</v>
      </c>
    </row>
    <row r="41" spans="1:25" ht="15.75" x14ac:dyDescent="0.2">
      <c r="A41" s="36">
        <f t="shared" si="0"/>
        <v>43311</v>
      </c>
      <c r="B41" s="37">
        <f>SUMIFS(СВЦЭМ!$C$34:$C$777,СВЦЭМ!$A$34:$A$777,$A41,СВЦЭМ!$B$34:$B$777,B$11)+'СЕТ СН'!$F$9+СВЦЭМ!$D$10+'СЕТ СН'!$F$6-'СЕТ СН'!$F$19</f>
        <v>913.85978298999976</v>
      </c>
      <c r="C41" s="37">
        <f>SUMIFS(СВЦЭМ!$C$34:$C$777,СВЦЭМ!$A$34:$A$777,$A41,СВЦЭМ!$B$34:$B$777,C$11)+'СЕТ СН'!$F$9+СВЦЭМ!$D$10+'СЕТ СН'!$F$6-'СЕТ СН'!$F$19</f>
        <v>969.49674845999994</v>
      </c>
      <c r="D41" s="37">
        <f>SUMIFS(СВЦЭМ!$C$34:$C$777,СВЦЭМ!$A$34:$A$777,$A41,СВЦЭМ!$B$34:$B$777,D$11)+'СЕТ СН'!$F$9+СВЦЭМ!$D$10+'СЕТ СН'!$F$6-'СЕТ СН'!$F$19</f>
        <v>1025.3179413999999</v>
      </c>
      <c r="E41" s="37">
        <f>SUMIFS(СВЦЭМ!$C$34:$C$777,СВЦЭМ!$A$34:$A$777,$A41,СВЦЭМ!$B$34:$B$777,E$11)+'СЕТ СН'!$F$9+СВЦЭМ!$D$10+'СЕТ СН'!$F$6-'СЕТ СН'!$F$19</f>
        <v>1042.9686027099999</v>
      </c>
      <c r="F41" s="37">
        <f>SUMIFS(СВЦЭМ!$C$34:$C$777,СВЦЭМ!$A$34:$A$777,$A41,СВЦЭМ!$B$34:$B$777,F$11)+'СЕТ СН'!$F$9+СВЦЭМ!$D$10+'СЕТ СН'!$F$6-'СЕТ СН'!$F$19</f>
        <v>1043.8753638399999</v>
      </c>
      <c r="G41" s="37">
        <f>SUMIFS(СВЦЭМ!$C$34:$C$777,СВЦЭМ!$A$34:$A$777,$A41,СВЦЭМ!$B$34:$B$777,G$11)+'СЕТ СН'!$F$9+СВЦЭМ!$D$10+'СЕТ СН'!$F$6-'СЕТ СН'!$F$19</f>
        <v>1021.5870456899997</v>
      </c>
      <c r="H41" s="37">
        <f>SUMIFS(СВЦЭМ!$C$34:$C$777,СВЦЭМ!$A$34:$A$777,$A41,СВЦЭМ!$B$34:$B$777,H$11)+'СЕТ СН'!$F$9+СВЦЭМ!$D$10+'СЕТ СН'!$F$6-'СЕТ СН'!$F$19</f>
        <v>922.85638363999988</v>
      </c>
      <c r="I41" s="37">
        <f>SUMIFS(СВЦЭМ!$C$34:$C$777,СВЦЭМ!$A$34:$A$777,$A41,СВЦЭМ!$B$34:$B$777,I$11)+'СЕТ СН'!$F$9+СВЦЭМ!$D$10+'СЕТ СН'!$F$6-'СЕТ СН'!$F$19</f>
        <v>779.44138933999989</v>
      </c>
      <c r="J41" s="37">
        <f>SUMIFS(СВЦЭМ!$C$34:$C$777,СВЦЭМ!$A$34:$A$777,$A41,СВЦЭМ!$B$34:$B$777,J$11)+'СЕТ СН'!$F$9+СВЦЭМ!$D$10+'СЕТ СН'!$F$6-'СЕТ СН'!$F$19</f>
        <v>672.55059988999983</v>
      </c>
      <c r="K41" s="37">
        <f>SUMIFS(СВЦЭМ!$C$34:$C$777,СВЦЭМ!$A$34:$A$777,$A41,СВЦЭМ!$B$34:$B$777,K$11)+'СЕТ СН'!$F$9+СВЦЭМ!$D$10+'СЕТ СН'!$F$6-'СЕТ СН'!$F$19</f>
        <v>619.23986554999988</v>
      </c>
      <c r="L41" s="37">
        <f>SUMIFS(СВЦЭМ!$C$34:$C$777,СВЦЭМ!$A$34:$A$777,$A41,СВЦЭМ!$B$34:$B$777,L$11)+'СЕТ СН'!$F$9+СВЦЭМ!$D$10+'СЕТ СН'!$F$6-'СЕТ СН'!$F$19</f>
        <v>608.24534257999994</v>
      </c>
      <c r="M41" s="37">
        <f>SUMIFS(СВЦЭМ!$C$34:$C$777,СВЦЭМ!$A$34:$A$777,$A41,СВЦЭМ!$B$34:$B$777,M$11)+'СЕТ СН'!$F$9+СВЦЭМ!$D$10+'СЕТ СН'!$F$6-'СЕТ СН'!$F$19</f>
        <v>603.09182470999986</v>
      </c>
      <c r="N41" s="37">
        <f>SUMIFS(СВЦЭМ!$C$34:$C$777,СВЦЭМ!$A$34:$A$777,$A41,СВЦЭМ!$B$34:$B$777,N$11)+'СЕТ СН'!$F$9+СВЦЭМ!$D$10+'СЕТ СН'!$F$6-'СЕТ СН'!$F$19</f>
        <v>660.3342197999998</v>
      </c>
      <c r="O41" s="37">
        <f>SUMIFS(СВЦЭМ!$C$34:$C$777,СВЦЭМ!$A$34:$A$777,$A41,СВЦЭМ!$B$34:$B$777,O$11)+'СЕТ СН'!$F$9+СВЦЭМ!$D$10+'СЕТ СН'!$F$6-'СЕТ СН'!$F$19</f>
        <v>670.71882374999973</v>
      </c>
      <c r="P41" s="37">
        <f>SUMIFS(СВЦЭМ!$C$34:$C$777,СВЦЭМ!$A$34:$A$777,$A41,СВЦЭМ!$B$34:$B$777,P$11)+'СЕТ СН'!$F$9+СВЦЭМ!$D$10+'СЕТ СН'!$F$6-'СЕТ СН'!$F$19</f>
        <v>664.86466561999987</v>
      </c>
      <c r="Q41" s="37">
        <f>SUMIFS(СВЦЭМ!$C$34:$C$777,СВЦЭМ!$A$34:$A$777,$A41,СВЦЭМ!$B$34:$B$777,Q$11)+'СЕТ СН'!$F$9+СВЦЭМ!$D$10+'СЕТ СН'!$F$6-'СЕТ СН'!$F$19</f>
        <v>671.4847566699998</v>
      </c>
      <c r="R41" s="37">
        <f>SUMIFS(СВЦЭМ!$C$34:$C$777,СВЦЭМ!$A$34:$A$777,$A41,СВЦЭМ!$B$34:$B$777,R$11)+'СЕТ СН'!$F$9+СВЦЭМ!$D$10+'СЕТ СН'!$F$6-'СЕТ СН'!$F$19</f>
        <v>667.33447171999978</v>
      </c>
      <c r="S41" s="37">
        <f>SUMIFS(СВЦЭМ!$C$34:$C$777,СВЦЭМ!$A$34:$A$777,$A41,СВЦЭМ!$B$34:$B$777,S$11)+'СЕТ СН'!$F$9+СВЦЭМ!$D$10+'СЕТ СН'!$F$6-'СЕТ СН'!$F$19</f>
        <v>666.69209448999982</v>
      </c>
      <c r="T41" s="37">
        <f>SUMIFS(СВЦЭМ!$C$34:$C$777,СВЦЭМ!$A$34:$A$777,$A41,СВЦЭМ!$B$34:$B$777,T$11)+'СЕТ СН'!$F$9+СВЦЭМ!$D$10+'СЕТ СН'!$F$6-'СЕТ СН'!$F$19</f>
        <v>664.83524881999983</v>
      </c>
      <c r="U41" s="37">
        <f>SUMIFS(СВЦЭМ!$C$34:$C$777,СВЦЭМ!$A$34:$A$777,$A41,СВЦЭМ!$B$34:$B$777,U$11)+'СЕТ СН'!$F$9+СВЦЭМ!$D$10+'СЕТ СН'!$F$6-'СЕТ СН'!$F$19</f>
        <v>645.05745354999976</v>
      </c>
      <c r="V41" s="37">
        <f>SUMIFS(СВЦЭМ!$C$34:$C$777,СВЦЭМ!$A$34:$A$777,$A41,СВЦЭМ!$B$34:$B$777,V$11)+'СЕТ СН'!$F$9+СВЦЭМ!$D$10+'СЕТ СН'!$F$6-'СЕТ СН'!$F$19</f>
        <v>621.20780282999976</v>
      </c>
      <c r="W41" s="37">
        <f>SUMIFS(СВЦЭМ!$C$34:$C$777,СВЦЭМ!$A$34:$A$777,$A41,СВЦЭМ!$B$34:$B$777,W$11)+'СЕТ СН'!$F$9+СВЦЭМ!$D$10+'СЕТ СН'!$F$6-'СЕТ СН'!$F$19</f>
        <v>646.11866349999991</v>
      </c>
      <c r="X41" s="37">
        <f>SUMIFS(СВЦЭМ!$C$34:$C$777,СВЦЭМ!$A$34:$A$777,$A41,СВЦЭМ!$B$34:$B$777,X$11)+'СЕТ СН'!$F$9+СВЦЭМ!$D$10+'СЕТ СН'!$F$6-'СЕТ СН'!$F$19</f>
        <v>734.23959598999977</v>
      </c>
      <c r="Y41" s="37">
        <f>SUMIFS(СВЦЭМ!$C$34:$C$777,СВЦЭМ!$A$34:$A$777,$A41,СВЦЭМ!$B$34:$B$777,Y$11)+'СЕТ СН'!$F$9+СВЦЭМ!$D$10+'СЕТ СН'!$F$6-'СЕТ СН'!$F$19</f>
        <v>846.2222696299998</v>
      </c>
    </row>
    <row r="42" spans="1:25" ht="15.75" x14ac:dyDescent="0.2">
      <c r="A42" s="36">
        <f t="shared" si="0"/>
        <v>43312</v>
      </c>
      <c r="B42" s="37">
        <f>SUMIFS(СВЦЭМ!$C$34:$C$777,СВЦЭМ!$A$34:$A$777,$A42,СВЦЭМ!$B$34:$B$777,B$11)+'СЕТ СН'!$F$9+СВЦЭМ!$D$10+'СЕТ СН'!$F$6-'СЕТ СН'!$F$19</f>
        <v>756.0472684299998</v>
      </c>
      <c r="C42" s="37">
        <f>SUMIFS(СВЦЭМ!$C$34:$C$777,СВЦЭМ!$A$34:$A$777,$A42,СВЦЭМ!$B$34:$B$777,C$11)+'СЕТ СН'!$F$9+СВЦЭМ!$D$10+'СЕТ СН'!$F$6-'СЕТ СН'!$F$19</f>
        <v>875.33051700999977</v>
      </c>
      <c r="D42" s="37">
        <f>SUMIFS(СВЦЭМ!$C$34:$C$777,СВЦЭМ!$A$34:$A$777,$A42,СВЦЭМ!$B$34:$B$777,D$11)+'СЕТ СН'!$F$9+СВЦЭМ!$D$10+'СЕТ СН'!$F$6-'СЕТ СН'!$F$19</f>
        <v>1022.3375180299997</v>
      </c>
      <c r="E42" s="37">
        <f>SUMIFS(СВЦЭМ!$C$34:$C$777,СВЦЭМ!$A$34:$A$777,$A42,СВЦЭМ!$B$34:$B$777,E$11)+'СЕТ СН'!$F$9+СВЦЭМ!$D$10+'СЕТ СН'!$F$6-'СЕТ СН'!$F$19</f>
        <v>1082.0556321099998</v>
      </c>
      <c r="F42" s="37">
        <f>SUMIFS(СВЦЭМ!$C$34:$C$777,СВЦЭМ!$A$34:$A$777,$A42,СВЦЭМ!$B$34:$B$777,F$11)+'СЕТ СН'!$F$9+СВЦЭМ!$D$10+'СЕТ СН'!$F$6-'СЕТ СН'!$F$19</f>
        <v>1071.5059156399998</v>
      </c>
      <c r="G42" s="37">
        <f>SUMIFS(СВЦЭМ!$C$34:$C$777,СВЦЭМ!$A$34:$A$777,$A42,СВЦЭМ!$B$34:$B$777,G$11)+'СЕТ СН'!$F$9+СВЦЭМ!$D$10+'СЕТ СН'!$F$6-'СЕТ СН'!$F$19</f>
        <v>1076.6621613299999</v>
      </c>
      <c r="H42" s="37">
        <f>SUMIFS(СВЦЭМ!$C$34:$C$777,СВЦЭМ!$A$34:$A$777,$A42,СВЦЭМ!$B$34:$B$777,H$11)+'СЕТ СН'!$F$9+СВЦЭМ!$D$10+'СЕТ СН'!$F$6-'СЕТ СН'!$F$19</f>
        <v>988.15528019999988</v>
      </c>
      <c r="I42" s="37">
        <f>SUMIFS(СВЦЭМ!$C$34:$C$777,СВЦЭМ!$A$34:$A$777,$A42,СВЦЭМ!$B$34:$B$777,I$11)+'СЕТ СН'!$F$9+СВЦЭМ!$D$10+'СЕТ СН'!$F$6-'СЕТ СН'!$F$19</f>
        <v>832.50000489999979</v>
      </c>
      <c r="J42" s="37">
        <f>SUMIFS(СВЦЭМ!$C$34:$C$777,СВЦЭМ!$A$34:$A$777,$A42,СВЦЭМ!$B$34:$B$777,J$11)+'СЕТ СН'!$F$9+СВЦЭМ!$D$10+'СЕТ СН'!$F$6-'СЕТ СН'!$F$19</f>
        <v>712.71868247999987</v>
      </c>
      <c r="K42" s="37">
        <f>SUMIFS(СВЦЭМ!$C$34:$C$777,СВЦЭМ!$A$34:$A$777,$A42,СВЦЭМ!$B$34:$B$777,K$11)+'СЕТ СН'!$F$9+СВЦЭМ!$D$10+'СЕТ СН'!$F$6-'СЕТ СН'!$F$19</f>
        <v>641.27847342999985</v>
      </c>
      <c r="L42" s="37">
        <f>SUMIFS(СВЦЭМ!$C$34:$C$777,СВЦЭМ!$A$34:$A$777,$A42,СВЦЭМ!$B$34:$B$777,L$11)+'СЕТ СН'!$F$9+СВЦЭМ!$D$10+'СЕТ СН'!$F$6-'СЕТ СН'!$F$19</f>
        <v>628.6214537899998</v>
      </c>
      <c r="M42" s="37">
        <f>SUMIFS(СВЦЭМ!$C$34:$C$777,СВЦЭМ!$A$34:$A$777,$A42,СВЦЭМ!$B$34:$B$777,M$11)+'СЕТ СН'!$F$9+СВЦЭМ!$D$10+'СЕТ СН'!$F$6-'СЕТ СН'!$F$19</f>
        <v>630.60686327999974</v>
      </c>
      <c r="N42" s="37">
        <f>SUMIFS(СВЦЭМ!$C$34:$C$777,СВЦЭМ!$A$34:$A$777,$A42,СВЦЭМ!$B$34:$B$777,N$11)+'СЕТ СН'!$F$9+СВЦЭМ!$D$10+'СЕТ СН'!$F$6-'СЕТ СН'!$F$19</f>
        <v>687.04844501999992</v>
      </c>
      <c r="O42" s="37">
        <f>SUMIFS(СВЦЭМ!$C$34:$C$777,СВЦЭМ!$A$34:$A$777,$A42,СВЦЭМ!$B$34:$B$777,O$11)+'СЕТ СН'!$F$9+СВЦЭМ!$D$10+'СЕТ СН'!$F$6-'СЕТ СН'!$F$19</f>
        <v>686.93457337999985</v>
      </c>
      <c r="P42" s="37">
        <f>SUMIFS(СВЦЭМ!$C$34:$C$777,СВЦЭМ!$A$34:$A$777,$A42,СВЦЭМ!$B$34:$B$777,P$11)+'СЕТ СН'!$F$9+СВЦЭМ!$D$10+'СЕТ СН'!$F$6-'СЕТ СН'!$F$19</f>
        <v>675.29819448999979</v>
      </c>
      <c r="Q42" s="37">
        <f>SUMIFS(СВЦЭМ!$C$34:$C$777,СВЦЭМ!$A$34:$A$777,$A42,СВЦЭМ!$B$34:$B$777,Q$11)+'СЕТ СН'!$F$9+СВЦЭМ!$D$10+'СЕТ СН'!$F$6-'СЕТ СН'!$F$19</f>
        <v>689.73158089999993</v>
      </c>
      <c r="R42" s="37">
        <f>SUMIFS(СВЦЭМ!$C$34:$C$777,СВЦЭМ!$A$34:$A$777,$A42,СВЦЭМ!$B$34:$B$777,R$11)+'СЕТ СН'!$F$9+СВЦЭМ!$D$10+'СЕТ СН'!$F$6-'СЕТ СН'!$F$19</f>
        <v>685.31961801999978</v>
      </c>
      <c r="S42" s="37">
        <f>SUMIFS(СВЦЭМ!$C$34:$C$777,СВЦЭМ!$A$34:$A$777,$A42,СВЦЭМ!$B$34:$B$777,S$11)+'СЕТ СН'!$F$9+СВЦЭМ!$D$10+'СЕТ СН'!$F$6-'СЕТ СН'!$F$19</f>
        <v>679.88671959999988</v>
      </c>
      <c r="T42" s="37">
        <f>SUMIFS(СВЦЭМ!$C$34:$C$777,СВЦЭМ!$A$34:$A$777,$A42,СВЦЭМ!$B$34:$B$777,T$11)+'СЕТ СН'!$F$9+СВЦЭМ!$D$10+'СЕТ СН'!$F$6-'СЕТ СН'!$F$19</f>
        <v>678.36302482999986</v>
      </c>
      <c r="U42" s="37">
        <f>SUMIFS(СВЦЭМ!$C$34:$C$777,СВЦЭМ!$A$34:$A$777,$A42,СВЦЭМ!$B$34:$B$777,U$11)+'СЕТ СН'!$F$9+СВЦЭМ!$D$10+'СЕТ СН'!$F$6-'СЕТ СН'!$F$19</f>
        <v>658.96432380999977</v>
      </c>
      <c r="V42" s="37">
        <f>SUMIFS(СВЦЭМ!$C$34:$C$777,СВЦЭМ!$A$34:$A$777,$A42,СВЦЭМ!$B$34:$B$777,V$11)+'СЕТ СН'!$F$9+СВЦЭМ!$D$10+'СЕТ СН'!$F$6-'СЕТ СН'!$F$19</f>
        <v>640.26249526999982</v>
      </c>
      <c r="W42" s="37">
        <f>SUMIFS(СВЦЭМ!$C$34:$C$777,СВЦЭМ!$A$34:$A$777,$A42,СВЦЭМ!$B$34:$B$777,W$11)+'СЕТ СН'!$F$9+СВЦЭМ!$D$10+'СЕТ СН'!$F$6-'СЕТ СН'!$F$19</f>
        <v>694.70803772999989</v>
      </c>
      <c r="X42" s="37">
        <f>SUMIFS(СВЦЭМ!$C$34:$C$777,СВЦЭМ!$A$34:$A$777,$A42,СВЦЭМ!$B$34:$B$777,X$11)+'СЕТ СН'!$F$9+СВЦЭМ!$D$10+'СЕТ СН'!$F$6-'СЕТ СН'!$F$19</f>
        <v>782.22747053999979</v>
      </c>
      <c r="Y42" s="37">
        <f>SUMIFS(СВЦЭМ!$C$34:$C$777,СВЦЭМ!$A$34:$A$777,$A42,СВЦЭМ!$B$34:$B$777,Y$11)+'СЕТ СН'!$F$9+СВЦЭМ!$D$10+'СЕТ СН'!$F$6-'СЕТ СН'!$F$19</f>
        <v>891.94103745999973</v>
      </c>
    </row>
    <row r="43" spans="1:25"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5" ht="12.75" customHeight="1" x14ac:dyDescent="0.2">
      <c r="A45" s="127" t="s">
        <v>7</v>
      </c>
      <c r="B45" s="121" t="s">
        <v>74</v>
      </c>
      <c r="C45" s="122"/>
      <c r="D45" s="122"/>
      <c r="E45" s="122"/>
      <c r="F45" s="122"/>
      <c r="G45" s="122"/>
      <c r="H45" s="122"/>
      <c r="I45" s="122"/>
      <c r="J45" s="122"/>
      <c r="K45" s="122"/>
      <c r="L45" s="122"/>
      <c r="M45" s="122"/>
      <c r="N45" s="122"/>
      <c r="O45" s="122"/>
      <c r="P45" s="122"/>
      <c r="Q45" s="122"/>
      <c r="R45" s="122"/>
      <c r="S45" s="122"/>
      <c r="T45" s="122"/>
      <c r="U45" s="122"/>
      <c r="V45" s="122"/>
      <c r="W45" s="122"/>
      <c r="X45" s="122"/>
      <c r="Y45" s="123"/>
    </row>
    <row r="46" spans="1:25" ht="12.75" customHeight="1" x14ac:dyDescent="0.2">
      <c r="A46" s="128"/>
      <c r="B46" s="124"/>
      <c r="C46" s="125"/>
      <c r="D46" s="125"/>
      <c r="E46" s="125"/>
      <c r="F46" s="125"/>
      <c r="G46" s="125"/>
      <c r="H46" s="125"/>
      <c r="I46" s="125"/>
      <c r="J46" s="125"/>
      <c r="K46" s="125"/>
      <c r="L46" s="125"/>
      <c r="M46" s="125"/>
      <c r="N46" s="125"/>
      <c r="O46" s="125"/>
      <c r="P46" s="125"/>
      <c r="Q46" s="125"/>
      <c r="R46" s="125"/>
      <c r="S46" s="125"/>
      <c r="T46" s="125"/>
      <c r="U46" s="125"/>
      <c r="V46" s="125"/>
      <c r="W46" s="125"/>
      <c r="X46" s="125"/>
      <c r="Y46" s="126"/>
    </row>
    <row r="47" spans="1:25" ht="12.75" customHeight="1" x14ac:dyDescent="0.2">
      <c r="A47" s="129"/>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5" ht="15.75" x14ac:dyDescent="0.2">
      <c r="A48" s="36" t="str">
        <f>A12</f>
        <v>01.07.2018</v>
      </c>
      <c r="B48" s="37">
        <f>SUMIFS(СВЦЭМ!$C$34:$C$777,СВЦЭМ!$A$34:$A$777,$A48,СВЦЭМ!$B$34:$B$777,B$47)+'СЕТ СН'!$G$9+СВЦЭМ!$D$10+'СЕТ СН'!$G$6-'СЕТ СН'!$G$19</f>
        <v>1429.0147703099999</v>
      </c>
      <c r="C48" s="37">
        <f>SUMIFS(СВЦЭМ!$C$34:$C$777,СВЦЭМ!$A$34:$A$777,$A48,СВЦЭМ!$B$34:$B$777,C$47)+'СЕТ СН'!$G$9+СВЦЭМ!$D$10+'СЕТ СН'!$G$6-'СЕТ СН'!$G$19</f>
        <v>1463.84839902</v>
      </c>
      <c r="D48" s="37">
        <f>SUMIFS(СВЦЭМ!$C$34:$C$777,СВЦЭМ!$A$34:$A$777,$A48,СВЦЭМ!$B$34:$B$777,D$47)+'СЕТ СН'!$G$9+СВЦЭМ!$D$10+'СЕТ СН'!$G$6-'СЕТ СН'!$G$19</f>
        <v>1506.26832242</v>
      </c>
      <c r="E48" s="37">
        <f>SUMIFS(СВЦЭМ!$C$34:$C$777,СВЦЭМ!$A$34:$A$777,$A48,СВЦЭМ!$B$34:$B$777,E$47)+'СЕТ СН'!$G$9+СВЦЭМ!$D$10+'СЕТ СН'!$G$6-'СЕТ СН'!$G$19</f>
        <v>1531.14218996</v>
      </c>
      <c r="F48" s="37">
        <f>SUMIFS(СВЦЭМ!$C$34:$C$777,СВЦЭМ!$A$34:$A$777,$A48,СВЦЭМ!$B$34:$B$777,F$47)+'СЕТ СН'!$G$9+СВЦЭМ!$D$10+'СЕТ СН'!$G$6-'СЕТ СН'!$G$19</f>
        <v>1537.27286983</v>
      </c>
      <c r="G48" s="37">
        <f>SUMIFS(СВЦЭМ!$C$34:$C$777,СВЦЭМ!$A$34:$A$777,$A48,СВЦЭМ!$B$34:$B$777,G$47)+'СЕТ СН'!$G$9+СВЦЭМ!$D$10+'СЕТ СН'!$G$6-'СЕТ СН'!$G$19</f>
        <v>1521.4898965299999</v>
      </c>
      <c r="H48" s="37">
        <f>SUMIFS(СВЦЭМ!$C$34:$C$777,СВЦЭМ!$A$34:$A$777,$A48,СВЦЭМ!$B$34:$B$777,H$47)+'СЕТ СН'!$G$9+СВЦЭМ!$D$10+'СЕТ СН'!$G$6-'СЕТ СН'!$G$19</f>
        <v>1438.5174728999998</v>
      </c>
      <c r="I48" s="37">
        <f>SUMIFS(СВЦЭМ!$C$34:$C$777,СВЦЭМ!$A$34:$A$777,$A48,СВЦЭМ!$B$34:$B$777,I$47)+'СЕТ СН'!$G$9+СВЦЭМ!$D$10+'СЕТ СН'!$G$6-'СЕТ СН'!$G$19</f>
        <v>1356.08471618</v>
      </c>
      <c r="J48" s="37">
        <f>SUMIFS(СВЦЭМ!$C$34:$C$777,СВЦЭМ!$A$34:$A$777,$A48,СВЦЭМ!$B$34:$B$777,J$47)+'СЕТ СН'!$G$9+СВЦЭМ!$D$10+'СЕТ СН'!$G$6-'СЕТ СН'!$G$19</f>
        <v>1250.50754977</v>
      </c>
      <c r="K48" s="37">
        <f>SUMIFS(СВЦЭМ!$C$34:$C$777,СВЦЭМ!$A$34:$A$777,$A48,СВЦЭМ!$B$34:$B$777,K$47)+'СЕТ СН'!$G$9+СВЦЭМ!$D$10+'СЕТ СН'!$G$6-'СЕТ СН'!$G$19</f>
        <v>1196.27395482</v>
      </c>
      <c r="L48" s="37">
        <f>SUMIFS(СВЦЭМ!$C$34:$C$777,СВЦЭМ!$A$34:$A$777,$A48,СВЦЭМ!$B$34:$B$777,L$47)+'СЕТ СН'!$G$9+СВЦЭМ!$D$10+'СЕТ СН'!$G$6-'СЕТ СН'!$G$19</f>
        <v>1202.2779584599998</v>
      </c>
      <c r="M48" s="37">
        <f>SUMIFS(СВЦЭМ!$C$34:$C$777,СВЦЭМ!$A$34:$A$777,$A48,СВЦЭМ!$B$34:$B$777,M$47)+'СЕТ СН'!$G$9+СВЦЭМ!$D$10+'СЕТ СН'!$G$6-'СЕТ СН'!$G$19</f>
        <v>1150.9237938599999</v>
      </c>
      <c r="N48" s="37">
        <f>SUMIFS(СВЦЭМ!$C$34:$C$777,СВЦЭМ!$A$34:$A$777,$A48,СВЦЭМ!$B$34:$B$777,N$47)+'СЕТ СН'!$G$9+СВЦЭМ!$D$10+'СЕТ СН'!$G$6-'СЕТ СН'!$G$19</f>
        <v>1160.20923462</v>
      </c>
      <c r="O48" s="37">
        <f>SUMIFS(СВЦЭМ!$C$34:$C$777,СВЦЭМ!$A$34:$A$777,$A48,СВЦЭМ!$B$34:$B$777,O$47)+'СЕТ СН'!$G$9+СВЦЭМ!$D$10+'СЕТ СН'!$G$6-'СЕТ СН'!$G$19</f>
        <v>1164.1007710499998</v>
      </c>
      <c r="P48" s="37">
        <f>SUMIFS(СВЦЭМ!$C$34:$C$777,СВЦЭМ!$A$34:$A$777,$A48,СВЦЭМ!$B$34:$B$777,P$47)+'СЕТ СН'!$G$9+СВЦЭМ!$D$10+'СЕТ СН'!$G$6-'СЕТ СН'!$G$19</f>
        <v>1166.17281379</v>
      </c>
      <c r="Q48" s="37">
        <f>SUMIFS(СВЦЭМ!$C$34:$C$777,СВЦЭМ!$A$34:$A$777,$A48,СВЦЭМ!$B$34:$B$777,Q$47)+'СЕТ СН'!$G$9+СВЦЭМ!$D$10+'СЕТ СН'!$G$6-'СЕТ СН'!$G$19</f>
        <v>1160.6279881999999</v>
      </c>
      <c r="R48" s="37">
        <f>SUMIFS(СВЦЭМ!$C$34:$C$777,СВЦЭМ!$A$34:$A$777,$A48,СВЦЭМ!$B$34:$B$777,R$47)+'СЕТ СН'!$G$9+СВЦЭМ!$D$10+'СЕТ СН'!$G$6-'СЕТ СН'!$G$19</f>
        <v>1151.31438437</v>
      </c>
      <c r="S48" s="37">
        <f>SUMIFS(СВЦЭМ!$C$34:$C$777,СВЦЭМ!$A$34:$A$777,$A48,СВЦЭМ!$B$34:$B$777,S$47)+'СЕТ СН'!$G$9+СВЦЭМ!$D$10+'СЕТ СН'!$G$6-'СЕТ СН'!$G$19</f>
        <v>1140.92084282</v>
      </c>
      <c r="T48" s="37">
        <f>SUMIFS(СВЦЭМ!$C$34:$C$777,СВЦЭМ!$A$34:$A$777,$A48,СВЦЭМ!$B$34:$B$777,T$47)+'СЕТ СН'!$G$9+СВЦЭМ!$D$10+'СЕТ СН'!$G$6-'СЕТ СН'!$G$19</f>
        <v>1154.8984753599998</v>
      </c>
      <c r="U48" s="37">
        <f>SUMIFS(СВЦЭМ!$C$34:$C$777,СВЦЭМ!$A$34:$A$777,$A48,СВЦЭМ!$B$34:$B$777,U$47)+'СЕТ СН'!$G$9+СВЦЭМ!$D$10+'СЕТ СН'!$G$6-'СЕТ СН'!$G$19</f>
        <v>1135.9892922199999</v>
      </c>
      <c r="V48" s="37">
        <f>SUMIFS(СВЦЭМ!$C$34:$C$777,СВЦЭМ!$A$34:$A$777,$A48,СВЦЭМ!$B$34:$B$777,V$47)+'СЕТ СН'!$G$9+СВЦЭМ!$D$10+'СЕТ СН'!$G$6-'СЕТ СН'!$G$19</f>
        <v>1130.99154942</v>
      </c>
      <c r="W48" s="37">
        <f>SUMIFS(СВЦЭМ!$C$34:$C$777,СВЦЭМ!$A$34:$A$777,$A48,СВЦЭМ!$B$34:$B$777,W$47)+'СЕТ СН'!$G$9+СВЦЭМ!$D$10+'СЕТ СН'!$G$6-'СЕТ СН'!$G$19</f>
        <v>1205.2079559699998</v>
      </c>
      <c r="X48" s="37">
        <f>SUMIFS(СВЦЭМ!$C$34:$C$777,СВЦЭМ!$A$34:$A$777,$A48,СВЦЭМ!$B$34:$B$777,X$47)+'СЕТ СН'!$G$9+СВЦЭМ!$D$10+'СЕТ СН'!$G$6-'СЕТ СН'!$G$19</f>
        <v>1311.44204128</v>
      </c>
      <c r="Y48" s="37">
        <f>SUMIFS(СВЦЭМ!$C$34:$C$777,СВЦЭМ!$A$34:$A$777,$A48,СВЦЭМ!$B$34:$B$777,Y$47)+'СЕТ СН'!$G$9+СВЦЭМ!$D$10+'СЕТ СН'!$G$6-'СЕТ СН'!$G$19</f>
        <v>1351.6309796099999</v>
      </c>
    </row>
    <row r="49" spans="1:25" ht="15.75" x14ac:dyDescent="0.2">
      <c r="A49" s="36">
        <f>A48+1</f>
        <v>43283</v>
      </c>
      <c r="B49" s="37">
        <f>SUMIFS(СВЦЭМ!$C$34:$C$777,СВЦЭМ!$A$34:$A$777,$A49,СВЦЭМ!$B$34:$B$777,B$47)+'СЕТ СН'!$G$9+СВЦЭМ!$D$10+'СЕТ СН'!$G$6-'СЕТ СН'!$G$19</f>
        <v>1504.7910724399999</v>
      </c>
      <c r="C49" s="37">
        <f>SUMIFS(СВЦЭМ!$C$34:$C$777,СВЦЭМ!$A$34:$A$777,$A49,СВЦЭМ!$B$34:$B$777,C$47)+'СЕТ СН'!$G$9+СВЦЭМ!$D$10+'СЕТ СН'!$G$6-'СЕТ СН'!$G$19</f>
        <v>1539.0551977600001</v>
      </c>
      <c r="D49" s="37">
        <f>SUMIFS(СВЦЭМ!$C$34:$C$777,СВЦЭМ!$A$34:$A$777,$A49,СВЦЭМ!$B$34:$B$777,D$47)+'СЕТ СН'!$G$9+СВЦЭМ!$D$10+'СЕТ СН'!$G$6-'СЕТ СН'!$G$19</f>
        <v>1532.1808563699999</v>
      </c>
      <c r="E49" s="37">
        <f>SUMIFS(СВЦЭМ!$C$34:$C$777,СВЦЭМ!$A$34:$A$777,$A49,СВЦЭМ!$B$34:$B$777,E$47)+'СЕТ СН'!$G$9+СВЦЭМ!$D$10+'СЕТ СН'!$G$6-'СЕТ СН'!$G$19</f>
        <v>1524.99871818</v>
      </c>
      <c r="F49" s="37">
        <f>SUMIFS(СВЦЭМ!$C$34:$C$777,СВЦЭМ!$A$34:$A$777,$A49,СВЦЭМ!$B$34:$B$777,F$47)+'СЕТ СН'!$G$9+СВЦЭМ!$D$10+'СЕТ СН'!$G$6-'СЕТ СН'!$G$19</f>
        <v>1520.99586196</v>
      </c>
      <c r="G49" s="37">
        <f>SUMIFS(СВЦЭМ!$C$34:$C$777,СВЦЭМ!$A$34:$A$777,$A49,СВЦЭМ!$B$34:$B$777,G$47)+'СЕТ СН'!$G$9+СВЦЭМ!$D$10+'СЕТ СН'!$G$6-'СЕТ СН'!$G$19</f>
        <v>1528.72088007</v>
      </c>
      <c r="H49" s="37">
        <f>SUMIFS(СВЦЭМ!$C$34:$C$777,СВЦЭМ!$A$34:$A$777,$A49,СВЦЭМ!$B$34:$B$777,H$47)+'СЕТ СН'!$G$9+СВЦЭМ!$D$10+'СЕТ СН'!$G$6-'СЕТ СН'!$G$19</f>
        <v>1470.3458165099998</v>
      </c>
      <c r="I49" s="37">
        <f>SUMIFS(СВЦЭМ!$C$34:$C$777,СВЦЭМ!$A$34:$A$777,$A49,СВЦЭМ!$B$34:$B$777,I$47)+'СЕТ СН'!$G$9+СВЦЭМ!$D$10+'СЕТ СН'!$G$6-'СЕТ СН'!$G$19</f>
        <v>1361.53793032</v>
      </c>
      <c r="J49" s="37">
        <f>SUMIFS(СВЦЭМ!$C$34:$C$777,СВЦЭМ!$A$34:$A$777,$A49,СВЦЭМ!$B$34:$B$777,J$47)+'СЕТ СН'!$G$9+СВЦЭМ!$D$10+'СЕТ СН'!$G$6-'СЕТ СН'!$G$19</f>
        <v>1250.8030483299999</v>
      </c>
      <c r="K49" s="37">
        <f>SUMIFS(СВЦЭМ!$C$34:$C$777,СВЦЭМ!$A$34:$A$777,$A49,СВЦЭМ!$B$34:$B$777,K$47)+'СЕТ СН'!$G$9+СВЦЭМ!$D$10+'СЕТ СН'!$G$6-'СЕТ СН'!$G$19</f>
        <v>1186.29532017</v>
      </c>
      <c r="L49" s="37">
        <f>SUMIFS(СВЦЭМ!$C$34:$C$777,СВЦЭМ!$A$34:$A$777,$A49,СВЦЭМ!$B$34:$B$777,L$47)+'СЕТ СН'!$G$9+СВЦЭМ!$D$10+'СЕТ СН'!$G$6-'СЕТ СН'!$G$19</f>
        <v>1172.4840328799999</v>
      </c>
      <c r="M49" s="37">
        <f>SUMIFS(СВЦЭМ!$C$34:$C$777,СВЦЭМ!$A$34:$A$777,$A49,СВЦЭМ!$B$34:$B$777,M$47)+'СЕТ СН'!$G$9+СВЦЭМ!$D$10+'СЕТ СН'!$G$6-'СЕТ СН'!$G$19</f>
        <v>1158.7423272199999</v>
      </c>
      <c r="N49" s="37">
        <f>SUMIFS(СВЦЭМ!$C$34:$C$777,СВЦЭМ!$A$34:$A$777,$A49,СВЦЭМ!$B$34:$B$777,N$47)+'СЕТ СН'!$G$9+СВЦЭМ!$D$10+'СЕТ СН'!$G$6-'СЕТ СН'!$G$19</f>
        <v>1174.0219990099999</v>
      </c>
      <c r="O49" s="37">
        <f>SUMIFS(СВЦЭМ!$C$34:$C$777,СВЦЭМ!$A$34:$A$777,$A49,СВЦЭМ!$B$34:$B$777,O$47)+'СЕТ СН'!$G$9+СВЦЭМ!$D$10+'СЕТ СН'!$G$6-'СЕТ СН'!$G$19</f>
        <v>1178.41371871</v>
      </c>
      <c r="P49" s="37">
        <f>SUMIFS(СВЦЭМ!$C$34:$C$777,СВЦЭМ!$A$34:$A$777,$A49,СВЦЭМ!$B$34:$B$777,P$47)+'СЕТ СН'!$G$9+СВЦЭМ!$D$10+'СЕТ СН'!$G$6-'СЕТ СН'!$G$19</f>
        <v>1168.495146</v>
      </c>
      <c r="Q49" s="37">
        <f>SUMIFS(СВЦЭМ!$C$34:$C$777,СВЦЭМ!$A$34:$A$777,$A49,СВЦЭМ!$B$34:$B$777,Q$47)+'СЕТ СН'!$G$9+СВЦЭМ!$D$10+'СЕТ СН'!$G$6-'СЕТ СН'!$G$19</f>
        <v>1172.81023383</v>
      </c>
      <c r="R49" s="37">
        <f>SUMIFS(СВЦЭМ!$C$34:$C$777,СВЦЭМ!$A$34:$A$777,$A49,СВЦЭМ!$B$34:$B$777,R$47)+'СЕТ СН'!$G$9+СВЦЭМ!$D$10+'СЕТ СН'!$G$6-'СЕТ СН'!$G$19</f>
        <v>1169.7252657199999</v>
      </c>
      <c r="S49" s="37">
        <f>SUMIFS(СВЦЭМ!$C$34:$C$777,СВЦЭМ!$A$34:$A$777,$A49,СВЦЭМ!$B$34:$B$777,S$47)+'СЕТ СН'!$G$9+СВЦЭМ!$D$10+'СЕТ СН'!$G$6-'СЕТ СН'!$G$19</f>
        <v>1174.9327007499999</v>
      </c>
      <c r="T49" s="37">
        <f>SUMIFS(СВЦЭМ!$C$34:$C$777,СВЦЭМ!$A$34:$A$777,$A49,СВЦЭМ!$B$34:$B$777,T$47)+'СЕТ СН'!$G$9+СВЦЭМ!$D$10+'СЕТ СН'!$G$6-'СЕТ СН'!$G$19</f>
        <v>1173.91489082</v>
      </c>
      <c r="U49" s="37">
        <f>SUMIFS(СВЦЭМ!$C$34:$C$777,СВЦЭМ!$A$34:$A$777,$A49,СВЦЭМ!$B$34:$B$777,U$47)+'СЕТ СН'!$G$9+СВЦЭМ!$D$10+'СЕТ СН'!$G$6-'СЕТ СН'!$G$19</f>
        <v>1163.25179665</v>
      </c>
      <c r="V49" s="37">
        <f>SUMIFS(СВЦЭМ!$C$34:$C$777,СВЦЭМ!$A$34:$A$777,$A49,СВЦЭМ!$B$34:$B$777,V$47)+'СЕТ СН'!$G$9+СВЦЭМ!$D$10+'СЕТ СН'!$G$6-'СЕТ СН'!$G$19</f>
        <v>1171.80757017</v>
      </c>
      <c r="W49" s="37">
        <f>SUMIFS(СВЦЭМ!$C$34:$C$777,СВЦЭМ!$A$34:$A$777,$A49,СВЦЭМ!$B$34:$B$777,W$47)+'СЕТ СН'!$G$9+СВЦЭМ!$D$10+'СЕТ СН'!$G$6-'СЕТ СН'!$G$19</f>
        <v>1210.2138360499998</v>
      </c>
      <c r="X49" s="37">
        <f>SUMIFS(СВЦЭМ!$C$34:$C$777,СВЦЭМ!$A$34:$A$777,$A49,СВЦЭМ!$B$34:$B$777,X$47)+'СЕТ СН'!$G$9+СВЦЭМ!$D$10+'СЕТ СН'!$G$6-'СЕТ СН'!$G$19</f>
        <v>1312.3423983</v>
      </c>
      <c r="Y49" s="37">
        <f>SUMIFS(СВЦЭМ!$C$34:$C$777,СВЦЭМ!$A$34:$A$777,$A49,СВЦЭМ!$B$34:$B$777,Y$47)+'СЕТ СН'!$G$9+СВЦЭМ!$D$10+'СЕТ СН'!$G$6-'СЕТ СН'!$G$19</f>
        <v>1380.0273405099999</v>
      </c>
    </row>
    <row r="50" spans="1:25" ht="15.75" x14ac:dyDescent="0.2">
      <c r="A50" s="36">
        <f t="shared" ref="A50:A78" si="1">A49+1</f>
        <v>43284</v>
      </c>
      <c r="B50" s="37">
        <f>SUMIFS(СВЦЭМ!$C$34:$C$777,СВЦЭМ!$A$34:$A$777,$A50,СВЦЭМ!$B$34:$B$777,B$47)+'СЕТ СН'!$G$9+СВЦЭМ!$D$10+'СЕТ СН'!$G$6-'СЕТ СН'!$G$19</f>
        <v>1480.0952718899998</v>
      </c>
      <c r="C50" s="37">
        <f>SUMIFS(СВЦЭМ!$C$34:$C$777,СВЦЭМ!$A$34:$A$777,$A50,СВЦЭМ!$B$34:$B$777,C$47)+'СЕТ СН'!$G$9+СВЦЭМ!$D$10+'СЕТ СН'!$G$6-'СЕТ СН'!$G$19</f>
        <v>1531.4510202700001</v>
      </c>
      <c r="D50" s="37">
        <f>SUMIFS(СВЦЭМ!$C$34:$C$777,СВЦЭМ!$A$34:$A$777,$A50,СВЦЭМ!$B$34:$B$777,D$47)+'СЕТ СН'!$G$9+СВЦЭМ!$D$10+'СЕТ СН'!$G$6-'СЕТ СН'!$G$19</f>
        <v>1555.25868369</v>
      </c>
      <c r="E50" s="37">
        <f>SUMIFS(СВЦЭМ!$C$34:$C$777,СВЦЭМ!$A$34:$A$777,$A50,СВЦЭМ!$B$34:$B$777,E$47)+'СЕТ СН'!$G$9+СВЦЭМ!$D$10+'СЕТ СН'!$G$6-'СЕТ СН'!$G$19</f>
        <v>1545.6131189</v>
      </c>
      <c r="F50" s="37">
        <f>SUMIFS(СВЦЭМ!$C$34:$C$777,СВЦЭМ!$A$34:$A$777,$A50,СВЦЭМ!$B$34:$B$777,F$47)+'СЕТ СН'!$G$9+СВЦЭМ!$D$10+'СЕТ СН'!$G$6-'СЕТ СН'!$G$19</f>
        <v>1544.5213156499999</v>
      </c>
      <c r="G50" s="37">
        <f>SUMIFS(СВЦЭМ!$C$34:$C$777,СВЦЭМ!$A$34:$A$777,$A50,СВЦЭМ!$B$34:$B$777,G$47)+'СЕТ СН'!$G$9+СВЦЭМ!$D$10+'СЕТ СН'!$G$6-'СЕТ СН'!$G$19</f>
        <v>1549.0428926</v>
      </c>
      <c r="H50" s="37">
        <f>SUMIFS(СВЦЭМ!$C$34:$C$777,СВЦЭМ!$A$34:$A$777,$A50,СВЦЭМ!$B$34:$B$777,H$47)+'СЕТ СН'!$G$9+СВЦЭМ!$D$10+'СЕТ СН'!$G$6-'СЕТ СН'!$G$19</f>
        <v>1512.6614724199999</v>
      </c>
      <c r="I50" s="37">
        <f>SUMIFS(СВЦЭМ!$C$34:$C$777,СВЦЭМ!$A$34:$A$777,$A50,СВЦЭМ!$B$34:$B$777,I$47)+'СЕТ СН'!$G$9+СВЦЭМ!$D$10+'СЕТ СН'!$G$6-'СЕТ СН'!$G$19</f>
        <v>1362.5735075399998</v>
      </c>
      <c r="J50" s="37">
        <f>SUMIFS(СВЦЭМ!$C$34:$C$777,СВЦЭМ!$A$34:$A$777,$A50,СВЦЭМ!$B$34:$B$777,J$47)+'СЕТ СН'!$G$9+СВЦЭМ!$D$10+'СЕТ СН'!$G$6-'СЕТ СН'!$G$19</f>
        <v>1272.3030966299998</v>
      </c>
      <c r="K50" s="37">
        <f>SUMIFS(СВЦЭМ!$C$34:$C$777,СВЦЭМ!$A$34:$A$777,$A50,СВЦЭМ!$B$34:$B$777,K$47)+'СЕТ СН'!$G$9+СВЦЭМ!$D$10+'СЕТ СН'!$G$6-'СЕТ СН'!$G$19</f>
        <v>1212.3452150199998</v>
      </c>
      <c r="L50" s="37">
        <f>SUMIFS(СВЦЭМ!$C$34:$C$777,СВЦЭМ!$A$34:$A$777,$A50,СВЦЭМ!$B$34:$B$777,L$47)+'СЕТ СН'!$G$9+СВЦЭМ!$D$10+'СЕТ СН'!$G$6-'СЕТ СН'!$G$19</f>
        <v>1195.8460302399999</v>
      </c>
      <c r="M50" s="37">
        <f>SUMIFS(СВЦЭМ!$C$34:$C$777,СВЦЭМ!$A$34:$A$777,$A50,СВЦЭМ!$B$34:$B$777,M$47)+'СЕТ СН'!$G$9+СВЦЭМ!$D$10+'СЕТ СН'!$G$6-'СЕТ СН'!$G$19</f>
        <v>1183.6358461</v>
      </c>
      <c r="N50" s="37">
        <f>SUMIFS(СВЦЭМ!$C$34:$C$777,СВЦЭМ!$A$34:$A$777,$A50,СВЦЭМ!$B$34:$B$777,N$47)+'СЕТ СН'!$G$9+СВЦЭМ!$D$10+'СЕТ СН'!$G$6-'СЕТ СН'!$G$19</f>
        <v>1187.3778124199998</v>
      </c>
      <c r="O50" s="37">
        <f>SUMIFS(СВЦЭМ!$C$34:$C$777,СВЦЭМ!$A$34:$A$777,$A50,СВЦЭМ!$B$34:$B$777,O$47)+'СЕТ СН'!$G$9+СВЦЭМ!$D$10+'СЕТ СН'!$G$6-'СЕТ СН'!$G$19</f>
        <v>1184.87243025</v>
      </c>
      <c r="P50" s="37">
        <f>SUMIFS(СВЦЭМ!$C$34:$C$777,СВЦЭМ!$A$34:$A$777,$A50,СВЦЭМ!$B$34:$B$777,P$47)+'СЕТ СН'!$G$9+СВЦЭМ!$D$10+'СЕТ СН'!$G$6-'СЕТ СН'!$G$19</f>
        <v>1192.5612110699999</v>
      </c>
      <c r="Q50" s="37">
        <f>SUMIFS(СВЦЭМ!$C$34:$C$777,СВЦЭМ!$A$34:$A$777,$A50,СВЦЭМ!$B$34:$B$777,Q$47)+'СЕТ СН'!$G$9+СВЦЭМ!$D$10+'СЕТ СН'!$G$6-'СЕТ СН'!$G$19</f>
        <v>1195.0598665299999</v>
      </c>
      <c r="R50" s="37">
        <f>SUMIFS(СВЦЭМ!$C$34:$C$777,СВЦЭМ!$A$34:$A$777,$A50,СВЦЭМ!$B$34:$B$777,R$47)+'СЕТ СН'!$G$9+СВЦЭМ!$D$10+'СЕТ СН'!$G$6-'СЕТ СН'!$G$19</f>
        <v>1193.2931332399999</v>
      </c>
      <c r="S50" s="37">
        <f>SUMIFS(СВЦЭМ!$C$34:$C$777,СВЦЭМ!$A$34:$A$777,$A50,СВЦЭМ!$B$34:$B$777,S$47)+'СЕТ СН'!$G$9+СВЦЭМ!$D$10+'СЕТ СН'!$G$6-'СЕТ СН'!$G$19</f>
        <v>1191.2826580799999</v>
      </c>
      <c r="T50" s="37">
        <f>SUMIFS(СВЦЭМ!$C$34:$C$777,СВЦЭМ!$A$34:$A$777,$A50,СВЦЭМ!$B$34:$B$777,T$47)+'СЕТ СН'!$G$9+СВЦЭМ!$D$10+'СЕТ СН'!$G$6-'СЕТ СН'!$G$19</f>
        <v>1185.6919332699999</v>
      </c>
      <c r="U50" s="37">
        <f>SUMIFS(СВЦЭМ!$C$34:$C$777,СВЦЭМ!$A$34:$A$777,$A50,СВЦЭМ!$B$34:$B$777,U$47)+'СЕТ СН'!$G$9+СВЦЭМ!$D$10+'СЕТ СН'!$G$6-'СЕТ СН'!$G$19</f>
        <v>1181.49849273</v>
      </c>
      <c r="V50" s="37">
        <f>SUMIFS(СВЦЭМ!$C$34:$C$777,СВЦЭМ!$A$34:$A$777,$A50,СВЦЭМ!$B$34:$B$777,V$47)+'СЕТ СН'!$G$9+СВЦЭМ!$D$10+'СЕТ СН'!$G$6-'СЕТ СН'!$G$19</f>
        <v>1192.0391687299998</v>
      </c>
      <c r="W50" s="37">
        <f>SUMIFS(СВЦЭМ!$C$34:$C$777,СВЦЭМ!$A$34:$A$777,$A50,СВЦЭМ!$B$34:$B$777,W$47)+'СЕТ СН'!$G$9+СВЦЭМ!$D$10+'СЕТ СН'!$G$6-'СЕТ СН'!$G$19</f>
        <v>1259.5349670099999</v>
      </c>
      <c r="X50" s="37">
        <f>SUMIFS(СВЦЭМ!$C$34:$C$777,СВЦЭМ!$A$34:$A$777,$A50,СВЦЭМ!$B$34:$B$777,X$47)+'СЕТ СН'!$G$9+СВЦЭМ!$D$10+'СЕТ СН'!$G$6-'СЕТ СН'!$G$19</f>
        <v>1338.1938457299998</v>
      </c>
      <c r="Y50" s="37">
        <f>SUMIFS(СВЦЭМ!$C$34:$C$777,СВЦЭМ!$A$34:$A$777,$A50,СВЦЭМ!$B$34:$B$777,Y$47)+'СЕТ СН'!$G$9+СВЦЭМ!$D$10+'СЕТ СН'!$G$6-'СЕТ СН'!$G$19</f>
        <v>1446.7299667099999</v>
      </c>
    </row>
    <row r="51" spans="1:25" ht="15.75" x14ac:dyDescent="0.2">
      <c r="A51" s="36">
        <f t="shared" si="1"/>
        <v>43285</v>
      </c>
      <c r="B51" s="37">
        <f>SUMIFS(СВЦЭМ!$C$34:$C$777,СВЦЭМ!$A$34:$A$777,$A51,СВЦЭМ!$B$34:$B$777,B$47)+'СЕТ СН'!$G$9+СВЦЭМ!$D$10+'СЕТ СН'!$G$6-'СЕТ СН'!$G$19</f>
        <v>1452.5362378699999</v>
      </c>
      <c r="C51" s="37">
        <f>SUMIFS(СВЦЭМ!$C$34:$C$777,СВЦЭМ!$A$34:$A$777,$A51,СВЦЭМ!$B$34:$B$777,C$47)+'СЕТ СН'!$G$9+СВЦЭМ!$D$10+'СЕТ СН'!$G$6-'СЕТ СН'!$G$19</f>
        <v>1536.9658884</v>
      </c>
      <c r="D51" s="37">
        <f>SUMIFS(СВЦЭМ!$C$34:$C$777,СВЦЭМ!$A$34:$A$777,$A51,СВЦЭМ!$B$34:$B$777,D$47)+'СЕТ СН'!$G$9+СВЦЭМ!$D$10+'СЕТ СН'!$G$6-'СЕТ СН'!$G$19</f>
        <v>1551.18902508</v>
      </c>
      <c r="E51" s="37">
        <f>SUMIFS(СВЦЭМ!$C$34:$C$777,СВЦЭМ!$A$34:$A$777,$A51,СВЦЭМ!$B$34:$B$777,E$47)+'СЕТ СН'!$G$9+СВЦЭМ!$D$10+'СЕТ СН'!$G$6-'СЕТ СН'!$G$19</f>
        <v>1542.1759878299999</v>
      </c>
      <c r="F51" s="37">
        <f>SUMIFS(СВЦЭМ!$C$34:$C$777,СВЦЭМ!$A$34:$A$777,$A51,СВЦЭМ!$B$34:$B$777,F$47)+'СЕТ СН'!$G$9+СВЦЭМ!$D$10+'СЕТ СН'!$G$6-'СЕТ СН'!$G$19</f>
        <v>1538.9562864899999</v>
      </c>
      <c r="G51" s="37">
        <f>SUMIFS(СВЦЭМ!$C$34:$C$777,СВЦЭМ!$A$34:$A$777,$A51,СВЦЭМ!$B$34:$B$777,G$47)+'СЕТ СН'!$G$9+СВЦЭМ!$D$10+'СЕТ СН'!$G$6-'СЕТ СН'!$G$19</f>
        <v>1543.77526504</v>
      </c>
      <c r="H51" s="37">
        <f>SUMIFS(СВЦЭМ!$C$34:$C$777,СВЦЭМ!$A$34:$A$777,$A51,СВЦЭМ!$B$34:$B$777,H$47)+'СЕТ СН'!$G$9+СВЦЭМ!$D$10+'СЕТ СН'!$G$6-'СЕТ СН'!$G$19</f>
        <v>1505.0784183899998</v>
      </c>
      <c r="I51" s="37">
        <f>SUMIFS(СВЦЭМ!$C$34:$C$777,СВЦЭМ!$A$34:$A$777,$A51,СВЦЭМ!$B$34:$B$777,I$47)+'СЕТ СН'!$G$9+СВЦЭМ!$D$10+'СЕТ СН'!$G$6-'СЕТ СН'!$G$19</f>
        <v>1377.8293011999999</v>
      </c>
      <c r="J51" s="37">
        <f>SUMIFS(СВЦЭМ!$C$34:$C$777,СВЦЭМ!$A$34:$A$777,$A51,СВЦЭМ!$B$34:$B$777,J$47)+'СЕТ СН'!$G$9+СВЦЭМ!$D$10+'СЕТ СН'!$G$6-'СЕТ СН'!$G$19</f>
        <v>1286.9094160799998</v>
      </c>
      <c r="K51" s="37">
        <f>SUMIFS(СВЦЭМ!$C$34:$C$777,СВЦЭМ!$A$34:$A$777,$A51,СВЦЭМ!$B$34:$B$777,K$47)+'СЕТ СН'!$G$9+СВЦЭМ!$D$10+'СЕТ СН'!$G$6-'СЕТ СН'!$G$19</f>
        <v>1223.6575457499998</v>
      </c>
      <c r="L51" s="37">
        <f>SUMIFS(СВЦЭМ!$C$34:$C$777,СВЦЭМ!$A$34:$A$777,$A51,СВЦЭМ!$B$34:$B$777,L$47)+'СЕТ СН'!$G$9+СВЦЭМ!$D$10+'СЕТ СН'!$G$6-'СЕТ СН'!$G$19</f>
        <v>1200.113087</v>
      </c>
      <c r="M51" s="37">
        <f>SUMIFS(СВЦЭМ!$C$34:$C$777,СВЦЭМ!$A$34:$A$777,$A51,СВЦЭМ!$B$34:$B$777,M$47)+'СЕТ СН'!$G$9+СВЦЭМ!$D$10+'СЕТ СН'!$G$6-'СЕТ СН'!$G$19</f>
        <v>1200.0533545899998</v>
      </c>
      <c r="N51" s="37">
        <f>SUMIFS(СВЦЭМ!$C$34:$C$777,СВЦЭМ!$A$34:$A$777,$A51,СВЦЭМ!$B$34:$B$777,N$47)+'СЕТ СН'!$G$9+СВЦЭМ!$D$10+'СЕТ СН'!$G$6-'СЕТ СН'!$G$19</f>
        <v>1197.35430316</v>
      </c>
      <c r="O51" s="37">
        <f>SUMIFS(СВЦЭМ!$C$34:$C$777,СВЦЭМ!$A$34:$A$777,$A51,СВЦЭМ!$B$34:$B$777,O$47)+'СЕТ СН'!$G$9+СВЦЭМ!$D$10+'СЕТ СН'!$G$6-'СЕТ СН'!$G$19</f>
        <v>1203.3280073399999</v>
      </c>
      <c r="P51" s="37">
        <f>SUMIFS(СВЦЭМ!$C$34:$C$777,СВЦЭМ!$A$34:$A$777,$A51,СВЦЭМ!$B$34:$B$777,P$47)+'СЕТ СН'!$G$9+СВЦЭМ!$D$10+'СЕТ СН'!$G$6-'СЕТ СН'!$G$19</f>
        <v>1193.8714413599998</v>
      </c>
      <c r="Q51" s="37">
        <f>SUMIFS(СВЦЭМ!$C$34:$C$777,СВЦЭМ!$A$34:$A$777,$A51,СВЦЭМ!$B$34:$B$777,Q$47)+'СЕТ СН'!$G$9+СВЦЭМ!$D$10+'СЕТ СН'!$G$6-'СЕТ СН'!$G$19</f>
        <v>1188.01199088</v>
      </c>
      <c r="R51" s="37">
        <f>SUMIFS(СВЦЭМ!$C$34:$C$777,СВЦЭМ!$A$34:$A$777,$A51,СВЦЭМ!$B$34:$B$777,R$47)+'СЕТ СН'!$G$9+СВЦЭМ!$D$10+'СЕТ СН'!$G$6-'СЕТ СН'!$G$19</f>
        <v>1191.7610156899998</v>
      </c>
      <c r="S51" s="37">
        <f>SUMIFS(СВЦЭМ!$C$34:$C$777,СВЦЭМ!$A$34:$A$777,$A51,СВЦЭМ!$B$34:$B$777,S$47)+'СЕТ СН'!$G$9+СВЦЭМ!$D$10+'СЕТ СН'!$G$6-'СЕТ СН'!$G$19</f>
        <v>1193.04827187</v>
      </c>
      <c r="T51" s="37">
        <f>SUMIFS(СВЦЭМ!$C$34:$C$777,СВЦЭМ!$A$34:$A$777,$A51,СВЦЭМ!$B$34:$B$777,T$47)+'СЕТ СН'!$G$9+СВЦЭМ!$D$10+'СЕТ СН'!$G$6-'СЕТ СН'!$G$19</f>
        <v>1195.52361802</v>
      </c>
      <c r="U51" s="37">
        <f>SUMIFS(СВЦЭМ!$C$34:$C$777,СВЦЭМ!$A$34:$A$777,$A51,СВЦЭМ!$B$34:$B$777,U$47)+'СЕТ СН'!$G$9+СВЦЭМ!$D$10+'СЕТ СН'!$G$6-'СЕТ СН'!$G$19</f>
        <v>1195.77129264</v>
      </c>
      <c r="V51" s="37">
        <f>SUMIFS(СВЦЭМ!$C$34:$C$777,СВЦЭМ!$A$34:$A$777,$A51,СВЦЭМ!$B$34:$B$777,V$47)+'СЕТ СН'!$G$9+СВЦЭМ!$D$10+'СЕТ СН'!$G$6-'СЕТ СН'!$G$19</f>
        <v>1193.1029223399999</v>
      </c>
      <c r="W51" s="37">
        <f>SUMIFS(СВЦЭМ!$C$34:$C$777,СВЦЭМ!$A$34:$A$777,$A51,СВЦЭМ!$B$34:$B$777,W$47)+'СЕТ СН'!$G$9+СВЦЭМ!$D$10+'СЕТ СН'!$G$6-'СЕТ СН'!$G$19</f>
        <v>1277.9127374899999</v>
      </c>
      <c r="X51" s="37">
        <f>SUMIFS(СВЦЭМ!$C$34:$C$777,СВЦЭМ!$A$34:$A$777,$A51,СВЦЭМ!$B$34:$B$777,X$47)+'СЕТ СН'!$G$9+СВЦЭМ!$D$10+'СЕТ СН'!$G$6-'СЕТ СН'!$G$19</f>
        <v>1346.56752338</v>
      </c>
      <c r="Y51" s="37">
        <f>SUMIFS(СВЦЭМ!$C$34:$C$777,СВЦЭМ!$A$34:$A$777,$A51,СВЦЭМ!$B$34:$B$777,Y$47)+'СЕТ СН'!$G$9+СВЦЭМ!$D$10+'СЕТ СН'!$G$6-'СЕТ СН'!$G$19</f>
        <v>1447.18282181</v>
      </c>
    </row>
    <row r="52" spans="1:25" ht="15.75" x14ac:dyDescent="0.2">
      <c r="A52" s="36">
        <f t="shared" si="1"/>
        <v>43286</v>
      </c>
      <c r="B52" s="37">
        <f>SUMIFS(СВЦЭМ!$C$34:$C$777,СВЦЭМ!$A$34:$A$777,$A52,СВЦЭМ!$B$34:$B$777,B$47)+'СЕТ СН'!$G$9+СВЦЭМ!$D$10+'СЕТ СН'!$G$6-'СЕТ СН'!$G$19</f>
        <v>1459.7667527899998</v>
      </c>
      <c r="C52" s="37">
        <f>SUMIFS(СВЦЭМ!$C$34:$C$777,СВЦЭМ!$A$34:$A$777,$A52,СВЦЭМ!$B$34:$B$777,C$47)+'СЕТ СН'!$G$9+СВЦЭМ!$D$10+'СЕТ СН'!$G$6-'СЕТ СН'!$G$19</f>
        <v>1512.4698099699999</v>
      </c>
      <c r="D52" s="37">
        <f>SUMIFS(СВЦЭМ!$C$34:$C$777,СВЦЭМ!$A$34:$A$777,$A52,СВЦЭМ!$B$34:$B$777,D$47)+'СЕТ СН'!$G$9+СВЦЭМ!$D$10+'СЕТ СН'!$G$6-'СЕТ СН'!$G$19</f>
        <v>1548.0386030499999</v>
      </c>
      <c r="E52" s="37">
        <f>SUMIFS(СВЦЭМ!$C$34:$C$777,СВЦЭМ!$A$34:$A$777,$A52,СВЦЭМ!$B$34:$B$777,E$47)+'СЕТ СН'!$G$9+СВЦЭМ!$D$10+'СЕТ СН'!$G$6-'СЕТ СН'!$G$19</f>
        <v>1545.7953737600001</v>
      </c>
      <c r="F52" s="37">
        <f>SUMIFS(СВЦЭМ!$C$34:$C$777,СВЦЭМ!$A$34:$A$777,$A52,СВЦЭМ!$B$34:$B$777,F$47)+'СЕТ СН'!$G$9+СВЦЭМ!$D$10+'СЕТ СН'!$G$6-'СЕТ СН'!$G$19</f>
        <v>1541.30044084</v>
      </c>
      <c r="G52" s="37">
        <f>SUMIFS(СВЦЭМ!$C$34:$C$777,СВЦЭМ!$A$34:$A$777,$A52,СВЦЭМ!$B$34:$B$777,G$47)+'СЕТ СН'!$G$9+СВЦЭМ!$D$10+'СЕТ СН'!$G$6-'СЕТ СН'!$G$19</f>
        <v>1533.48267891</v>
      </c>
      <c r="H52" s="37">
        <f>SUMIFS(СВЦЭМ!$C$34:$C$777,СВЦЭМ!$A$34:$A$777,$A52,СВЦЭМ!$B$34:$B$777,H$47)+'СЕТ СН'!$G$9+СВЦЭМ!$D$10+'СЕТ СН'!$G$6-'СЕТ СН'!$G$19</f>
        <v>1463.10734759</v>
      </c>
      <c r="I52" s="37">
        <f>SUMIFS(СВЦЭМ!$C$34:$C$777,СВЦЭМ!$A$34:$A$777,$A52,СВЦЭМ!$B$34:$B$777,I$47)+'СЕТ СН'!$G$9+СВЦЭМ!$D$10+'СЕТ СН'!$G$6-'СЕТ СН'!$G$19</f>
        <v>1392.2742575599998</v>
      </c>
      <c r="J52" s="37">
        <f>SUMIFS(СВЦЭМ!$C$34:$C$777,СВЦЭМ!$A$34:$A$777,$A52,СВЦЭМ!$B$34:$B$777,J$47)+'СЕТ СН'!$G$9+СВЦЭМ!$D$10+'СЕТ СН'!$G$6-'СЕТ СН'!$G$19</f>
        <v>1283.4160081399998</v>
      </c>
      <c r="K52" s="37">
        <f>SUMIFS(СВЦЭМ!$C$34:$C$777,СВЦЭМ!$A$34:$A$777,$A52,СВЦЭМ!$B$34:$B$777,K$47)+'СЕТ СН'!$G$9+СВЦЭМ!$D$10+'СЕТ СН'!$G$6-'СЕТ СН'!$G$19</f>
        <v>1218.7136867099998</v>
      </c>
      <c r="L52" s="37">
        <f>SUMIFS(СВЦЭМ!$C$34:$C$777,СВЦЭМ!$A$34:$A$777,$A52,СВЦЭМ!$B$34:$B$777,L$47)+'СЕТ СН'!$G$9+СВЦЭМ!$D$10+'СЕТ СН'!$G$6-'СЕТ СН'!$G$19</f>
        <v>1198.11898802</v>
      </c>
      <c r="M52" s="37">
        <f>SUMIFS(СВЦЭМ!$C$34:$C$777,СВЦЭМ!$A$34:$A$777,$A52,СВЦЭМ!$B$34:$B$777,M$47)+'СЕТ СН'!$G$9+СВЦЭМ!$D$10+'СЕТ СН'!$G$6-'СЕТ СН'!$G$19</f>
        <v>1169.6953330699998</v>
      </c>
      <c r="N52" s="37">
        <f>SUMIFS(СВЦЭМ!$C$34:$C$777,СВЦЭМ!$A$34:$A$777,$A52,СВЦЭМ!$B$34:$B$777,N$47)+'СЕТ СН'!$G$9+СВЦЭМ!$D$10+'СЕТ СН'!$G$6-'СЕТ СН'!$G$19</f>
        <v>1196.89818687</v>
      </c>
      <c r="O52" s="37">
        <f>SUMIFS(СВЦЭМ!$C$34:$C$777,СВЦЭМ!$A$34:$A$777,$A52,СВЦЭМ!$B$34:$B$777,O$47)+'СЕТ СН'!$G$9+СВЦЭМ!$D$10+'СЕТ СН'!$G$6-'СЕТ СН'!$G$19</f>
        <v>1200.0078777599999</v>
      </c>
      <c r="P52" s="37">
        <f>SUMIFS(СВЦЭМ!$C$34:$C$777,СВЦЭМ!$A$34:$A$777,$A52,СВЦЭМ!$B$34:$B$777,P$47)+'СЕТ СН'!$G$9+СВЦЭМ!$D$10+'СЕТ СН'!$G$6-'СЕТ СН'!$G$19</f>
        <v>1186.43561628</v>
      </c>
      <c r="Q52" s="37">
        <f>SUMIFS(СВЦЭМ!$C$34:$C$777,СВЦЭМ!$A$34:$A$777,$A52,СВЦЭМ!$B$34:$B$777,Q$47)+'СЕТ СН'!$G$9+СВЦЭМ!$D$10+'СЕТ СН'!$G$6-'СЕТ СН'!$G$19</f>
        <v>1185.22253022</v>
      </c>
      <c r="R52" s="37">
        <f>SUMIFS(СВЦЭМ!$C$34:$C$777,СВЦЭМ!$A$34:$A$777,$A52,СВЦЭМ!$B$34:$B$777,R$47)+'СЕТ СН'!$G$9+СВЦЭМ!$D$10+'СЕТ СН'!$G$6-'СЕТ СН'!$G$19</f>
        <v>1188.5327941399999</v>
      </c>
      <c r="S52" s="37">
        <f>SUMIFS(СВЦЭМ!$C$34:$C$777,СВЦЭМ!$A$34:$A$777,$A52,СВЦЭМ!$B$34:$B$777,S$47)+'СЕТ СН'!$G$9+СВЦЭМ!$D$10+'СЕТ СН'!$G$6-'СЕТ СН'!$G$19</f>
        <v>1194.20817773</v>
      </c>
      <c r="T52" s="37">
        <f>SUMIFS(СВЦЭМ!$C$34:$C$777,СВЦЭМ!$A$34:$A$777,$A52,СВЦЭМ!$B$34:$B$777,T$47)+'СЕТ СН'!$G$9+СВЦЭМ!$D$10+'СЕТ СН'!$G$6-'СЕТ СН'!$G$19</f>
        <v>1196.0945290699999</v>
      </c>
      <c r="U52" s="37">
        <f>SUMIFS(СВЦЭМ!$C$34:$C$777,СВЦЭМ!$A$34:$A$777,$A52,СВЦЭМ!$B$34:$B$777,U$47)+'СЕТ СН'!$G$9+СВЦЭМ!$D$10+'СЕТ СН'!$G$6-'СЕТ СН'!$G$19</f>
        <v>1189.60690189</v>
      </c>
      <c r="V52" s="37">
        <f>SUMIFS(СВЦЭМ!$C$34:$C$777,СВЦЭМ!$A$34:$A$777,$A52,СВЦЭМ!$B$34:$B$777,V$47)+'СЕТ СН'!$G$9+СВЦЭМ!$D$10+'СЕТ СН'!$G$6-'СЕТ СН'!$G$19</f>
        <v>1206.6011606</v>
      </c>
      <c r="W52" s="37">
        <f>SUMIFS(СВЦЭМ!$C$34:$C$777,СВЦЭМ!$A$34:$A$777,$A52,СВЦЭМ!$B$34:$B$777,W$47)+'СЕТ СН'!$G$9+СВЦЭМ!$D$10+'СЕТ СН'!$G$6-'СЕТ СН'!$G$19</f>
        <v>1256.4383786199999</v>
      </c>
      <c r="X52" s="37">
        <f>SUMIFS(СВЦЭМ!$C$34:$C$777,СВЦЭМ!$A$34:$A$777,$A52,СВЦЭМ!$B$34:$B$777,X$47)+'СЕТ СН'!$G$9+СВЦЭМ!$D$10+'СЕТ СН'!$G$6-'СЕТ СН'!$G$19</f>
        <v>1347.9257633499999</v>
      </c>
      <c r="Y52" s="37">
        <f>SUMIFS(СВЦЭМ!$C$34:$C$777,СВЦЭМ!$A$34:$A$777,$A52,СВЦЭМ!$B$34:$B$777,Y$47)+'СЕТ СН'!$G$9+СВЦЭМ!$D$10+'СЕТ СН'!$G$6-'СЕТ СН'!$G$19</f>
        <v>1473.28527534</v>
      </c>
    </row>
    <row r="53" spans="1:25" ht="15.75" x14ac:dyDescent="0.2">
      <c r="A53" s="36">
        <f t="shared" si="1"/>
        <v>43287</v>
      </c>
      <c r="B53" s="37">
        <f>SUMIFS(СВЦЭМ!$C$34:$C$777,СВЦЭМ!$A$34:$A$777,$A53,СВЦЭМ!$B$34:$B$777,B$47)+'СЕТ СН'!$G$9+СВЦЭМ!$D$10+'СЕТ СН'!$G$6-'СЕТ СН'!$G$19</f>
        <v>1496.2060738999999</v>
      </c>
      <c r="C53" s="37">
        <f>SUMIFS(СВЦЭМ!$C$34:$C$777,СВЦЭМ!$A$34:$A$777,$A53,СВЦЭМ!$B$34:$B$777,C$47)+'СЕТ СН'!$G$9+СВЦЭМ!$D$10+'СЕТ СН'!$G$6-'СЕТ СН'!$G$19</f>
        <v>1541.0903902699999</v>
      </c>
      <c r="D53" s="37">
        <f>SUMIFS(СВЦЭМ!$C$34:$C$777,СВЦЭМ!$A$34:$A$777,$A53,СВЦЭМ!$B$34:$B$777,D$47)+'СЕТ СН'!$G$9+СВЦЭМ!$D$10+'СЕТ СН'!$G$6-'СЕТ СН'!$G$19</f>
        <v>1545.1171595399999</v>
      </c>
      <c r="E53" s="37">
        <f>SUMIFS(СВЦЭМ!$C$34:$C$777,СВЦЭМ!$A$34:$A$777,$A53,СВЦЭМ!$B$34:$B$777,E$47)+'СЕТ СН'!$G$9+СВЦЭМ!$D$10+'СЕТ СН'!$G$6-'СЕТ СН'!$G$19</f>
        <v>1536.9144075499999</v>
      </c>
      <c r="F53" s="37">
        <f>SUMIFS(СВЦЭМ!$C$34:$C$777,СВЦЭМ!$A$34:$A$777,$A53,СВЦЭМ!$B$34:$B$777,F$47)+'СЕТ СН'!$G$9+СВЦЭМ!$D$10+'СЕТ СН'!$G$6-'СЕТ СН'!$G$19</f>
        <v>1534.8891902299999</v>
      </c>
      <c r="G53" s="37">
        <f>SUMIFS(СВЦЭМ!$C$34:$C$777,СВЦЭМ!$A$34:$A$777,$A53,СВЦЭМ!$B$34:$B$777,G$47)+'СЕТ СН'!$G$9+СВЦЭМ!$D$10+'СЕТ СН'!$G$6-'СЕТ СН'!$G$19</f>
        <v>1538.5236712599999</v>
      </c>
      <c r="H53" s="37">
        <f>SUMIFS(СВЦЭМ!$C$34:$C$777,СВЦЭМ!$A$34:$A$777,$A53,СВЦЭМ!$B$34:$B$777,H$47)+'СЕТ СН'!$G$9+СВЦЭМ!$D$10+'СЕТ СН'!$G$6-'СЕТ СН'!$G$19</f>
        <v>1481.84312073</v>
      </c>
      <c r="I53" s="37">
        <f>SUMIFS(СВЦЭМ!$C$34:$C$777,СВЦЭМ!$A$34:$A$777,$A53,СВЦЭМ!$B$34:$B$777,I$47)+'СЕТ СН'!$G$9+СВЦЭМ!$D$10+'СЕТ СН'!$G$6-'СЕТ СН'!$G$19</f>
        <v>1370.2084883699999</v>
      </c>
      <c r="J53" s="37">
        <f>SUMIFS(СВЦЭМ!$C$34:$C$777,СВЦЭМ!$A$34:$A$777,$A53,СВЦЭМ!$B$34:$B$777,J$47)+'СЕТ СН'!$G$9+СВЦЭМ!$D$10+'СЕТ СН'!$G$6-'СЕТ СН'!$G$19</f>
        <v>1253.45433035</v>
      </c>
      <c r="K53" s="37">
        <f>SUMIFS(СВЦЭМ!$C$34:$C$777,СВЦЭМ!$A$34:$A$777,$A53,СВЦЭМ!$B$34:$B$777,K$47)+'СЕТ СН'!$G$9+СВЦЭМ!$D$10+'СЕТ СН'!$G$6-'СЕТ СН'!$G$19</f>
        <v>1188.94297394</v>
      </c>
      <c r="L53" s="37">
        <f>SUMIFS(СВЦЭМ!$C$34:$C$777,СВЦЭМ!$A$34:$A$777,$A53,СВЦЭМ!$B$34:$B$777,L$47)+'СЕТ СН'!$G$9+СВЦЭМ!$D$10+'СЕТ СН'!$G$6-'СЕТ СН'!$G$19</f>
        <v>1168.8642667199999</v>
      </c>
      <c r="M53" s="37">
        <f>SUMIFS(СВЦЭМ!$C$34:$C$777,СВЦЭМ!$A$34:$A$777,$A53,СВЦЭМ!$B$34:$B$777,M$47)+'СЕТ СН'!$G$9+СВЦЭМ!$D$10+'СЕТ СН'!$G$6-'СЕТ СН'!$G$19</f>
        <v>1139.3391719599999</v>
      </c>
      <c r="N53" s="37">
        <f>SUMIFS(СВЦЭМ!$C$34:$C$777,СВЦЭМ!$A$34:$A$777,$A53,СВЦЭМ!$B$34:$B$777,N$47)+'СЕТ СН'!$G$9+СВЦЭМ!$D$10+'СЕТ СН'!$G$6-'СЕТ СН'!$G$19</f>
        <v>1167.50172226</v>
      </c>
      <c r="O53" s="37">
        <f>SUMIFS(СВЦЭМ!$C$34:$C$777,СВЦЭМ!$A$34:$A$777,$A53,СВЦЭМ!$B$34:$B$777,O$47)+'СЕТ СН'!$G$9+СВЦЭМ!$D$10+'СЕТ СН'!$G$6-'СЕТ СН'!$G$19</f>
        <v>1168.6212959999998</v>
      </c>
      <c r="P53" s="37">
        <f>SUMIFS(СВЦЭМ!$C$34:$C$777,СВЦЭМ!$A$34:$A$777,$A53,СВЦЭМ!$B$34:$B$777,P$47)+'СЕТ СН'!$G$9+СВЦЭМ!$D$10+'СЕТ СН'!$G$6-'СЕТ СН'!$G$19</f>
        <v>1164.59311824</v>
      </c>
      <c r="Q53" s="37">
        <f>SUMIFS(СВЦЭМ!$C$34:$C$777,СВЦЭМ!$A$34:$A$777,$A53,СВЦЭМ!$B$34:$B$777,Q$47)+'СЕТ СН'!$G$9+СВЦЭМ!$D$10+'СЕТ СН'!$G$6-'СЕТ СН'!$G$19</f>
        <v>1162.21132259</v>
      </c>
      <c r="R53" s="37">
        <f>SUMIFS(СВЦЭМ!$C$34:$C$777,СВЦЭМ!$A$34:$A$777,$A53,СВЦЭМ!$B$34:$B$777,R$47)+'СЕТ СН'!$G$9+СВЦЭМ!$D$10+'СЕТ СН'!$G$6-'СЕТ СН'!$G$19</f>
        <v>1164.7040293</v>
      </c>
      <c r="S53" s="37">
        <f>SUMIFS(СВЦЭМ!$C$34:$C$777,СВЦЭМ!$A$34:$A$777,$A53,СВЦЭМ!$B$34:$B$777,S$47)+'СЕТ СН'!$G$9+СВЦЭМ!$D$10+'СЕТ СН'!$G$6-'СЕТ СН'!$G$19</f>
        <v>1164.4323392299998</v>
      </c>
      <c r="T53" s="37">
        <f>SUMIFS(СВЦЭМ!$C$34:$C$777,СВЦЭМ!$A$34:$A$777,$A53,СВЦЭМ!$B$34:$B$777,T$47)+'СЕТ СН'!$G$9+СВЦЭМ!$D$10+'СЕТ СН'!$G$6-'СЕТ СН'!$G$19</f>
        <v>1162.4720840499999</v>
      </c>
      <c r="U53" s="37">
        <f>SUMIFS(СВЦЭМ!$C$34:$C$777,СВЦЭМ!$A$34:$A$777,$A53,СВЦЭМ!$B$34:$B$777,U$47)+'СЕТ СН'!$G$9+СВЦЭМ!$D$10+'СЕТ СН'!$G$6-'СЕТ СН'!$G$19</f>
        <v>1154.9410679599998</v>
      </c>
      <c r="V53" s="37">
        <f>SUMIFS(СВЦЭМ!$C$34:$C$777,СВЦЭМ!$A$34:$A$777,$A53,СВЦЭМ!$B$34:$B$777,V$47)+'СЕТ СН'!$G$9+СВЦЭМ!$D$10+'СЕТ СН'!$G$6-'СЕТ СН'!$G$19</f>
        <v>1175.9218009399999</v>
      </c>
      <c r="W53" s="37">
        <f>SUMIFS(СВЦЭМ!$C$34:$C$777,СВЦЭМ!$A$34:$A$777,$A53,СВЦЭМ!$B$34:$B$777,W$47)+'СЕТ СН'!$G$9+СВЦЭМ!$D$10+'СЕТ СН'!$G$6-'СЕТ СН'!$G$19</f>
        <v>1223.7025875099998</v>
      </c>
      <c r="X53" s="37">
        <f>SUMIFS(СВЦЭМ!$C$34:$C$777,СВЦЭМ!$A$34:$A$777,$A53,СВЦЭМ!$B$34:$B$777,X$47)+'СЕТ СН'!$G$9+СВЦЭМ!$D$10+'СЕТ СН'!$G$6-'СЕТ СН'!$G$19</f>
        <v>1334.1685221</v>
      </c>
      <c r="Y53" s="37">
        <f>SUMIFS(СВЦЭМ!$C$34:$C$777,СВЦЭМ!$A$34:$A$777,$A53,СВЦЭМ!$B$34:$B$777,Y$47)+'СЕТ СН'!$G$9+СВЦЭМ!$D$10+'СЕТ СН'!$G$6-'СЕТ СН'!$G$19</f>
        <v>1450.3139916599998</v>
      </c>
    </row>
    <row r="54" spans="1:25" ht="15.75" x14ac:dyDescent="0.2">
      <c r="A54" s="36">
        <f t="shared" si="1"/>
        <v>43288</v>
      </c>
      <c r="B54" s="37">
        <f>SUMIFS(СВЦЭМ!$C$34:$C$777,СВЦЭМ!$A$34:$A$777,$A54,СВЦЭМ!$B$34:$B$777,B$47)+'СЕТ СН'!$G$9+СВЦЭМ!$D$10+'СЕТ СН'!$G$6-'СЕТ СН'!$G$19</f>
        <v>1466.37574344</v>
      </c>
      <c r="C54" s="37">
        <f>SUMIFS(СВЦЭМ!$C$34:$C$777,СВЦЭМ!$A$34:$A$777,$A54,СВЦЭМ!$B$34:$B$777,C$47)+'СЕТ СН'!$G$9+СВЦЭМ!$D$10+'СЕТ СН'!$G$6-'СЕТ СН'!$G$19</f>
        <v>1494.6540381599998</v>
      </c>
      <c r="D54" s="37">
        <f>SUMIFS(СВЦЭМ!$C$34:$C$777,СВЦЭМ!$A$34:$A$777,$A54,СВЦЭМ!$B$34:$B$777,D$47)+'СЕТ СН'!$G$9+СВЦЭМ!$D$10+'СЕТ СН'!$G$6-'СЕТ СН'!$G$19</f>
        <v>1530.73308165</v>
      </c>
      <c r="E54" s="37">
        <f>SUMIFS(СВЦЭМ!$C$34:$C$777,СВЦЭМ!$A$34:$A$777,$A54,СВЦЭМ!$B$34:$B$777,E$47)+'СЕТ СН'!$G$9+СВЦЭМ!$D$10+'СЕТ СН'!$G$6-'СЕТ СН'!$G$19</f>
        <v>1529.83523223</v>
      </c>
      <c r="F54" s="37">
        <f>SUMIFS(СВЦЭМ!$C$34:$C$777,СВЦЭМ!$A$34:$A$777,$A54,СВЦЭМ!$B$34:$B$777,F$47)+'СЕТ СН'!$G$9+СВЦЭМ!$D$10+'СЕТ СН'!$G$6-'СЕТ СН'!$G$19</f>
        <v>1526.1306763800001</v>
      </c>
      <c r="G54" s="37">
        <f>SUMIFS(СВЦЭМ!$C$34:$C$777,СВЦЭМ!$A$34:$A$777,$A54,СВЦЭМ!$B$34:$B$777,G$47)+'СЕТ СН'!$G$9+СВЦЭМ!$D$10+'СЕТ СН'!$G$6-'СЕТ СН'!$G$19</f>
        <v>1527.3400876599999</v>
      </c>
      <c r="H54" s="37">
        <f>SUMIFS(СВЦЭМ!$C$34:$C$777,СВЦЭМ!$A$34:$A$777,$A54,СВЦЭМ!$B$34:$B$777,H$47)+'СЕТ СН'!$G$9+СВЦЭМ!$D$10+'СЕТ СН'!$G$6-'СЕТ СН'!$G$19</f>
        <v>1490.9936967899998</v>
      </c>
      <c r="I54" s="37">
        <f>SUMIFS(СВЦЭМ!$C$34:$C$777,СВЦЭМ!$A$34:$A$777,$A54,СВЦЭМ!$B$34:$B$777,I$47)+'СЕТ СН'!$G$9+СВЦЭМ!$D$10+'СЕТ СН'!$G$6-'СЕТ СН'!$G$19</f>
        <v>1348.46702852</v>
      </c>
      <c r="J54" s="37">
        <f>SUMIFS(СВЦЭМ!$C$34:$C$777,СВЦЭМ!$A$34:$A$777,$A54,СВЦЭМ!$B$34:$B$777,J$47)+'СЕТ СН'!$G$9+СВЦЭМ!$D$10+'СЕТ СН'!$G$6-'СЕТ СН'!$G$19</f>
        <v>1244.6188300599999</v>
      </c>
      <c r="K54" s="37">
        <f>SUMIFS(СВЦЭМ!$C$34:$C$777,СВЦЭМ!$A$34:$A$777,$A54,СВЦЭМ!$B$34:$B$777,K$47)+'СЕТ СН'!$G$9+СВЦЭМ!$D$10+'СЕТ СН'!$G$6-'СЕТ СН'!$G$19</f>
        <v>1175.8613281599999</v>
      </c>
      <c r="L54" s="37">
        <f>SUMIFS(СВЦЭМ!$C$34:$C$777,СВЦЭМ!$A$34:$A$777,$A54,СВЦЭМ!$B$34:$B$777,L$47)+'СЕТ СН'!$G$9+СВЦЭМ!$D$10+'СЕТ СН'!$G$6-'СЕТ СН'!$G$19</f>
        <v>1159.7920640999998</v>
      </c>
      <c r="M54" s="37">
        <f>SUMIFS(СВЦЭМ!$C$34:$C$777,СВЦЭМ!$A$34:$A$777,$A54,СВЦЭМ!$B$34:$B$777,M$47)+'СЕТ СН'!$G$9+СВЦЭМ!$D$10+'СЕТ СН'!$G$6-'СЕТ СН'!$G$19</f>
        <v>1134.46546502</v>
      </c>
      <c r="N54" s="37">
        <f>SUMIFS(СВЦЭМ!$C$34:$C$777,СВЦЭМ!$A$34:$A$777,$A54,СВЦЭМ!$B$34:$B$777,N$47)+'СЕТ СН'!$G$9+СВЦЭМ!$D$10+'СЕТ СН'!$G$6-'СЕТ СН'!$G$19</f>
        <v>1166.43952496</v>
      </c>
      <c r="O54" s="37">
        <f>SUMIFS(СВЦЭМ!$C$34:$C$777,СВЦЭМ!$A$34:$A$777,$A54,СВЦЭМ!$B$34:$B$777,O$47)+'СЕТ СН'!$G$9+СВЦЭМ!$D$10+'СЕТ СН'!$G$6-'СЕТ СН'!$G$19</f>
        <v>1163.85916729</v>
      </c>
      <c r="P54" s="37">
        <f>SUMIFS(СВЦЭМ!$C$34:$C$777,СВЦЭМ!$A$34:$A$777,$A54,СВЦЭМ!$B$34:$B$777,P$47)+'СЕТ СН'!$G$9+СВЦЭМ!$D$10+'СЕТ СН'!$G$6-'СЕТ СН'!$G$19</f>
        <v>1156.92906049</v>
      </c>
      <c r="Q54" s="37">
        <f>SUMIFS(СВЦЭМ!$C$34:$C$777,СВЦЭМ!$A$34:$A$777,$A54,СВЦЭМ!$B$34:$B$777,Q$47)+'СЕТ СН'!$G$9+СВЦЭМ!$D$10+'СЕТ СН'!$G$6-'СЕТ СН'!$G$19</f>
        <v>1160.1468274199999</v>
      </c>
      <c r="R54" s="37">
        <f>SUMIFS(СВЦЭМ!$C$34:$C$777,СВЦЭМ!$A$34:$A$777,$A54,СВЦЭМ!$B$34:$B$777,R$47)+'СЕТ СН'!$G$9+СВЦЭМ!$D$10+'СЕТ СН'!$G$6-'СЕТ СН'!$G$19</f>
        <v>1150.7361799099999</v>
      </c>
      <c r="S54" s="37">
        <f>SUMIFS(СВЦЭМ!$C$34:$C$777,СВЦЭМ!$A$34:$A$777,$A54,СВЦЭМ!$B$34:$B$777,S$47)+'СЕТ СН'!$G$9+СВЦЭМ!$D$10+'СЕТ СН'!$G$6-'СЕТ СН'!$G$19</f>
        <v>1153.2761497099998</v>
      </c>
      <c r="T54" s="37">
        <f>SUMIFS(СВЦЭМ!$C$34:$C$777,СВЦЭМ!$A$34:$A$777,$A54,СВЦЭМ!$B$34:$B$777,T$47)+'СЕТ СН'!$G$9+СВЦЭМ!$D$10+'СЕТ СН'!$G$6-'СЕТ СН'!$G$19</f>
        <v>1154.4583811299999</v>
      </c>
      <c r="U54" s="37">
        <f>SUMIFS(СВЦЭМ!$C$34:$C$777,СВЦЭМ!$A$34:$A$777,$A54,СВЦЭМ!$B$34:$B$777,U$47)+'СЕТ СН'!$G$9+СВЦЭМ!$D$10+'СЕТ СН'!$G$6-'СЕТ СН'!$G$19</f>
        <v>1149.9650201999998</v>
      </c>
      <c r="V54" s="37">
        <f>SUMIFS(СВЦЭМ!$C$34:$C$777,СВЦЭМ!$A$34:$A$777,$A54,СВЦЭМ!$B$34:$B$777,V$47)+'СЕТ СН'!$G$9+СВЦЭМ!$D$10+'СЕТ СН'!$G$6-'СЕТ СН'!$G$19</f>
        <v>1159.47689382</v>
      </c>
      <c r="W54" s="37">
        <f>SUMIFS(СВЦЭМ!$C$34:$C$777,СВЦЭМ!$A$34:$A$777,$A54,СВЦЭМ!$B$34:$B$777,W$47)+'СЕТ СН'!$G$9+СВЦЭМ!$D$10+'СЕТ СН'!$G$6-'СЕТ СН'!$G$19</f>
        <v>1220.11579846</v>
      </c>
      <c r="X54" s="37">
        <f>SUMIFS(СВЦЭМ!$C$34:$C$777,СВЦЭМ!$A$34:$A$777,$A54,СВЦЭМ!$B$34:$B$777,X$47)+'СЕТ СН'!$G$9+СВЦЭМ!$D$10+'СЕТ СН'!$G$6-'СЕТ СН'!$G$19</f>
        <v>1308.95916586</v>
      </c>
      <c r="Y54" s="37">
        <f>SUMIFS(СВЦЭМ!$C$34:$C$777,СВЦЭМ!$A$34:$A$777,$A54,СВЦЭМ!$B$34:$B$777,Y$47)+'СЕТ СН'!$G$9+СВЦЭМ!$D$10+'СЕТ СН'!$G$6-'СЕТ СН'!$G$19</f>
        <v>1414.4564991799998</v>
      </c>
    </row>
    <row r="55" spans="1:25" ht="15.75" x14ac:dyDescent="0.2">
      <c r="A55" s="36">
        <f t="shared" si="1"/>
        <v>43289</v>
      </c>
      <c r="B55" s="37">
        <f>SUMIFS(СВЦЭМ!$C$34:$C$777,СВЦЭМ!$A$34:$A$777,$A55,СВЦЭМ!$B$34:$B$777,B$47)+'СЕТ СН'!$G$9+СВЦЭМ!$D$10+'СЕТ СН'!$G$6-'СЕТ СН'!$G$19</f>
        <v>1470.50095799</v>
      </c>
      <c r="C55" s="37">
        <f>SUMIFS(СВЦЭМ!$C$34:$C$777,СВЦЭМ!$A$34:$A$777,$A55,СВЦЭМ!$B$34:$B$777,C$47)+'СЕТ СН'!$G$9+СВЦЭМ!$D$10+'СЕТ СН'!$G$6-'СЕТ СН'!$G$19</f>
        <v>1520.3926695499999</v>
      </c>
      <c r="D55" s="37">
        <f>SUMIFS(СВЦЭМ!$C$34:$C$777,СВЦЭМ!$A$34:$A$777,$A55,СВЦЭМ!$B$34:$B$777,D$47)+'СЕТ СН'!$G$9+СВЦЭМ!$D$10+'СЕТ СН'!$G$6-'СЕТ СН'!$G$19</f>
        <v>1537.9108577</v>
      </c>
      <c r="E55" s="37">
        <f>SUMIFS(СВЦЭМ!$C$34:$C$777,СВЦЭМ!$A$34:$A$777,$A55,СВЦЭМ!$B$34:$B$777,E$47)+'СЕТ СН'!$G$9+СВЦЭМ!$D$10+'СЕТ СН'!$G$6-'СЕТ СН'!$G$19</f>
        <v>1530.95263548</v>
      </c>
      <c r="F55" s="37">
        <f>SUMIFS(СВЦЭМ!$C$34:$C$777,СВЦЭМ!$A$34:$A$777,$A55,СВЦЭМ!$B$34:$B$777,F$47)+'СЕТ СН'!$G$9+СВЦЭМ!$D$10+'СЕТ СН'!$G$6-'СЕТ СН'!$G$19</f>
        <v>1524.49494684</v>
      </c>
      <c r="G55" s="37">
        <f>SUMIFS(СВЦЭМ!$C$34:$C$777,СВЦЭМ!$A$34:$A$777,$A55,СВЦЭМ!$B$34:$B$777,G$47)+'СЕТ СН'!$G$9+СВЦЭМ!$D$10+'СЕТ СН'!$G$6-'СЕТ СН'!$G$19</f>
        <v>1525.0661679299999</v>
      </c>
      <c r="H55" s="37">
        <f>SUMIFS(СВЦЭМ!$C$34:$C$777,СВЦЭМ!$A$34:$A$777,$A55,СВЦЭМ!$B$34:$B$777,H$47)+'СЕТ СН'!$G$9+СВЦЭМ!$D$10+'СЕТ СН'!$G$6-'СЕТ СН'!$G$19</f>
        <v>1496.1435479099998</v>
      </c>
      <c r="I55" s="37">
        <f>SUMIFS(СВЦЭМ!$C$34:$C$777,СВЦЭМ!$A$34:$A$777,$A55,СВЦЭМ!$B$34:$B$777,I$47)+'СЕТ СН'!$G$9+СВЦЭМ!$D$10+'СЕТ СН'!$G$6-'СЕТ СН'!$G$19</f>
        <v>1366.3787970199999</v>
      </c>
      <c r="J55" s="37">
        <f>SUMIFS(СВЦЭМ!$C$34:$C$777,СВЦЭМ!$A$34:$A$777,$A55,СВЦЭМ!$B$34:$B$777,J$47)+'СЕТ СН'!$G$9+СВЦЭМ!$D$10+'СЕТ СН'!$G$6-'СЕТ СН'!$G$19</f>
        <v>1246.5509455599999</v>
      </c>
      <c r="K55" s="37">
        <f>SUMIFS(СВЦЭМ!$C$34:$C$777,СВЦЭМ!$A$34:$A$777,$A55,СВЦЭМ!$B$34:$B$777,K$47)+'СЕТ СН'!$G$9+СВЦЭМ!$D$10+'СЕТ СН'!$G$6-'СЕТ СН'!$G$19</f>
        <v>1172.03076599</v>
      </c>
      <c r="L55" s="37">
        <f>SUMIFS(СВЦЭМ!$C$34:$C$777,СВЦЭМ!$A$34:$A$777,$A55,СВЦЭМ!$B$34:$B$777,L$47)+'СЕТ СН'!$G$9+СВЦЭМ!$D$10+'СЕТ СН'!$G$6-'СЕТ СН'!$G$19</f>
        <v>1147.1618595099999</v>
      </c>
      <c r="M55" s="37">
        <f>SUMIFS(СВЦЭМ!$C$34:$C$777,СВЦЭМ!$A$34:$A$777,$A55,СВЦЭМ!$B$34:$B$777,M$47)+'СЕТ СН'!$G$9+СВЦЭМ!$D$10+'СЕТ СН'!$G$6-'СЕТ СН'!$G$19</f>
        <v>1128.13629165</v>
      </c>
      <c r="N55" s="37">
        <f>SUMIFS(СВЦЭМ!$C$34:$C$777,СВЦЭМ!$A$34:$A$777,$A55,СВЦЭМ!$B$34:$B$777,N$47)+'СЕТ СН'!$G$9+СВЦЭМ!$D$10+'СЕТ СН'!$G$6-'СЕТ СН'!$G$19</f>
        <v>1150.79007151</v>
      </c>
      <c r="O55" s="37">
        <f>SUMIFS(СВЦЭМ!$C$34:$C$777,СВЦЭМ!$A$34:$A$777,$A55,СВЦЭМ!$B$34:$B$777,O$47)+'СЕТ СН'!$G$9+СВЦЭМ!$D$10+'СЕТ СН'!$G$6-'СЕТ СН'!$G$19</f>
        <v>1154.3221262299999</v>
      </c>
      <c r="P55" s="37">
        <f>SUMIFS(СВЦЭМ!$C$34:$C$777,СВЦЭМ!$A$34:$A$777,$A55,СВЦЭМ!$B$34:$B$777,P$47)+'СЕТ СН'!$G$9+СВЦЭМ!$D$10+'СЕТ СН'!$G$6-'СЕТ СН'!$G$19</f>
        <v>1158.1163610199999</v>
      </c>
      <c r="Q55" s="37">
        <f>SUMIFS(СВЦЭМ!$C$34:$C$777,СВЦЭМ!$A$34:$A$777,$A55,СВЦЭМ!$B$34:$B$777,Q$47)+'СЕТ СН'!$G$9+СВЦЭМ!$D$10+'СЕТ СН'!$G$6-'СЕТ СН'!$G$19</f>
        <v>1150.8097676799998</v>
      </c>
      <c r="R55" s="37">
        <f>SUMIFS(СВЦЭМ!$C$34:$C$777,СВЦЭМ!$A$34:$A$777,$A55,СВЦЭМ!$B$34:$B$777,R$47)+'СЕТ СН'!$G$9+СВЦЭМ!$D$10+'СЕТ СН'!$G$6-'СЕТ СН'!$G$19</f>
        <v>1149.5875398999999</v>
      </c>
      <c r="S55" s="37">
        <f>SUMIFS(СВЦЭМ!$C$34:$C$777,СВЦЭМ!$A$34:$A$777,$A55,СВЦЭМ!$B$34:$B$777,S$47)+'СЕТ СН'!$G$9+СВЦЭМ!$D$10+'СЕТ СН'!$G$6-'СЕТ СН'!$G$19</f>
        <v>1153.0739691499998</v>
      </c>
      <c r="T55" s="37">
        <f>SUMIFS(СВЦЭМ!$C$34:$C$777,СВЦЭМ!$A$34:$A$777,$A55,СВЦЭМ!$B$34:$B$777,T$47)+'СЕТ СН'!$G$9+СВЦЭМ!$D$10+'СЕТ СН'!$G$6-'СЕТ СН'!$G$19</f>
        <v>1156.3260042499999</v>
      </c>
      <c r="U55" s="37">
        <f>SUMIFS(СВЦЭМ!$C$34:$C$777,СВЦЭМ!$A$34:$A$777,$A55,СВЦЭМ!$B$34:$B$777,U$47)+'СЕТ СН'!$G$9+СВЦЭМ!$D$10+'СЕТ СН'!$G$6-'СЕТ СН'!$G$19</f>
        <v>1142.2758615799999</v>
      </c>
      <c r="V55" s="37">
        <f>SUMIFS(СВЦЭМ!$C$34:$C$777,СВЦЭМ!$A$34:$A$777,$A55,СВЦЭМ!$B$34:$B$777,V$47)+'СЕТ СН'!$G$9+СВЦЭМ!$D$10+'СЕТ СН'!$G$6-'СЕТ СН'!$G$19</f>
        <v>1141.22802581</v>
      </c>
      <c r="W55" s="37">
        <f>SUMIFS(СВЦЭМ!$C$34:$C$777,СВЦЭМ!$A$34:$A$777,$A55,СВЦЭМ!$B$34:$B$777,W$47)+'СЕТ СН'!$G$9+СВЦЭМ!$D$10+'СЕТ СН'!$G$6-'СЕТ СН'!$G$19</f>
        <v>1221.7629111799999</v>
      </c>
      <c r="X55" s="37">
        <f>SUMIFS(СВЦЭМ!$C$34:$C$777,СВЦЭМ!$A$34:$A$777,$A55,СВЦЭМ!$B$34:$B$777,X$47)+'СЕТ СН'!$G$9+СВЦЭМ!$D$10+'СЕТ СН'!$G$6-'СЕТ СН'!$G$19</f>
        <v>1307.5450605799999</v>
      </c>
      <c r="Y55" s="37">
        <f>SUMIFS(СВЦЭМ!$C$34:$C$777,СВЦЭМ!$A$34:$A$777,$A55,СВЦЭМ!$B$34:$B$777,Y$47)+'СЕТ СН'!$G$9+СВЦЭМ!$D$10+'СЕТ СН'!$G$6-'СЕТ СН'!$G$19</f>
        <v>1413.2291636799998</v>
      </c>
    </row>
    <row r="56" spans="1:25" ht="15.75" x14ac:dyDescent="0.2">
      <c r="A56" s="36">
        <f t="shared" si="1"/>
        <v>43290</v>
      </c>
      <c r="B56" s="37">
        <f>SUMIFS(СВЦЭМ!$C$34:$C$777,СВЦЭМ!$A$34:$A$777,$A56,СВЦЭМ!$B$34:$B$777,B$47)+'СЕТ СН'!$G$9+СВЦЭМ!$D$10+'СЕТ СН'!$G$6-'СЕТ СН'!$G$19</f>
        <v>1511.5319033399999</v>
      </c>
      <c r="C56" s="37">
        <f>SUMIFS(СВЦЭМ!$C$34:$C$777,СВЦЭМ!$A$34:$A$777,$A56,СВЦЭМ!$B$34:$B$777,C$47)+'СЕТ СН'!$G$9+СВЦЭМ!$D$10+'СЕТ СН'!$G$6-'СЕТ СН'!$G$19</f>
        <v>1502.49711751</v>
      </c>
      <c r="D56" s="37">
        <f>SUMIFS(СВЦЭМ!$C$34:$C$777,СВЦЭМ!$A$34:$A$777,$A56,СВЦЭМ!$B$34:$B$777,D$47)+'СЕТ СН'!$G$9+СВЦЭМ!$D$10+'СЕТ СН'!$G$6-'СЕТ СН'!$G$19</f>
        <v>1485.4240195599998</v>
      </c>
      <c r="E56" s="37">
        <f>SUMIFS(СВЦЭМ!$C$34:$C$777,СВЦЭМ!$A$34:$A$777,$A56,СВЦЭМ!$B$34:$B$777,E$47)+'СЕТ СН'!$G$9+СВЦЭМ!$D$10+'СЕТ СН'!$G$6-'СЕТ СН'!$G$19</f>
        <v>1478.78172088</v>
      </c>
      <c r="F56" s="37">
        <f>SUMIFS(СВЦЭМ!$C$34:$C$777,СВЦЭМ!$A$34:$A$777,$A56,СВЦЭМ!$B$34:$B$777,F$47)+'СЕТ СН'!$G$9+СВЦЭМ!$D$10+'СЕТ СН'!$G$6-'СЕТ СН'!$G$19</f>
        <v>1475.7707248199999</v>
      </c>
      <c r="G56" s="37">
        <f>SUMIFS(СВЦЭМ!$C$34:$C$777,СВЦЭМ!$A$34:$A$777,$A56,СВЦЭМ!$B$34:$B$777,G$47)+'СЕТ СН'!$G$9+СВЦЭМ!$D$10+'СЕТ СН'!$G$6-'СЕТ СН'!$G$19</f>
        <v>1481.83899088</v>
      </c>
      <c r="H56" s="37">
        <f>SUMIFS(СВЦЭМ!$C$34:$C$777,СВЦЭМ!$A$34:$A$777,$A56,СВЦЭМ!$B$34:$B$777,H$47)+'СЕТ СН'!$G$9+СВЦЭМ!$D$10+'СЕТ СН'!$G$6-'СЕТ СН'!$G$19</f>
        <v>1495.2311509599999</v>
      </c>
      <c r="I56" s="37">
        <f>SUMIFS(СВЦЭМ!$C$34:$C$777,СВЦЭМ!$A$34:$A$777,$A56,СВЦЭМ!$B$34:$B$777,I$47)+'СЕТ СН'!$G$9+СВЦЭМ!$D$10+'СЕТ СН'!$G$6-'СЕТ СН'!$G$19</f>
        <v>1360.30036047</v>
      </c>
      <c r="J56" s="37">
        <f>SUMIFS(СВЦЭМ!$C$34:$C$777,СВЦЭМ!$A$34:$A$777,$A56,СВЦЭМ!$B$34:$B$777,J$47)+'СЕТ СН'!$G$9+СВЦЭМ!$D$10+'СЕТ СН'!$G$6-'СЕТ СН'!$G$19</f>
        <v>1227.4894657699999</v>
      </c>
      <c r="K56" s="37">
        <f>SUMIFS(СВЦЭМ!$C$34:$C$777,СВЦЭМ!$A$34:$A$777,$A56,СВЦЭМ!$B$34:$B$777,K$47)+'СЕТ СН'!$G$9+СВЦЭМ!$D$10+'СЕТ СН'!$G$6-'СЕТ СН'!$G$19</f>
        <v>1169.0382211499998</v>
      </c>
      <c r="L56" s="37">
        <f>SUMIFS(СВЦЭМ!$C$34:$C$777,СВЦЭМ!$A$34:$A$777,$A56,СВЦЭМ!$B$34:$B$777,L$47)+'СЕТ СН'!$G$9+СВЦЭМ!$D$10+'СЕТ СН'!$G$6-'СЕТ СН'!$G$19</f>
        <v>1161.70086438</v>
      </c>
      <c r="M56" s="37">
        <f>SUMIFS(СВЦЭМ!$C$34:$C$777,СВЦЭМ!$A$34:$A$777,$A56,СВЦЭМ!$B$34:$B$777,M$47)+'СЕТ СН'!$G$9+СВЦЭМ!$D$10+'СЕТ СН'!$G$6-'СЕТ СН'!$G$19</f>
        <v>1139.7635209599998</v>
      </c>
      <c r="N56" s="37">
        <f>SUMIFS(СВЦЭМ!$C$34:$C$777,СВЦЭМ!$A$34:$A$777,$A56,СВЦЭМ!$B$34:$B$777,N$47)+'СЕТ СН'!$G$9+СВЦЭМ!$D$10+'СЕТ СН'!$G$6-'СЕТ СН'!$G$19</f>
        <v>1178.1117156199998</v>
      </c>
      <c r="O56" s="37">
        <f>SUMIFS(СВЦЭМ!$C$34:$C$777,СВЦЭМ!$A$34:$A$777,$A56,СВЦЭМ!$B$34:$B$777,O$47)+'СЕТ СН'!$G$9+СВЦЭМ!$D$10+'СЕТ СН'!$G$6-'СЕТ СН'!$G$19</f>
        <v>1175.6700935599999</v>
      </c>
      <c r="P56" s="37">
        <f>SUMIFS(СВЦЭМ!$C$34:$C$777,СВЦЭМ!$A$34:$A$777,$A56,СВЦЭМ!$B$34:$B$777,P$47)+'СЕТ СН'!$G$9+СВЦЭМ!$D$10+'СЕТ СН'!$G$6-'СЕТ СН'!$G$19</f>
        <v>1170.7732005199998</v>
      </c>
      <c r="Q56" s="37">
        <f>SUMIFS(СВЦЭМ!$C$34:$C$777,СВЦЭМ!$A$34:$A$777,$A56,СВЦЭМ!$B$34:$B$777,Q$47)+'СЕТ СН'!$G$9+СВЦЭМ!$D$10+'СЕТ СН'!$G$6-'СЕТ СН'!$G$19</f>
        <v>1179.36811255</v>
      </c>
      <c r="R56" s="37">
        <f>SUMIFS(СВЦЭМ!$C$34:$C$777,СВЦЭМ!$A$34:$A$777,$A56,СВЦЭМ!$B$34:$B$777,R$47)+'СЕТ СН'!$G$9+СВЦЭМ!$D$10+'СЕТ СН'!$G$6-'СЕТ СН'!$G$19</f>
        <v>1183.7835855399999</v>
      </c>
      <c r="S56" s="37">
        <f>SUMIFS(СВЦЭМ!$C$34:$C$777,СВЦЭМ!$A$34:$A$777,$A56,СВЦЭМ!$B$34:$B$777,S$47)+'СЕТ СН'!$G$9+СВЦЭМ!$D$10+'СЕТ СН'!$G$6-'СЕТ СН'!$G$19</f>
        <v>1186.8601761499999</v>
      </c>
      <c r="T56" s="37">
        <f>SUMIFS(СВЦЭМ!$C$34:$C$777,СВЦЭМ!$A$34:$A$777,$A56,СВЦЭМ!$B$34:$B$777,T$47)+'СЕТ СН'!$G$9+СВЦЭМ!$D$10+'СЕТ СН'!$G$6-'СЕТ СН'!$G$19</f>
        <v>1192.54638486</v>
      </c>
      <c r="U56" s="37">
        <f>SUMIFS(СВЦЭМ!$C$34:$C$777,СВЦЭМ!$A$34:$A$777,$A56,СВЦЭМ!$B$34:$B$777,U$47)+'СЕТ СН'!$G$9+СВЦЭМ!$D$10+'СЕТ СН'!$G$6-'СЕТ СН'!$G$19</f>
        <v>1183.7479827999998</v>
      </c>
      <c r="V56" s="37">
        <f>SUMIFS(СВЦЭМ!$C$34:$C$777,СВЦЭМ!$A$34:$A$777,$A56,СВЦЭМ!$B$34:$B$777,V$47)+'СЕТ СН'!$G$9+СВЦЭМ!$D$10+'СЕТ СН'!$G$6-'СЕТ СН'!$G$19</f>
        <v>1187.8215525799999</v>
      </c>
      <c r="W56" s="37">
        <f>SUMIFS(СВЦЭМ!$C$34:$C$777,СВЦЭМ!$A$34:$A$777,$A56,СВЦЭМ!$B$34:$B$777,W$47)+'СЕТ СН'!$G$9+СВЦЭМ!$D$10+'СЕТ СН'!$G$6-'СЕТ СН'!$G$19</f>
        <v>1244.1172309799999</v>
      </c>
      <c r="X56" s="37">
        <f>SUMIFS(СВЦЭМ!$C$34:$C$777,СВЦЭМ!$A$34:$A$777,$A56,СВЦЭМ!$B$34:$B$777,X$47)+'СЕТ СН'!$G$9+СВЦЭМ!$D$10+'СЕТ СН'!$G$6-'СЕТ СН'!$G$19</f>
        <v>1333.3450881599999</v>
      </c>
      <c r="Y56" s="37">
        <f>SUMIFS(СВЦЭМ!$C$34:$C$777,СВЦЭМ!$A$34:$A$777,$A56,СВЦЭМ!$B$34:$B$777,Y$47)+'СЕТ СН'!$G$9+СВЦЭМ!$D$10+'СЕТ СН'!$G$6-'СЕТ СН'!$G$19</f>
        <v>1457.37529432</v>
      </c>
    </row>
    <row r="57" spans="1:25" ht="15.75" x14ac:dyDescent="0.2">
      <c r="A57" s="36">
        <f t="shared" si="1"/>
        <v>43291</v>
      </c>
      <c r="B57" s="37">
        <f>SUMIFS(СВЦЭМ!$C$34:$C$777,СВЦЭМ!$A$34:$A$777,$A57,СВЦЭМ!$B$34:$B$777,B$47)+'СЕТ СН'!$G$9+СВЦЭМ!$D$10+'СЕТ СН'!$G$6-'СЕТ СН'!$G$19</f>
        <v>1536.21803249</v>
      </c>
      <c r="C57" s="37">
        <f>SUMIFS(СВЦЭМ!$C$34:$C$777,СВЦЭМ!$A$34:$A$777,$A57,СВЦЭМ!$B$34:$B$777,C$47)+'СЕТ СН'!$G$9+СВЦЭМ!$D$10+'СЕТ СН'!$G$6-'СЕТ СН'!$G$19</f>
        <v>1536.6139444299999</v>
      </c>
      <c r="D57" s="37">
        <f>SUMIFS(СВЦЭМ!$C$34:$C$777,СВЦЭМ!$A$34:$A$777,$A57,СВЦЭМ!$B$34:$B$777,D$47)+'СЕТ СН'!$G$9+СВЦЭМ!$D$10+'СЕТ СН'!$G$6-'СЕТ СН'!$G$19</f>
        <v>1523.41758286</v>
      </c>
      <c r="E57" s="37">
        <f>SUMIFS(СВЦЭМ!$C$34:$C$777,СВЦЭМ!$A$34:$A$777,$A57,СВЦЭМ!$B$34:$B$777,E$47)+'СЕТ СН'!$G$9+СВЦЭМ!$D$10+'СЕТ СН'!$G$6-'СЕТ СН'!$G$19</f>
        <v>1516.3627824299999</v>
      </c>
      <c r="F57" s="37">
        <f>SUMIFS(СВЦЭМ!$C$34:$C$777,СВЦЭМ!$A$34:$A$777,$A57,СВЦЭМ!$B$34:$B$777,F$47)+'СЕТ СН'!$G$9+СВЦЭМ!$D$10+'СЕТ СН'!$G$6-'СЕТ СН'!$G$19</f>
        <v>1513.4609820799999</v>
      </c>
      <c r="G57" s="37">
        <f>SUMIFS(СВЦЭМ!$C$34:$C$777,СВЦЭМ!$A$34:$A$777,$A57,СВЦЭМ!$B$34:$B$777,G$47)+'СЕТ СН'!$G$9+СВЦЭМ!$D$10+'СЕТ СН'!$G$6-'СЕТ СН'!$G$19</f>
        <v>1513.6077433200001</v>
      </c>
      <c r="H57" s="37">
        <f>SUMIFS(СВЦЭМ!$C$34:$C$777,СВЦЭМ!$A$34:$A$777,$A57,СВЦЭМ!$B$34:$B$777,H$47)+'СЕТ СН'!$G$9+СВЦЭМ!$D$10+'СЕТ СН'!$G$6-'СЕТ СН'!$G$19</f>
        <v>1457.2740905799999</v>
      </c>
      <c r="I57" s="37">
        <f>SUMIFS(СВЦЭМ!$C$34:$C$777,СВЦЭМ!$A$34:$A$777,$A57,СВЦЭМ!$B$34:$B$777,I$47)+'СЕТ СН'!$G$9+СВЦЭМ!$D$10+'СЕТ СН'!$G$6-'СЕТ СН'!$G$19</f>
        <v>1346.27186865</v>
      </c>
      <c r="J57" s="37">
        <f>SUMIFS(СВЦЭМ!$C$34:$C$777,СВЦЭМ!$A$34:$A$777,$A57,СВЦЭМ!$B$34:$B$777,J$47)+'СЕТ СН'!$G$9+СВЦЭМ!$D$10+'СЕТ СН'!$G$6-'СЕТ СН'!$G$19</f>
        <v>1228.1513533699999</v>
      </c>
      <c r="K57" s="37">
        <f>SUMIFS(СВЦЭМ!$C$34:$C$777,СВЦЭМ!$A$34:$A$777,$A57,СВЦЭМ!$B$34:$B$777,K$47)+'СЕТ СН'!$G$9+СВЦЭМ!$D$10+'СЕТ СН'!$G$6-'СЕТ СН'!$G$19</f>
        <v>1183.9187940299998</v>
      </c>
      <c r="L57" s="37">
        <f>SUMIFS(СВЦЭМ!$C$34:$C$777,СВЦЭМ!$A$34:$A$777,$A57,СВЦЭМ!$B$34:$B$777,L$47)+'СЕТ СН'!$G$9+СВЦЭМ!$D$10+'СЕТ СН'!$G$6-'СЕТ СН'!$G$19</f>
        <v>1183.5416819</v>
      </c>
      <c r="M57" s="37">
        <f>SUMIFS(СВЦЭМ!$C$34:$C$777,СВЦЭМ!$A$34:$A$777,$A57,СВЦЭМ!$B$34:$B$777,M$47)+'СЕТ СН'!$G$9+СВЦЭМ!$D$10+'СЕТ СН'!$G$6-'СЕТ СН'!$G$19</f>
        <v>1150.9852982999998</v>
      </c>
      <c r="N57" s="37">
        <f>SUMIFS(СВЦЭМ!$C$34:$C$777,СВЦЭМ!$A$34:$A$777,$A57,СВЦЭМ!$B$34:$B$777,N$47)+'СЕТ СН'!$G$9+СВЦЭМ!$D$10+'СЕТ СН'!$G$6-'СЕТ СН'!$G$19</f>
        <v>1176.2875355799999</v>
      </c>
      <c r="O57" s="37">
        <f>SUMIFS(СВЦЭМ!$C$34:$C$777,СВЦЭМ!$A$34:$A$777,$A57,СВЦЭМ!$B$34:$B$777,O$47)+'СЕТ СН'!$G$9+СВЦЭМ!$D$10+'СЕТ СН'!$G$6-'СЕТ СН'!$G$19</f>
        <v>1176.1285975799999</v>
      </c>
      <c r="P57" s="37">
        <f>SUMIFS(СВЦЭМ!$C$34:$C$777,СВЦЭМ!$A$34:$A$777,$A57,СВЦЭМ!$B$34:$B$777,P$47)+'СЕТ СН'!$G$9+СВЦЭМ!$D$10+'СЕТ СН'!$G$6-'СЕТ СН'!$G$19</f>
        <v>1174.9882410599998</v>
      </c>
      <c r="Q57" s="37">
        <f>SUMIFS(СВЦЭМ!$C$34:$C$777,СВЦЭМ!$A$34:$A$777,$A57,СВЦЭМ!$B$34:$B$777,Q$47)+'СЕТ СН'!$G$9+СВЦЭМ!$D$10+'СЕТ СН'!$G$6-'СЕТ СН'!$G$19</f>
        <v>1175.9444353199999</v>
      </c>
      <c r="R57" s="37">
        <f>SUMIFS(СВЦЭМ!$C$34:$C$777,СВЦЭМ!$A$34:$A$777,$A57,СВЦЭМ!$B$34:$B$777,R$47)+'СЕТ СН'!$G$9+СВЦЭМ!$D$10+'СЕТ СН'!$G$6-'СЕТ СН'!$G$19</f>
        <v>1191.2114256599998</v>
      </c>
      <c r="S57" s="37">
        <f>SUMIFS(СВЦЭМ!$C$34:$C$777,СВЦЭМ!$A$34:$A$777,$A57,СВЦЭМ!$B$34:$B$777,S$47)+'СЕТ СН'!$G$9+СВЦЭМ!$D$10+'СЕТ СН'!$G$6-'СЕТ СН'!$G$19</f>
        <v>1197.7229836099998</v>
      </c>
      <c r="T57" s="37">
        <f>SUMIFS(СВЦЭМ!$C$34:$C$777,СВЦЭМ!$A$34:$A$777,$A57,СВЦЭМ!$B$34:$B$777,T$47)+'СЕТ СН'!$G$9+СВЦЭМ!$D$10+'СЕТ СН'!$G$6-'СЕТ СН'!$G$19</f>
        <v>1224.45275913</v>
      </c>
      <c r="U57" s="37">
        <f>SUMIFS(СВЦЭМ!$C$34:$C$777,СВЦЭМ!$A$34:$A$777,$A57,СВЦЭМ!$B$34:$B$777,U$47)+'СЕТ СН'!$G$9+СВЦЭМ!$D$10+'СЕТ СН'!$G$6-'СЕТ СН'!$G$19</f>
        <v>1234.00711323</v>
      </c>
      <c r="V57" s="37">
        <f>SUMIFS(СВЦЭМ!$C$34:$C$777,СВЦЭМ!$A$34:$A$777,$A57,СВЦЭМ!$B$34:$B$777,V$47)+'СЕТ СН'!$G$9+СВЦЭМ!$D$10+'СЕТ СН'!$G$6-'СЕТ СН'!$G$19</f>
        <v>1251.69382907</v>
      </c>
      <c r="W57" s="37">
        <f>SUMIFS(СВЦЭМ!$C$34:$C$777,СВЦЭМ!$A$34:$A$777,$A57,СВЦЭМ!$B$34:$B$777,W$47)+'СЕТ СН'!$G$9+СВЦЭМ!$D$10+'СЕТ СН'!$G$6-'СЕТ СН'!$G$19</f>
        <v>1298.9959242099999</v>
      </c>
      <c r="X57" s="37">
        <f>SUMIFS(СВЦЭМ!$C$34:$C$777,СВЦЭМ!$A$34:$A$777,$A57,СВЦЭМ!$B$34:$B$777,X$47)+'СЕТ СН'!$G$9+СВЦЭМ!$D$10+'СЕТ СН'!$G$6-'СЕТ СН'!$G$19</f>
        <v>1364.1975235699999</v>
      </c>
      <c r="Y57" s="37">
        <f>SUMIFS(СВЦЭМ!$C$34:$C$777,СВЦЭМ!$A$34:$A$777,$A57,СВЦЭМ!$B$34:$B$777,Y$47)+'СЕТ СН'!$G$9+СВЦЭМ!$D$10+'СЕТ СН'!$G$6-'СЕТ СН'!$G$19</f>
        <v>1468.9662000399999</v>
      </c>
    </row>
    <row r="58" spans="1:25" ht="15.75" x14ac:dyDescent="0.2">
      <c r="A58" s="36">
        <f t="shared" si="1"/>
        <v>43292</v>
      </c>
      <c r="B58" s="37">
        <f>SUMIFS(СВЦЭМ!$C$34:$C$777,СВЦЭМ!$A$34:$A$777,$A58,СВЦЭМ!$B$34:$B$777,B$47)+'СЕТ СН'!$G$9+СВЦЭМ!$D$10+'СЕТ СН'!$G$6-'СЕТ СН'!$G$19</f>
        <v>1414.0646598399999</v>
      </c>
      <c r="C58" s="37">
        <f>SUMIFS(СВЦЭМ!$C$34:$C$777,СВЦЭМ!$A$34:$A$777,$A58,СВЦЭМ!$B$34:$B$777,C$47)+'СЕТ СН'!$G$9+СВЦЭМ!$D$10+'СЕТ СН'!$G$6-'СЕТ СН'!$G$19</f>
        <v>1451.5673156099999</v>
      </c>
      <c r="D58" s="37">
        <f>SUMIFS(СВЦЭМ!$C$34:$C$777,СВЦЭМ!$A$34:$A$777,$A58,СВЦЭМ!$B$34:$B$777,D$47)+'СЕТ СН'!$G$9+СВЦЭМ!$D$10+'СЕТ СН'!$G$6-'СЕТ СН'!$G$19</f>
        <v>1478.72272774</v>
      </c>
      <c r="E58" s="37">
        <f>SUMIFS(СВЦЭМ!$C$34:$C$777,СВЦЭМ!$A$34:$A$777,$A58,СВЦЭМ!$B$34:$B$777,E$47)+'СЕТ СН'!$G$9+СВЦЭМ!$D$10+'СЕТ СН'!$G$6-'СЕТ СН'!$G$19</f>
        <v>1484.2318345599999</v>
      </c>
      <c r="F58" s="37">
        <f>SUMIFS(СВЦЭМ!$C$34:$C$777,СВЦЭМ!$A$34:$A$777,$A58,СВЦЭМ!$B$34:$B$777,F$47)+'СЕТ СН'!$G$9+СВЦЭМ!$D$10+'СЕТ СН'!$G$6-'СЕТ СН'!$G$19</f>
        <v>1482.1957760799999</v>
      </c>
      <c r="G58" s="37">
        <f>SUMIFS(СВЦЭМ!$C$34:$C$777,СВЦЭМ!$A$34:$A$777,$A58,СВЦЭМ!$B$34:$B$777,G$47)+'СЕТ СН'!$G$9+СВЦЭМ!$D$10+'СЕТ СН'!$G$6-'СЕТ СН'!$G$19</f>
        <v>1478.2877033999998</v>
      </c>
      <c r="H58" s="37">
        <f>SUMIFS(СВЦЭМ!$C$34:$C$777,СВЦЭМ!$A$34:$A$777,$A58,СВЦЭМ!$B$34:$B$777,H$47)+'СЕТ СН'!$G$9+СВЦЭМ!$D$10+'СЕТ СН'!$G$6-'СЕТ СН'!$G$19</f>
        <v>1362.9230933699998</v>
      </c>
      <c r="I58" s="37">
        <f>SUMIFS(СВЦЭМ!$C$34:$C$777,СВЦЭМ!$A$34:$A$777,$A58,СВЦЭМ!$B$34:$B$777,I$47)+'СЕТ СН'!$G$9+СВЦЭМ!$D$10+'СЕТ СН'!$G$6-'СЕТ СН'!$G$19</f>
        <v>1230.81303622</v>
      </c>
      <c r="J58" s="37">
        <f>SUMIFS(СВЦЭМ!$C$34:$C$777,СВЦЭМ!$A$34:$A$777,$A58,СВЦЭМ!$B$34:$B$777,J$47)+'СЕТ СН'!$G$9+СВЦЭМ!$D$10+'СЕТ СН'!$G$6-'СЕТ СН'!$G$19</f>
        <v>1166.3421485199999</v>
      </c>
      <c r="K58" s="37">
        <f>SUMIFS(СВЦЭМ!$C$34:$C$777,СВЦЭМ!$A$34:$A$777,$A58,СВЦЭМ!$B$34:$B$777,K$47)+'СЕТ СН'!$G$9+СВЦЭМ!$D$10+'СЕТ СН'!$G$6-'СЕТ СН'!$G$19</f>
        <v>1102.92534553</v>
      </c>
      <c r="L58" s="37">
        <f>SUMIFS(СВЦЭМ!$C$34:$C$777,СВЦЭМ!$A$34:$A$777,$A58,СВЦЭМ!$B$34:$B$777,L$47)+'СЕТ СН'!$G$9+СВЦЭМ!$D$10+'СЕТ СН'!$G$6-'СЕТ СН'!$G$19</f>
        <v>1096.0779085899999</v>
      </c>
      <c r="M58" s="37">
        <f>SUMIFS(СВЦЭМ!$C$34:$C$777,СВЦЭМ!$A$34:$A$777,$A58,СВЦЭМ!$B$34:$B$777,M$47)+'СЕТ СН'!$G$9+СВЦЭМ!$D$10+'СЕТ СН'!$G$6-'СЕТ СН'!$G$19</f>
        <v>1077.11019375</v>
      </c>
      <c r="N58" s="37">
        <f>SUMIFS(СВЦЭМ!$C$34:$C$777,СВЦЭМ!$A$34:$A$777,$A58,СВЦЭМ!$B$34:$B$777,N$47)+'СЕТ СН'!$G$9+СВЦЭМ!$D$10+'СЕТ СН'!$G$6-'СЕТ СН'!$G$19</f>
        <v>1067.51527777</v>
      </c>
      <c r="O58" s="37">
        <f>SUMIFS(СВЦЭМ!$C$34:$C$777,СВЦЭМ!$A$34:$A$777,$A58,СВЦЭМ!$B$34:$B$777,O$47)+'СЕТ СН'!$G$9+СВЦЭМ!$D$10+'СЕТ СН'!$G$6-'СЕТ СН'!$G$19</f>
        <v>1077.1688363199999</v>
      </c>
      <c r="P58" s="37">
        <f>SUMIFS(СВЦЭМ!$C$34:$C$777,СВЦЭМ!$A$34:$A$777,$A58,СВЦЭМ!$B$34:$B$777,P$47)+'СЕТ СН'!$G$9+СВЦЭМ!$D$10+'СЕТ СН'!$G$6-'СЕТ СН'!$G$19</f>
        <v>1076.0716102499998</v>
      </c>
      <c r="Q58" s="37">
        <f>SUMIFS(СВЦЭМ!$C$34:$C$777,СВЦЭМ!$A$34:$A$777,$A58,СВЦЭМ!$B$34:$B$777,Q$47)+'СЕТ СН'!$G$9+СВЦЭМ!$D$10+'СЕТ СН'!$G$6-'СЕТ СН'!$G$19</f>
        <v>1075.4331479099999</v>
      </c>
      <c r="R58" s="37">
        <f>SUMIFS(СВЦЭМ!$C$34:$C$777,СВЦЭМ!$A$34:$A$777,$A58,СВЦЭМ!$B$34:$B$777,R$47)+'СЕТ СН'!$G$9+СВЦЭМ!$D$10+'СЕТ СН'!$G$6-'СЕТ СН'!$G$19</f>
        <v>1082.4207850999999</v>
      </c>
      <c r="S58" s="37">
        <f>SUMIFS(СВЦЭМ!$C$34:$C$777,СВЦЭМ!$A$34:$A$777,$A58,СВЦЭМ!$B$34:$B$777,S$47)+'СЕТ СН'!$G$9+СВЦЭМ!$D$10+'СЕТ СН'!$G$6-'СЕТ СН'!$G$19</f>
        <v>1084.5242289299999</v>
      </c>
      <c r="T58" s="37">
        <f>SUMIFS(СВЦЭМ!$C$34:$C$777,СВЦЭМ!$A$34:$A$777,$A58,СВЦЭМ!$B$34:$B$777,T$47)+'СЕТ СН'!$G$9+СВЦЭМ!$D$10+'СЕТ СН'!$G$6-'СЕТ СН'!$G$19</f>
        <v>1085.0903924299998</v>
      </c>
      <c r="U58" s="37">
        <f>SUMIFS(СВЦЭМ!$C$34:$C$777,СВЦЭМ!$A$34:$A$777,$A58,СВЦЭМ!$B$34:$B$777,U$47)+'СЕТ СН'!$G$9+СВЦЭМ!$D$10+'СЕТ СН'!$G$6-'СЕТ СН'!$G$19</f>
        <v>1077.7737059599999</v>
      </c>
      <c r="V58" s="37">
        <f>SUMIFS(СВЦЭМ!$C$34:$C$777,СВЦЭМ!$A$34:$A$777,$A58,СВЦЭМ!$B$34:$B$777,V$47)+'СЕТ СН'!$G$9+СВЦЭМ!$D$10+'СЕТ СН'!$G$6-'СЕТ СН'!$G$19</f>
        <v>1084.48187272</v>
      </c>
      <c r="W58" s="37">
        <f>SUMIFS(СВЦЭМ!$C$34:$C$777,СВЦЭМ!$A$34:$A$777,$A58,СВЦЭМ!$B$34:$B$777,W$47)+'СЕТ СН'!$G$9+СВЦЭМ!$D$10+'СЕТ СН'!$G$6-'СЕТ СН'!$G$19</f>
        <v>1143.81109152</v>
      </c>
      <c r="X58" s="37">
        <f>SUMIFS(СВЦЭМ!$C$34:$C$777,СВЦЭМ!$A$34:$A$777,$A58,СВЦЭМ!$B$34:$B$777,X$47)+'СЕТ СН'!$G$9+СВЦЭМ!$D$10+'СЕТ СН'!$G$6-'СЕТ СН'!$G$19</f>
        <v>1219.2943697599999</v>
      </c>
      <c r="Y58" s="37">
        <f>SUMIFS(СВЦЭМ!$C$34:$C$777,СВЦЭМ!$A$34:$A$777,$A58,СВЦЭМ!$B$34:$B$777,Y$47)+'СЕТ СН'!$G$9+СВЦЭМ!$D$10+'СЕТ СН'!$G$6-'СЕТ СН'!$G$19</f>
        <v>1312.0312520099999</v>
      </c>
    </row>
    <row r="59" spans="1:25" ht="15.75" x14ac:dyDescent="0.2">
      <c r="A59" s="36">
        <f t="shared" si="1"/>
        <v>43293</v>
      </c>
      <c r="B59" s="37">
        <f>SUMIFS(СВЦЭМ!$C$34:$C$777,СВЦЭМ!$A$34:$A$777,$A59,СВЦЭМ!$B$34:$B$777,B$47)+'СЕТ СН'!$G$9+СВЦЭМ!$D$10+'СЕТ СН'!$G$6-'СЕТ СН'!$G$19</f>
        <v>1413.6968138499999</v>
      </c>
      <c r="C59" s="37">
        <f>SUMIFS(СВЦЭМ!$C$34:$C$777,СВЦЭМ!$A$34:$A$777,$A59,СВЦЭМ!$B$34:$B$777,C$47)+'СЕТ СН'!$G$9+СВЦЭМ!$D$10+'СЕТ СН'!$G$6-'СЕТ СН'!$G$19</f>
        <v>1468.1033237499998</v>
      </c>
      <c r="D59" s="37">
        <f>SUMIFS(СВЦЭМ!$C$34:$C$777,СВЦЭМ!$A$34:$A$777,$A59,СВЦЭМ!$B$34:$B$777,D$47)+'СЕТ СН'!$G$9+СВЦЭМ!$D$10+'СЕТ СН'!$G$6-'СЕТ СН'!$G$19</f>
        <v>1460.8176254699999</v>
      </c>
      <c r="E59" s="37">
        <f>SUMIFS(СВЦЭМ!$C$34:$C$777,СВЦЭМ!$A$34:$A$777,$A59,СВЦЭМ!$B$34:$B$777,E$47)+'СЕТ СН'!$G$9+СВЦЭМ!$D$10+'СЕТ СН'!$G$6-'СЕТ СН'!$G$19</f>
        <v>1478.0090167999999</v>
      </c>
      <c r="F59" s="37">
        <f>SUMIFS(СВЦЭМ!$C$34:$C$777,СВЦЭМ!$A$34:$A$777,$A59,СВЦЭМ!$B$34:$B$777,F$47)+'СЕТ СН'!$G$9+СВЦЭМ!$D$10+'СЕТ СН'!$G$6-'СЕТ СН'!$G$19</f>
        <v>1492.6945850799998</v>
      </c>
      <c r="G59" s="37">
        <f>SUMIFS(СВЦЭМ!$C$34:$C$777,СВЦЭМ!$A$34:$A$777,$A59,СВЦЭМ!$B$34:$B$777,G$47)+'СЕТ СН'!$G$9+СВЦЭМ!$D$10+'СЕТ СН'!$G$6-'СЕТ СН'!$G$19</f>
        <v>1486.5632050499999</v>
      </c>
      <c r="H59" s="37">
        <f>SUMIFS(СВЦЭМ!$C$34:$C$777,СВЦЭМ!$A$34:$A$777,$A59,СВЦЭМ!$B$34:$B$777,H$47)+'СЕТ СН'!$G$9+СВЦЭМ!$D$10+'СЕТ СН'!$G$6-'СЕТ СН'!$G$19</f>
        <v>1393.6327312599999</v>
      </c>
      <c r="I59" s="37">
        <f>SUMIFS(СВЦЭМ!$C$34:$C$777,СВЦЭМ!$A$34:$A$777,$A59,СВЦЭМ!$B$34:$B$777,I$47)+'СЕТ СН'!$G$9+СВЦЭМ!$D$10+'СЕТ СН'!$G$6-'СЕТ СН'!$G$19</f>
        <v>1233.0131798999998</v>
      </c>
      <c r="J59" s="37">
        <f>SUMIFS(СВЦЭМ!$C$34:$C$777,СВЦЭМ!$A$34:$A$777,$A59,СВЦЭМ!$B$34:$B$777,J$47)+'СЕТ СН'!$G$9+СВЦЭМ!$D$10+'СЕТ СН'!$G$6-'СЕТ СН'!$G$19</f>
        <v>1136.5332874799999</v>
      </c>
      <c r="K59" s="37">
        <f>SUMIFS(СВЦЭМ!$C$34:$C$777,СВЦЭМ!$A$34:$A$777,$A59,СВЦЭМ!$B$34:$B$777,K$47)+'СЕТ СН'!$G$9+СВЦЭМ!$D$10+'СЕТ СН'!$G$6-'СЕТ СН'!$G$19</f>
        <v>1081.49142921</v>
      </c>
      <c r="L59" s="37">
        <f>SUMIFS(СВЦЭМ!$C$34:$C$777,СВЦЭМ!$A$34:$A$777,$A59,СВЦЭМ!$B$34:$B$777,L$47)+'СЕТ СН'!$G$9+СВЦЭМ!$D$10+'СЕТ СН'!$G$6-'СЕТ СН'!$G$19</f>
        <v>1065.3127320499998</v>
      </c>
      <c r="M59" s="37">
        <f>SUMIFS(СВЦЭМ!$C$34:$C$777,СВЦЭМ!$A$34:$A$777,$A59,СВЦЭМ!$B$34:$B$777,M$47)+'СЕТ СН'!$G$9+СВЦЭМ!$D$10+'СЕТ СН'!$G$6-'СЕТ СН'!$G$19</f>
        <v>1060.8458253599999</v>
      </c>
      <c r="N59" s="37">
        <f>SUMIFS(СВЦЭМ!$C$34:$C$777,СВЦЭМ!$A$34:$A$777,$A59,СВЦЭМ!$B$34:$B$777,N$47)+'СЕТ СН'!$G$9+СВЦЭМ!$D$10+'СЕТ СН'!$G$6-'СЕТ СН'!$G$19</f>
        <v>1075.3696839499999</v>
      </c>
      <c r="O59" s="37">
        <f>SUMIFS(СВЦЭМ!$C$34:$C$777,СВЦЭМ!$A$34:$A$777,$A59,СВЦЭМ!$B$34:$B$777,O$47)+'СЕТ СН'!$G$9+СВЦЭМ!$D$10+'СЕТ СН'!$G$6-'СЕТ СН'!$G$19</f>
        <v>1089.60202407</v>
      </c>
      <c r="P59" s="37">
        <f>SUMIFS(СВЦЭМ!$C$34:$C$777,СВЦЭМ!$A$34:$A$777,$A59,СВЦЭМ!$B$34:$B$777,P$47)+'СЕТ СН'!$G$9+СВЦЭМ!$D$10+'СЕТ СН'!$G$6-'СЕТ СН'!$G$19</f>
        <v>1095.40415216</v>
      </c>
      <c r="Q59" s="37">
        <f>SUMIFS(СВЦЭМ!$C$34:$C$777,СВЦЭМ!$A$34:$A$777,$A59,СВЦЭМ!$B$34:$B$777,Q$47)+'СЕТ СН'!$G$9+СВЦЭМ!$D$10+'СЕТ СН'!$G$6-'СЕТ СН'!$G$19</f>
        <v>1100.7021675699998</v>
      </c>
      <c r="R59" s="37">
        <f>SUMIFS(СВЦЭМ!$C$34:$C$777,СВЦЭМ!$A$34:$A$777,$A59,СВЦЭМ!$B$34:$B$777,R$47)+'СЕТ СН'!$G$9+СВЦЭМ!$D$10+'СЕТ СН'!$G$6-'СЕТ СН'!$G$19</f>
        <v>1097.0805934299999</v>
      </c>
      <c r="S59" s="37">
        <f>SUMIFS(СВЦЭМ!$C$34:$C$777,СВЦЭМ!$A$34:$A$777,$A59,СВЦЭМ!$B$34:$B$777,S$47)+'СЕТ СН'!$G$9+СВЦЭМ!$D$10+'СЕТ СН'!$G$6-'СЕТ СН'!$G$19</f>
        <v>1084.2340771499998</v>
      </c>
      <c r="T59" s="37">
        <f>SUMIFS(СВЦЭМ!$C$34:$C$777,СВЦЭМ!$A$34:$A$777,$A59,СВЦЭМ!$B$34:$B$777,T$47)+'СЕТ СН'!$G$9+СВЦЭМ!$D$10+'СЕТ СН'!$G$6-'СЕТ СН'!$G$19</f>
        <v>1077.84326831</v>
      </c>
      <c r="U59" s="37">
        <f>SUMIFS(СВЦЭМ!$C$34:$C$777,СВЦЭМ!$A$34:$A$777,$A59,СВЦЭМ!$B$34:$B$777,U$47)+'СЕТ СН'!$G$9+СВЦЭМ!$D$10+'СЕТ СН'!$G$6-'СЕТ СН'!$G$19</f>
        <v>1067.54343036</v>
      </c>
      <c r="V59" s="37">
        <f>SUMIFS(СВЦЭМ!$C$34:$C$777,СВЦЭМ!$A$34:$A$777,$A59,СВЦЭМ!$B$34:$B$777,V$47)+'СЕТ СН'!$G$9+СВЦЭМ!$D$10+'СЕТ СН'!$G$6-'СЕТ СН'!$G$19</f>
        <v>1066.1886611099999</v>
      </c>
      <c r="W59" s="37">
        <f>SUMIFS(СВЦЭМ!$C$34:$C$777,СВЦЭМ!$A$34:$A$777,$A59,СВЦЭМ!$B$34:$B$777,W$47)+'СЕТ СН'!$G$9+СВЦЭМ!$D$10+'СЕТ СН'!$G$6-'СЕТ СН'!$G$19</f>
        <v>1124.7137695899999</v>
      </c>
      <c r="X59" s="37">
        <f>SUMIFS(СВЦЭМ!$C$34:$C$777,СВЦЭМ!$A$34:$A$777,$A59,СВЦЭМ!$B$34:$B$777,X$47)+'СЕТ СН'!$G$9+СВЦЭМ!$D$10+'СЕТ СН'!$G$6-'СЕТ СН'!$G$19</f>
        <v>1217.1864729899999</v>
      </c>
      <c r="Y59" s="37">
        <f>SUMIFS(СВЦЭМ!$C$34:$C$777,СВЦЭМ!$A$34:$A$777,$A59,СВЦЭМ!$B$34:$B$777,Y$47)+'СЕТ СН'!$G$9+СВЦЭМ!$D$10+'СЕТ СН'!$G$6-'СЕТ СН'!$G$19</f>
        <v>1341.6677207599998</v>
      </c>
    </row>
    <row r="60" spans="1:25" ht="15.75" x14ac:dyDescent="0.2">
      <c r="A60" s="36">
        <f t="shared" si="1"/>
        <v>43294</v>
      </c>
      <c r="B60" s="37">
        <f>SUMIFS(СВЦЭМ!$C$34:$C$777,СВЦЭМ!$A$34:$A$777,$A60,СВЦЭМ!$B$34:$B$777,B$47)+'СЕТ СН'!$G$9+СВЦЭМ!$D$10+'СЕТ СН'!$G$6-'СЕТ СН'!$G$19</f>
        <v>1409.30008314</v>
      </c>
      <c r="C60" s="37">
        <f>SUMIFS(СВЦЭМ!$C$34:$C$777,СВЦЭМ!$A$34:$A$777,$A60,СВЦЭМ!$B$34:$B$777,C$47)+'СЕТ СН'!$G$9+СВЦЭМ!$D$10+'СЕТ СН'!$G$6-'СЕТ СН'!$G$19</f>
        <v>1440.1392896499999</v>
      </c>
      <c r="D60" s="37">
        <f>SUMIFS(СВЦЭМ!$C$34:$C$777,СВЦЭМ!$A$34:$A$777,$A60,СВЦЭМ!$B$34:$B$777,D$47)+'СЕТ СН'!$G$9+СВЦЭМ!$D$10+'СЕТ СН'!$G$6-'СЕТ СН'!$G$19</f>
        <v>1481.1998734899998</v>
      </c>
      <c r="E60" s="37">
        <f>SUMIFS(СВЦЭМ!$C$34:$C$777,СВЦЭМ!$A$34:$A$777,$A60,СВЦЭМ!$B$34:$B$777,E$47)+'СЕТ СН'!$G$9+СВЦЭМ!$D$10+'СЕТ СН'!$G$6-'СЕТ СН'!$G$19</f>
        <v>1499.5708050399999</v>
      </c>
      <c r="F60" s="37">
        <f>SUMIFS(СВЦЭМ!$C$34:$C$777,СВЦЭМ!$A$34:$A$777,$A60,СВЦЭМ!$B$34:$B$777,F$47)+'СЕТ СН'!$G$9+СВЦЭМ!$D$10+'СЕТ СН'!$G$6-'СЕТ СН'!$G$19</f>
        <v>1496.4809526499998</v>
      </c>
      <c r="G60" s="37">
        <f>SUMIFS(СВЦЭМ!$C$34:$C$777,СВЦЭМ!$A$34:$A$777,$A60,СВЦЭМ!$B$34:$B$777,G$47)+'СЕТ СН'!$G$9+СВЦЭМ!$D$10+'СЕТ СН'!$G$6-'СЕТ СН'!$G$19</f>
        <v>1486.4219996899999</v>
      </c>
      <c r="H60" s="37">
        <f>SUMIFS(СВЦЭМ!$C$34:$C$777,СВЦЭМ!$A$34:$A$777,$A60,СВЦЭМ!$B$34:$B$777,H$47)+'СЕТ СН'!$G$9+СВЦЭМ!$D$10+'СЕТ СН'!$G$6-'СЕТ СН'!$G$19</f>
        <v>1375.92998586</v>
      </c>
      <c r="I60" s="37">
        <f>SUMIFS(СВЦЭМ!$C$34:$C$777,СВЦЭМ!$A$34:$A$777,$A60,СВЦЭМ!$B$34:$B$777,I$47)+'СЕТ СН'!$G$9+СВЦЭМ!$D$10+'СЕТ СН'!$G$6-'СЕТ СН'!$G$19</f>
        <v>1253.5894415399998</v>
      </c>
      <c r="J60" s="37">
        <f>SUMIFS(СВЦЭМ!$C$34:$C$777,СВЦЭМ!$A$34:$A$777,$A60,СВЦЭМ!$B$34:$B$777,J$47)+'СЕТ СН'!$G$9+СВЦЭМ!$D$10+'СЕТ СН'!$G$6-'СЕТ СН'!$G$19</f>
        <v>1149.25675712</v>
      </c>
      <c r="K60" s="37">
        <f>SUMIFS(СВЦЭМ!$C$34:$C$777,СВЦЭМ!$A$34:$A$777,$A60,СВЦЭМ!$B$34:$B$777,K$47)+'СЕТ СН'!$G$9+СВЦЭМ!$D$10+'СЕТ СН'!$G$6-'СЕТ СН'!$G$19</f>
        <v>1098.2090502399999</v>
      </c>
      <c r="L60" s="37">
        <f>SUMIFS(СВЦЭМ!$C$34:$C$777,СВЦЭМ!$A$34:$A$777,$A60,СВЦЭМ!$B$34:$B$777,L$47)+'СЕТ СН'!$G$9+СВЦЭМ!$D$10+'СЕТ СН'!$G$6-'СЕТ СН'!$G$19</f>
        <v>1072.2451066699998</v>
      </c>
      <c r="M60" s="37">
        <f>SUMIFS(СВЦЭМ!$C$34:$C$777,СВЦЭМ!$A$34:$A$777,$A60,СВЦЭМ!$B$34:$B$777,M$47)+'СЕТ СН'!$G$9+СВЦЭМ!$D$10+'СЕТ СН'!$G$6-'СЕТ СН'!$G$19</f>
        <v>1067.1425461599999</v>
      </c>
      <c r="N60" s="37">
        <f>SUMIFS(СВЦЭМ!$C$34:$C$777,СВЦЭМ!$A$34:$A$777,$A60,СВЦЭМ!$B$34:$B$777,N$47)+'СЕТ СН'!$G$9+СВЦЭМ!$D$10+'СЕТ СН'!$G$6-'СЕТ СН'!$G$19</f>
        <v>1079.41274131</v>
      </c>
      <c r="O60" s="37">
        <f>SUMIFS(СВЦЭМ!$C$34:$C$777,СВЦЭМ!$A$34:$A$777,$A60,СВЦЭМ!$B$34:$B$777,O$47)+'СЕТ СН'!$G$9+СВЦЭМ!$D$10+'СЕТ СН'!$G$6-'СЕТ СН'!$G$19</f>
        <v>1083.9570807</v>
      </c>
      <c r="P60" s="37">
        <f>SUMIFS(СВЦЭМ!$C$34:$C$777,СВЦЭМ!$A$34:$A$777,$A60,СВЦЭМ!$B$34:$B$777,P$47)+'СЕТ СН'!$G$9+СВЦЭМ!$D$10+'СЕТ СН'!$G$6-'СЕТ СН'!$G$19</f>
        <v>1093.7284348599999</v>
      </c>
      <c r="Q60" s="37">
        <f>SUMIFS(СВЦЭМ!$C$34:$C$777,СВЦЭМ!$A$34:$A$777,$A60,СВЦЭМ!$B$34:$B$777,Q$47)+'СЕТ СН'!$G$9+СВЦЭМ!$D$10+'СЕТ СН'!$G$6-'СЕТ СН'!$G$19</f>
        <v>1121.4893737899999</v>
      </c>
      <c r="R60" s="37">
        <f>SUMIFS(СВЦЭМ!$C$34:$C$777,СВЦЭМ!$A$34:$A$777,$A60,СВЦЭМ!$B$34:$B$777,R$47)+'СЕТ СН'!$G$9+СВЦЭМ!$D$10+'СЕТ СН'!$G$6-'СЕТ СН'!$G$19</f>
        <v>1143.7481299199999</v>
      </c>
      <c r="S60" s="37">
        <f>SUMIFS(СВЦЭМ!$C$34:$C$777,СВЦЭМ!$A$34:$A$777,$A60,СВЦЭМ!$B$34:$B$777,S$47)+'СЕТ СН'!$G$9+СВЦЭМ!$D$10+'СЕТ СН'!$G$6-'СЕТ СН'!$G$19</f>
        <v>1122.2838563099999</v>
      </c>
      <c r="T60" s="37">
        <f>SUMIFS(СВЦЭМ!$C$34:$C$777,СВЦЭМ!$A$34:$A$777,$A60,СВЦЭМ!$B$34:$B$777,T$47)+'СЕТ СН'!$G$9+СВЦЭМ!$D$10+'СЕТ СН'!$G$6-'СЕТ СН'!$G$19</f>
        <v>1108.8392676999999</v>
      </c>
      <c r="U60" s="37">
        <f>SUMIFS(СВЦЭМ!$C$34:$C$777,СВЦЭМ!$A$34:$A$777,$A60,СВЦЭМ!$B$34:$B$777,U$47)+'СЕТ СН'!$G$9+СВЦЭМ!$D$10+'СЕТ СН'!$G$6-'СЕТ СН'!$G$19</f>
        <v>1094.6657211299998</v>
      </c>
      <c r="V60" s="37">
        <f>SUMIFS(СВЦЭМ!$C$34:$C$777,СВЦЭМ!$A$34:$A$777,$A60,СВЦЭМ!$B$34:$B$777,V$47)+'СЕТ СН'!$G$9+СВЦЭМ!$D$10+'СЕТ СН'!$G$6-'СЕТ СН'!$G$19</f>
        <v>1096.6042156699998</v>
      </c>
      <c r="W60" s="37">
        <f>SUMIFS(СВЦЭМ!$C$34:$C$777,СВЦЭМ!$A$34:$A$777,$A60,СВЦЭМ!$B$34:$B$777,W$47)+'СЕТ СН'!$G$9+СВЦЭМ!$D$10+'СЕТ СН'!$G$6-'СЕТ СН'!$G$19</f>
        <v>1134.5521545899999</v>
      </c>
      <c r="X60" s="37">
        <f>SUMIFS(СВЦЭМ!$C$34:$C$777,СВЦЭМ!$A$34:$A$777,$A60,СВЦЭМ!$B$34:$B$777,X$47)+'СЕТ СН'!$G$9+СВЦЭМ!$D$10+'СЕТ СН'!$G$6-'СЕТ СН'!$G$19</f>
        <v>1210.4666345599999</v>
      </c>
      <c r="Y60" s="37">
        <f>SUMIFS(СВЦЭМ!$C$34:$C$777,СВЦЭМ!$A$34:$A$777,$A60,СВЦЭМ!$B$34:$B$777,Y$47)+'СЕТ СН'!$G$9+СВЦЭМ!$D$10+'СЕТ СН'!$G$6-'СЕТ СН'!$G$19</f>
        <v>1310.5060547599999</v>
      </c>
    </row>
    <row r="61" spans="1:25" ht="15.75" x14ac:dyDescent="0.2">
      <c r="A61" s="36">
        <f t="shared" si="1"/>
        <v>43295</v>
      </c>
      <c r="B61" s="37">
        <f>SUMIFS(СВЦЭМ!$C$34:$C$777,СВЦЭМ!$A$34:$A$777,$A61,СВЦЭМ!$B$34:$B$777,B$47)+'СЕТ СН'!$G$9+СВЦЭМ!$D$10+'СЕТ СН'!$G$6-'СЕТ СН'!$G$19</f>
        <v>1323.71162291</v>
      </c>
      <c r="C61" s="37">
        <f>SUMIFS(СВЦЭМ!$C$34:$C$777,СВЦЭМ!$A$34:$A$777,$A61,СВЦЭМ!$B$34:$B$777,C$47)+'СЕТ СН'!$G$9+СВЦЭМ!$D$10+'СЕТ СН'!$G$6-'СЕТ СН'!$G$19</f>
        <v>1407.39364854</v>
      </c>
      <c r="D61" s="37">
        <f>SUMIFS(СВЦЭМ!$C$34:$C$777,СВЦЭМ!$A$34:$A$777,$A61,СВЦЭМ!$B$34:$B$777,D$47)+'СЕТ СН'!$G$9+СВЦЭМ!$D$10+'СЕТ СН'!$G$6-'СЕТ СН'!$G$19</f>
        <v>1488.7618473499999</v>
      </c>
      <c r="E61" s="37">
        <f>SUMIFS(СВЦЭМ!$C$34:$C$777,СВЦЭМ!$A$34:$A$777,$A61,СВЦЭМ!$B$34:$B$777,E$47)+'СЕТ СН'!$G$9+СВЦЭМ!$D$10+'СЕТ СН'!$G$6-'СЕТ СН'!$G$19</f>
        <v>1489.7782787599999</v>
      </c>
      <c r="F61" s="37">
        <f>SUMIFS(СВЦЭМ!$C$34:$C$777,СВЦЭМ!$A$34:$A$777,$A61,СВЦЭМ!$B$34:$B$777,F$47)+'СЕТ СН'!$G$9+СВЦЭМ!$D$10+'СЕТ СН'!$G$6-'СЕТ СН'!$G$19</f>
        <v>1490.2688654999999</v>
      </c>
      <c r="G61" s="37">
        <f>SUMIFS(СВЦЭМ!$C$34:$C$777,СВЦЭМ!$A$34:$A$777,$A61,СВЦЭМ!$B$34:$B$777,G$47)+'СЕТ СН'!$G$9+СВЦЭМ!$D$10+'СЕТ СН'!$G$6-'СЕТ СН'!$G$19</f>
        <v>1488.2273053399999</v>
      </c>
      <c r="H61" s="37">
        <f>SUMIFS(СВЦЭМ!$C$34:$C$777,СВЦЭМ!$A$34:$A$777,$A61,СВЦЭМ!$B$34:$B$777,H$47)+'СЕТ СН'!$G$9+СВЦЭМ!$D$10+'СЕТ СН'!$G$6-'СЕТ СН'!$G$19</f>
        <v>1419.2023448399998</v>
      </c>
      <c r="I61" s="37">
        <f>SUMIFS(СВЦЭМ!$C$34:$C$777,СВЦЭМ!$A$34:$A$777,$A61,СВЦЭМ!$B$34:$B$777,I$47)+'СЕТ СН'!$G$9+СВЦЭМ!$D$10+'СЕТ СН'!$G$6-'СЕТ СН'!$G$19</f>
        <v>1287.7131834699999</v>
      </c>
      <c r="J61" s="37">
        <f>SUMIFS(СВЦЭМ!$C$34:$C$777,СВЦЭМ!$A$34:$A$777,$A61,СВЦЭМ!$B$34:$B$777,J$47)+'СЕТ СН'!$G$9+СВЦЭМ!$D$10+'СЕТ СН'!$G$6-'СЕТ СН'!$G$19</f>
        <v>1158.5198002099999</v>
      </c>
      <c r="K61" s="37">
        <f>SUMIFS(СВЦЭМ!$C$34:$C$777,СВЦЭМ!$A$34:$A$777,$A61,СВЦЭМ!$B$34:$B$777,K$47)+'СЕТ СН'!$G$9+СВЦЭМ!$D$10+'СЕТ СН'!$G$6-'СЕТ СН'!$G$19</f>
        <v>1102.7119282699998</v>
      </c>
      <c r="L61" s="37">
        <f>SUMIFS(СВЦЭМ!$C$34:$C$777,СВЦЭМ!$A$34:$A$777,$A61,СВЦЭМ!$B$34:$B$777,L$47)+'СЕТ СН'!$G$9+СВЦЭМ!$D$10+'СЕТ СН'!$G$6-'СЕТ СН'!$G$19</f>
        <v>1080.9664222499998</v>
      </c>
      <c r="M61" s="37">
        <f>SUMIFS(СВЦЭМ!$C$34:$C$777,СВЦЭМ!$A$34:$A$777,$A61,СВЦЭМ!$B$34:$B$777,M$47)+'СЕТ СН'!$G$9+СВЦЭМ!$D$10+'СЕТ СН'!$G$6-'СЕТ СН'!$G$19</f>
        <v>1063.2909808099998</v>
      </c>
      <c r="N61" s="37">
        <f>SUMIFS(СВЦЭМ!$C$34:$C$777,СВЦЭМ!$A$34:$A$777,$A61,СВЦЭМ!$B$34:$B$777,N$47)+'СЕТ СН'!$G$9+СВЦЭМ!$D$10+'СЕТ СН'!$G$6-'СЕТ СН'!$G$19</f>
        <v>1071.4266245499998</v>
      </c>
      <c r="O61" s="37">
        <f>SUMIFS(СВЦЭМ!$C$34:$C$777,СВЦЭМ!$A$34:$A$777,$A61,СВЦЭМ!$B$34:$B$777,O$47)+'СЕТ СН'!$G$9+СВЦЭМ!$D$10+'СЕТ СН'!$G$6-'СЕТ СН'!$G$19</f>
        <v>1077.2599812999999</v>
      </c>
      <c r="P61" s="37">
        <f>SUMIFS(СВЦЭМ!$C$34:$C$777,СВЦЭМ!$A$34:$A$777,$A61,СВЦЭМ!$B$34:$B$777,P$47)+'СЕТ СН'!$G$9+СВЦЭМ!$D$10+'СЕТ СН'!$G$6-'СЕТ СН'!$G$19</f>
        <v>1100.5608491099999</v>
      </c>
      <c r="Q61" s="37">
        <f>SUMIFS(СВЦЭМ!$C$34:$C$777,СВЦЭМ!$A$34:$A$777,$A61,СВЦЭМ!$B$34:$B$777,Q$47)+'СЕТ СН'!$G$9+СВЦЭМ!$D$10+'СЕТ СН'!$G$6-'СЕТ СН'!$G$19</f>
        <v>1106.1972101399999</v>
      </c>
      <c r="R61" s="37">
        <f>SUMIFS(СВЦЭМ!$C$34:$C$777,СВЦЭМ!$A$34:$A$777,$A61,СВЦЭМ!$B$34:$B$777,R$47)+'СЕТ СН'!$G$9+СВЦЭМ!$D$10+'СЕТ СН'!$G$6-'СЕТ СН'!$G$19</f>
        <v>1105.2500281999999</v>
      </c>
      <c r="S61" s="37">
        <f>SUMIFS(СВЦЭМ!$C$34:$C$777,СВЦЭМ!$A$34:$A$777,$A61,СВЦЭМ!$B$34:$B$777,S$47)+'СЕТ СН'!$G$9+СВЦЭМ!$D$10+'СЕТ СН'!$G$6-'СЕТ СН'!$G$19</f>
        <v>1097.1180060299998</v>
      </c>
      <c r="T61" s="37">
        <f>SUMIFS(СВЦЭМ!$C$34:$C$777,СВЦЭМ!$A$34:$A$777,$A61,СВЦЭМ!$B$34:$B$777,T$47)+'СЕТ СН'!$G$9+СВЦЭМ!$D$10+'СЕТ СН'!$G$6-'СЕТ СН'!$G$19</f>
        <v>1096.2136462599999</v>
      </c>
      <c r="U61" s="37">
        <f>SUMIFS(СВЦЭМ!$C$34:$C$777,СВЦЭМ!$A$34:$A$777,$A61,СВЦЭМ!$B$34:$B$777,U$47)+'СЕТ СН'!$G$9+СВЦЭМ!$D$10+'СЕТ СН'!$G$6-'СЕТ СН'!$G$19</f>
        <v>1094.2089189899998</v>
      </c>
      <c r="V61" s="37">
        <f>SUMIFS(СВЦЭМ!$C$34:$C$777,СВЦЭМ!$A$34:$A$777,$A61,СВЦЭМ!$B$34:$B$777,V$47)+'СЕТ СН'!$G$9+СВЦЭМ!$D$10+'СЕТ СН'!$G$6-'СЕТ СН'!$G$19</f>
        <v>1097.81030259</v>
      </c>
      <c r="W61" s="37">
        <f>SUMIFS(СВЦЭМ!$C$34:$C$777,СВЦЭМ!$A$34:$A$777,$A61,СВЦЭМ!$B$34:$B$777,W$47)+'СЕТ СН'!$G$9+СВЦЭМ!$D$10+'СЕТ СН'!$G$6-'СЕТ СН'!$G$19</f>
        <v>1127.5054438099999</v>
      </c>
      <c r="X61" s="37">
        <f>SUMIFS(СВЦЭМ!$C$34:$C$777,СВЦЭМ!$A$34:$A$777,$A61,СВЦЭМ!$B$34:$B$777,X$47)+'СЕТ СН'!$G$9+СВЦЭМ!$D$10+'СЕТ СН'!$G$6-'СЕТ СН'!$G$19</f>
        <v>1208.51158087</v>
      </c>
      <c r="Y61" s="37">
        <f>SUMIFS(СВЦЭМ!$C$34:$C$777,СВЦЭМ!$A$34:$A$777,$A61,СВЦЭМ!$B$34:$B$777,Y$47)+'СЕТ СН'!$G$9+СВЦЭМ!$D$10+'СЕТ СН'!$G$6-'СЕТ СН'!$G$19</f>
        <v>1293.2503118099999</v>
      </c>
    </row>
    <row r="62" spans="1:25" ht="15.75" x14ac:dyDescent="0.2">
      <c r="A62" s="36">
        <f t="shared" si="1"/>
        <v>43296</v>
      </c>
      <c r="B62" s="37">
        <f>SUMIFS(СВЦЭМ!$C$34:$C$777,СВЦЭМ!$A$34:$A$777,$A62,СВЦЭМ!$B$34:$B$777,B$47)+'СЕТ СН'!$G$9+СВЦЭМ!$D$10+'СЕТ СН'!$G$6-'СЕТ СН'!$G$19</f>
        <v>1364.33747791</v>
      </c>
      <c r="C62" s="37">
        <f>SUMIFS(СВЦЭМ!$C$34:$C$777,СВЦЭМ!$A$34:$A$777,$A62,СВЦЭМ!$B$34:$B$777,C$47)+'СЕТ СН'!$G$9+СВЦЭМ!$D$10+'СЕТ СН'!$G$6-'СЕТ СН'!$G$19</f>
        <v>1415.8103539799999</v>
      </c>
      <c r="D62" s="37">
        <f>SUMIFS(СВЦЭМ!$C$34:$C$777,СВЦЭМ!$A$34:$A$777,$A62,СВЦЭМ!$B$34:$B$777,D$47)+'СЕТ СН'!$G$9+СВЦЭМ!$D$10+'СЕТ СН'!$G$6-'СЕТ СН'!$G$19</f>
        <v>1452.8838233899999</v>
      </c>
      <c r="E62" s="37">
        <f>SUMIFS(СВЦЭМ!$C$34:$C$777,СВЦЭМ!$A$34:$A$777,$A62,СВЦЭМ!$B$34:$B$777,E$47)+'СЕТ СН'!$G$9+СВЦЭМ!$D$10+'СЕТ СН'!$G$6-'СЕТ СН'!$G$19</f>
        <v>1483.60995252</v>
      </c>
      <c r="F62" s="37">
        <f>SUMIFS(СВЦЭМ!$C$34:$C$777,СВЦЭМ!$A$34:$A$777,$A62,СВЦЭМ!$B$34:$B$777,F$47)+'СЕТ СН'!$G$9+СВЦЭМ!$D$10+'СЕТ СН'!$G$6-'СЕТ СН'!$G$19</f>
        <v>1491.55275521</v>
      </c>
      <c r="G62" s="37">
        <f>SUMIFS(СВЦЭМ!$C$34:$C$777,СВЦЭМ!$A$34:$A$777,$A62,СВЦЭМ!$B$34:$B$777,G$47)+'СЕТ СН'!$G$9+СВЦЭМ!$D$10+'СЕТ СН'!$G$6-'СЕТ СН'!$G$19</f>
        <v>1492.6338279899999</v>
      </c>
      <c r="H62" s="37">
        <f>SUMIFS(СВЦЭМ!$C$34:$C$777,СВЦЭМ!$A$34:$A$777,$A62,СВЦЭМ!$B$34:$B$777,H$47)+'СЕТ СН'!$G$9+СВЦЭМ!$D$10+'СЕТ СН'!$G$6-'СЕТ СН'!$G$19</f>
        <v>1406.7340329499998</v>
      </c>
      <c r="I62" s="37">
        <f>SUMIFS(СВЦЭМ!$C$34:$C$777,СВЦЭМ!$A$34:$A$777,$A62,СВЦЭМ!$B$34:$B$777,I$47)+'СЕТ СН'!$G$9+СВЦЭМ!$D$10+'СЕТ СН'!$G$6-'СЕТ СН'!$G$19</f>
        <v>1262.6915079199998</v>
      </c>
      <c r="J62" s="37">
        <f>SUMIFS(СВЦЭМ!$C$34:$C$777,СВЦЭМ!$A$34:$A$777,$A62,СВЦЭМ!$B$34:$B$777,J$47)+'СЕТ СН'!$G$9+СВЦЭМ!$D$10+'СЕТ СН'!$G$6-'СЕТ СН'!$G$19</f>
        <v>1135.2060655399998</v>
      </c>
      <c r="K62" s="37">
        <f>SUMIFS(СВЦЭМ!$C$34:$C$777,СВЦЭМ!$A$34:$A$777,$A62,СВЦЭМ!$B$34:$B$777,K$47)+'СЕТ СН'!$G$9+СВЦЭМ!$D$10+'СЕТ СН'!$G$6-'СЕТ СН'!$G$19</f>
        <v>1084.71576235</v>
      </c>
      <c r="L62" s="37">
        <f>SUMIFS(СВЦЭМ!$C$34:$C$777,СВЦЭМ!$A$34:$A$777,$A62,СВЦЭМ!$B$34:$B$777,L$47)+'СЕТ СН'!$G$9+СВЦЭМ!$D$10+'СЕТ СН'!$G$6-'СЕТ СН'!$G$19</f>
        <v>1066.76911976</v>
      </c>
      <c r="M62" s="37">
        <f>SUMIFS(СВЦЭМ!$C$34:$C$777,СВЦЭМ!$A$34:$A$777,$A62,СВЦЭМ!$B$34:$B$777,M$47)+'СЕТ СН'!$G$9+СВЦЭМ!$D$10+'СЕТ СН'!$G$6-'СЕТ СН'!$G$19</f>
        <v>1054.52981918</v>
      </c>
      <c r="N62" s="37">
        <f>SUMIFS(СВЦЭМ!$C$34:$C$777,СВЦЭМ!$A$34:$A$777,$A62,СВЦЭМ!$B$34:$B$777,N$47)+'СЕТ СН'!$G$9+СВЦЭМ!$D$10+'СЕТ СН'!$G$6-'СЕТ СН'!$G$19</f>
        <v>1059.39264437</v>
      </c>
      <c r="O62" s="37">
        <f>SUMIFS(СВЦЭМ!$C$34:$C$777,СВЦЭМ!$A$34:$A$777,$A62,СВЦЭМ!$B$34:$B$777,O$47)+'СЕТ СН'!$G$9+СВЦЭМ!$D$10+'СЕТ СН'!$G$6-'СЕТ СН'!$G$19</f>
        <v>1052.13032591</v>
      </c>
      <c r="P62" s="37">
        <f>SUMIFS(СВЦЭМ!$C$34:$C$777,СВЦЭМ!$A$34:$A$777,$A62,СВЦЭМ!$B$34:$B$777,P$47)+'СЕТ СН'!$G$9+СВЦЭМ!$D$10+'СЕТ СН'!$G$6-'СЕТ СН'!$G$19</f>
        <v>1068.3352934</v>
      </c>
      <c r="Q62" s="37">
        <f>SUMIFS(СВЦЭМ!$C$34:$C$777,СВЦЭМ!$A$34:$A$777,$A62,СВЦЭМ!$B$34:$B$777,Q$47)+'СЕТ СН'!$G$9+СВЦЭМ!$D$10+'СЕТ СН'!$G$6-'СЕТ СН'!$G$19</f>
        <v>1066.9694584499998</v>
      </c>
      <c r="R62" s="37">
        <f>SUMIFS(СВЦЭМ!$C$34:$C$777,СВЦЭМ!$A$34:$A$777,$A62,СВЦЭМ!$B$34:$B$777,R$47)+'СЕТ СН'!$G$9+СВЦЭМ!$D$10+'СЕТ СН'!$G$6-'СЕТ СН'!$G$19</f>
        <v>1071.15104531</v>
      </c>
      <c r="S62" s="37">
        <f>SUMIFS(СВЦЭМ!$C$34:$C$777,СВЦЭМ!$A$34:$A$777,$A62,СВЦЭМ!$B$34:$B$777,S$47)+'СЕТ СН'!$G$9+СВЦЭМ!$D$10+'СЕТ СН'!$G$6-'СЕТ СН'!$G$19</f>
        <v>1077.9003106999999</v>
      </c>
      <c r="T62" s="37">
        <f>SUMIFS(СВЦЭМ!$C$34:$C$777,СВЦЭМ!$A$34:$A$777,$A62,СВЦЭМ!$B$34:$B$777,T$47)+'СЕТ СН'!$G$9+СВЦЭМ!$D$10+'СЕТ СН'!$G$6-'СЕТ СН'!$G$19</f>
        <v>1086.2239341999998</v>
      </c>
      <c r="U62" s="37">
        <f>SUMIFS(СВЦЭМ!$C$34:$C$777,СВЦЭМ!$A$34:$A$777,$A62,СВЦЭМ!$B$34:$B$777,U$47)+'СЕТ СН'!$G$9+СВЦЭМ!$D$10+'СЕТ СН'!$G$6-'СЕТ СН'!$G$19</f>
        <v>1094.5498712699998</v>
      </c>
      <c r="V62" s="37">
        <f>SUMIFS(СВЦЭМ!$C$34:$C$777,СВЦЭМ!$A$34:$A$777,$A62,СВЦЭМ!$B$34:$B$777,V$47)+'СЕТ СН'!$G$9+СВЦЭМ!$D$10+'СЕТ СН'!$G$6-'СЕТ СН'!$G$19</f>
        <v>1101.76867404</v>
      </c>
      <c r="W62" s="37">
        <f>SUMIFS(СВЦЭМ!$C$34:$C$777,СВЦЭМ!$A$34:$A$777,$A62,СВЦЭМ!$B$34:$B$777,W$47)+'СЕТ СН'!$G$9+СВЦЭМ!$D$10+'СЕТ СН'!$G$6-'СЕТ СН'!$G$19</f>
        <v>1166.1104699099999</v>
      </c>
      <c r="X62" s="37">
        <f>SUMIFS(СВЦЭМ!$C$34:$C$777,СВЦЭМ!$A$34:$A$777,$A62,СВЦЭМ!$B$34:$B$777,X$47)+'СЕТ СН'!$G$9+СВЦЭМ!$D$10+'СЕТ СН'!$G$6-'СЕТ СН'!$G$19</f>
        <v>1210.2347415299998</v>
      </c>
      <c r="Y62" s="37">
        <f>SUMIFS(СВЦЭМ!$C$34:$C$777,СВЦЭМ!$A$34:$A$777,$A62,СВЦЭМ!$B$34:$B$777,Y$47)+'СЕТ СН'!$G$9+СВЦЭМ!$D$10+'СЕТ СН'!$G$6-'СЕТ СН'!$G$19</f>
        <v>1294.2457742299998</v>
      </c>
    </row>
    <row r="63" spans="1:25" ht="15.75" x14ac:dyDescent="0.2">
      <c r="A63" s="36">
        <f t="shared" si="1"/>
        <v>43297</v>
      </c>
      <c r="B63" s="37">
        <f>SUMIFS(СВЦЭМ!$C$34:$C$777,СВЦЭМ!$A$34:$A$777,$A63,СВЦЭМ!$B$34:$B$777,B$47)+'СЕТ СН'!$G$9+СВЦЭМ!$D$10+'СЕТ СН'!$G$6-'СЕТ СН'!$G$19</f>
        <v>1422.32409579</v>
      </c>
      <c r="C63" s="37">
        <f>SUMIFS(СВЦЭМ!$C$34:$C$777,СВЦЭМ!$A$34:$A$777,$A63,СВЦЭМ!$B$34:$B$777,C$47)+'СЕТ СН'!$G$9+СВЦЭМ!$D$10+'СЕТ СН'!$G$6-'СЕТ СН'!$G$19</f>
        <v>1470.34374366</v>
      </c>
      <c r="D63" s="37">
        <f>SUMIFS(СВЦЭМ!$C$34:$C$777,СВЦЭМ!$A$34:$A$777,$A63,СВЦЭМ!$B$34:$B$777,D$47)+'СЕТ СН'!$G$9+СВЦЭМ!$D$10+'СЕТ СН'!$G$6-'СЕТ СН'!$G$19</f>
        <v>1493.0416500299998</v>
      </c>
      <c r="E63" s="37">
        <f>SUMIFS(СВЦЭМ!$C$34:$C$777,СВЦЭМ!$A$34:$A$777,$A63,СВЦЭМ!$B$34:$B$777,E$47)+'СЕТ СН'!$G$9+СВЦЭМ!$D$10+'СЕТ СН'!$G$6-'СЕТ СН'!$G$19</f>
        <v>1488.7397698699999</v>
      </c>
      <c r="F63" s="37">
        <f>SUMIFS(СВЦЭМ!$C$34:$C$777,СВЦЭМ!$A$34:$A$777,$A63,СВЦЭМ!$B$34:$B$777,F$47)+'СЕТ СН'!$G$9+СВЦЭМ!$D$10+'СЕТ СН'!$G$6-'СЕТ СН'!$G$19</f>
        <v>1486.3573364399999</v>
      </c>
      <c r="G63" s="37">
        <f>SUMIFS(СВЦЭМ!$C$34:$C$777,СВЦЭМ!$A$34:$A$777,$A63,СВЦЭМ!$B$34:$B$777,G$47)+'СЕТ СН'!$G$9+СВЦЭМ!$D$10+'СЕТ СН'!$G$6-'СЕТ СН'!$G$19</f>
        <v>1495.3533941799999</v>
      </c>
      <c r="H63" s="37">
        <f>SUMIFS(СВЦЭМ!$C$34:$C$777,СВЦЭМ!$A$34:$A$777,$A63,СВЦЭМ!$B$34:$B$777,H$47)+'СЕТ СН'!$G$9+СВЦЭМ!$D$10+'СЕТ СН'!$G$6-'СЕТ СН'!$G$19</f>
        <v>1423.87985108</v>
      </c>
      <c r="I63" s="37">
        <f>SUMIFS(СВЦЭМ!$C$34:$C$777,СВЦЭМ!$A$34:$A$777,$A63,СВЦЭМ!$B$34:$B$777,I$47)+'СЕТ СН'!$G$9+СВЦЭМ!$D$10+'СЕТ СН'!$G$6-'СЕТ СН'!$G$19</f>
        <v>1264.7034787999999</v>
      </c>
      <c r="J63" s="37">
        <f>SUMIFS(СВЦЭМ!$C$34:$C$777,СВЦЭМ!$A$34:$A$777,$A63,СВЦЭМ!$B$34:$B$777,J$47)+'СЕТ СН'!$G$9+СВЦЭМ!$D$10+'СЕТ СН'!$G$6-'СЕТ СН'!$G$19</f>
        <v>1142.6816472199998</v>
      </c>
      <c r="K63" s="37">
        <f>SUMIFS(СВЦЭМ!$C$34:$C$777,СВЦЭМ!$A$34:$A$777,$A63,СВЦЭМ!$B$34:$B$777,K$47)+'СЕТ СН'!$G$9+СВЦЭМ!$D$10+'СЕТ СН'!$G$6-'СЕТ СН'!$G$19</f>
        <v>1094.7058342299999</v>
      </c>
      <c r="L63" s="37">
        <f>SUMIFS(СВЦЭМ!$C$34:$C$777,СВЦЭМ!$A$34:$A$777,$A63,СВЦЭМ!$B$34:$B$777,L$47)+'СЕТ СН'!$G$9+СВЦЭМ!$D$10+'СЕТ СН'!$G$6-'СЕТ СН'!$G$19</f>
        <v>1087.6692209099999</v>
      </c>
      <c r="M63" s="37">
        <f>SUMIFS(СВЦЭМ!$C$34:$C$777,СВЦЭМ!$A$34:$A$777,$A63,СВЦЭМ!$B$34:$B$777,M$47)+'СЕТ СН'!$G$9+СВЦЭМ!$D$10+'СЕТ СН'!$G$6-'СЕТ СН'!$G$19</f>
        <v>1079.4752123399999</v>
      </c>
      <c r="N63" s="37">
        <f>SUMIFS(СВЦЭМ!$C$34:$C$777,СВЦЭМ!$A$34:$A$777,$A63,СВЦЭМ!$B$34:$B$777,N$47)+'СЕТ СН'!$G$9+СВЦЭМ!$D$10+'СЕТ СН'!$G$6-'СЕТ СН'!$G$19</f>
        <v>1084.8921081699998</v>
      </c>
      <c r="O63" s="37">
        <f>SUMIFS(СВЦЭМ!$C$34:$C$777,СВЦЭМ!$A$34:$A$777,$A63,СВЦЭМ!$B$34:$B$777,O$47)+'СЕТ СН'!$G$9+СВЦЭМ!$D$10+'СЕТ СН'!$G$6-'СЕТ СН'!$G$19</f>
        <v>1083.79864428</v>
      </c>
      <c r="P63" s="37">
        <f>SUMIFS(СВЦЭМ!$C$34:$C$777,СВЦЭМ!$A$34:$A$777,$A63,СВЦЭМ!$B$34:$B$777,P$47)+'СЕТ СН'!$G$9+СВЦЭМ!$D$10+'СЕТ СН'!$G$6-'СЕТ СН'!$G$19</f>
        <v>1083.3821144599999</v>
      </c>
      <c r="Q63" s="37">
        <f>SUMIFS(СВЦЭМ!$C$34:$C$777,СВЦЭМ!$A$34:$A$777,$A63,СВЦЭМ!$B$34:$B$777,Q$47)+'СЕТ СН'!$G$9+СВЦЭМ!$D$10+'СЕТ СН'!$G$6-'СЕТ СН'!$G$19</f>
        <v>1080.5154464999998</v>
      </c>
      <c r="R63" s="37">
        <f>SUMIFS(СВЦЭМ!$C$34:$C$777,СВЦЭМ!$A$34:$A$777,$A63,СВЦЭМ!$B$34:$B$777,R$47)+'СЕТ СН'!$G$9+СВЦЭМ!$D$10+'СЕТ СН'!$G$6-'СЕТ СН'!$G$19</f>
        <v>1080.3541831299999</v>
      </c>
      <c r="S63" s="37">
        <f>SUMIFS(СВЦЭМ!$C$34:$C$777,СВЦЭМ!$A$34:$A$777,$A63,СВЦЭМ!$B$34:$B$777,S$47)+'СЕТ СН'!$G$9+СВЦЭМ!$D$10+'СЕТ СН'!$G$6-'СЕТ СН'!$G$19</f>
        <v>1080.1504278</v>
      </c>
      <c r="T63" s="37">
        <f>SUMIFS(СВЦЭМ!$C$34:$C$777,СВЦЭМ!$A$34:$A$777,$A63,СВЦЭМ!$B$34:$B$777,T$47)+'СЕТ СН'!$G$9+СВЦЭМ!$D$10+'СЕТ СН'!$G$6-'СЕТ СН'!$G$19</f>
        <v>1084.16946334</v>
      </c>
      <c r="U63" s="37">
        <f>SUMIFS(СВЦЭМ!$C$34:$C$777,СВЦЭМ!$A$34:$A$777,$A63,СВЦЭМ!$B$34:$B$777,U$47)+'СЕТ СН'!$G$9+СВЦЭМ!$D$10+'СЕТ СН'!$G$6-'СЕТ СН'!$G$19</f>
        <v>1086.7477747299999</v>
      </c>
      <c r="V63" s="37">
        <f>SUMIFS(СВЦЭМ!$C$34:$C$777,СВЦЭМ!$A$34:$A$777,$A63,СВЦЭМ!$B$34:$B$777,V$47)+'СЕТ СН'!$G$9+СВЦЭМ!$D$10+'СЕТ СН'!$G$6-'СЕТ СН'!$G$19</f>
        <v>1094.9663292599998</v>
      </c>
      <c r="W63" s="37">
        <f>SUMIFS(СВЦЭМ!$C$34:$C$777,СВЦЭМ!$A$34:$A$777,$A63,СВЦЭМ!$B$34:$B$777,W$47)+'СЕТ СН'!$G$9+СВЦЭМ!$D$10+'СЕТ СН'!$G$6-'СЕТ СН'!$G$19</f>
        <v>1147.613916</v>
      </c>
      <c r="X63" s="37">
        <f>SUMIFS(СВЦЭМ!$C$34:$C$777,СВЦЭМ!$A$34:$A$777,$A63,СВЦЭМ!$B$34:$B$777,X$47)+'СЕТ СН'!$G$9+СВЦЭМ!$D$10+'СЕТ СН'!$G$6-'СЕТ СН'!$G$19</f>
        <v>1222.4799472799998</v>
      </c>
      <c r="Y63" s="37">
        <f>SUMIFS(СВЦЭМ!$C$34:$C$777,СВЦЭМ!$A$34:$A$777,$A63,СВЦЭМ!$B$34:$B$777,Y$47)+'СЕТ СН'!$G$9+СВЦЭМ!$D$10+'СЕТ СН'!$G$6-'СЕТ СН'!$G$19</f>
        <v>1307.5276624599999</v>
      </c>
    </row>
    <row r="64" spans="1:25" ht="15.75" x14ac:dyDescent="0.2">
      <c r="A64" s="36">
        <f t="shared" si="1"/>
        <v>43298</v>
      </c>
      <c r="B64" s="37">
        <f>SUMIFS(СВЦЭМ!$C$34:$C$777,СВЦЭМ!$A$34:$A$777,$A64,СВЦЭМ!$B$34:$B$777,B$47)+'СЕТ СН'!$G$9+СВЦЭМ!$D$10+'СЕТ СН'!$G$6-'СЕТ СН'!$G$19</f>
        <v>1378.9050930399999</v>
      </c>
      <c r="C64" s="37">
        <f>SUMIFS(СВЦЭМ!$C$34:$C$777,СВЦЭМ!$A$34:$A$777,$A64,СВЦЭМ!$B$34:$B$777,C$47)+'СЕТ СН'!$G$9+СВЦЭМ!$D$10+'СЕТ СН'!$G$6-'СЕТ СН'!$G$19</f>
        <v>1503.9341306599999</v>
      </c>
      <c r="D64" s="37">
        <f>SUMIFS(СВЦЭМ!$C$34:$C$777,СВЦЭМ!$A$34:$A$777,$A64,СВЦЭМ!$B$34:$B$777,D$47)+'СЕТ СН'!$G$9+СВЦЭМ!$D$10+'СЕТ СН'!$G$6-'СЕТ СН'!$G$19</f>
        <v>1538.3037638599999</v>
      </c>
      <c r="E64" s="37">
        <f>SUMIFS(СВЦЭМ!$C$34:$C$777,СВЦЭМ!$A$34:$A$777,$A64,СВЦЭМ!$B$34:$B$777,E$47)+'СЕТ СН'!$G$9+СВЦЭМ!$D$10+'СЕТ СН'!$G$6-'СЕТ СН'!$G$19</f>
        <v>1530.48699833</v>
      </c>
      <c r="F64" s="37">
        <f>SUMIFS(СВЦЭМ!$C$34:$C$777,СВЦЭМ!$A$34:$A$777,$A64,СВЦЭМ!$B$34:$B$777,F$47)+'СЕТ СН'!$G$9+СВЦЭМ!$D$10+'СЕТ СН'!$G$6-'СЕТ СН'!$G$19</f>
        <v>1527.5295416899999</v>
      </c>
      <c r="G64" s="37">
        <f>SUMIFS(СВЦЭМ!$C$34:$C$777,СВЦЭМ!$A$34:$A$777,$A64,СВЦЭМ!$B$34:$B$777,G$47)+'СЕТ СН'!$G$9+СВЦЭМ!$D$10+'СЕТ СН'!$G$6-'СЕТ СН'!$G$19</f>
        <v>1533.4130658199999</v>
      </c>
      <c r="H64" s="37">
        <f>SUMIFS(СВЦЭМ!$C$34:$C$777,СВЦЭМ!$A$34:$A$777,$A64,СВЦЭМ!$B$34:$B$777,H$47)+'СЕТ СН'!$G$9+СВЦЭМ!$D$10+'СЕТ СН'!$G$6-'СЕТ СН'!$G$19</f>
        <v>1471.2825300899999</v>
      </c>
      <c r="I64" s="37">
        <f>SUMIFS(СВЦЭМ!$C$34:$C$777,СВЦЭМ!$A$34:$A$777,$A64,СВЦЭМ!$B$34:$B$777,I$47)+'СЕТ СН'!$G$9+СВЦЭМ!$D$10+'СЕТ СН'!$G$6-'СЕТ СН'!$G$19</f>
        <v>1337.62407717</v>
      </c>
      <c r="J64" s="37">
        <f>SUMIFS(СВЦЭМ!$C$34:$C$777,СВЦЭМ!$A$34:$A$777,$A64,СВЦЭМ!$B$34:$B$777,J$47)+'СЕТ СН'!$G$9+СВЦЭМ!$D$10+'СЕТ СН'!$G$6-'СЕТ СН'!$G$19</f>
        <v>1217.7362222699999</v>
      </c>
      <c r="K64" s="37">
        <f>SUMIFS(СВЦЭМ!$C$34:$C$777,СВЦЭМ!$A$34:$A$777,$A64,СВЦЭМ!$B$34:$B$777,K$47)+'СЕТ СН'!$G$9+СВЦЭМ!$D$10+'СЕТ СН'!$G$6-'СЕТ СН'!$G$19</f>
        <v>1147.3386623699998</v>
      </c>
      <c r="L64" s="37">
        <f>SUMIFS(СВЦЭМ!$C$34:$C$777,СВЦЭМ!$A$34:$A$777,$A64,СВЦЭМ!$B$34:$B$777,L$47)+'СЕТ СН'!$G$9+СВЦЭМ!$D$10+'СЕТ СН'!$G$6-'СЕТ СН'!$G$19</f>
        <v>1132.9145945999999</v>
      </c>
      <c r="M64" s="37">
        <f>SUMIFS(СВЦЭМ!$C$34:$C$777,СВЦЭМ!$A$34:$A$777,$A64,СВЦЭМ!$B$34:$B$777,M$47)+'СЕТ СН'!$G$9+СВЦЭМ!$D$10+'СЕТ СН'!$G$6-'СЕТ СН'!$G$19</f>
        <v>1127.85849218</v>
      </c>
      <c r="N64" s="37">
        <f>SUMIFS(СВЦЭМ!$C$34:$C$777,СВЦЭМ!$A$34:$A$777,$A64,СВЦЭМ!$B$34:$B$777,N$47)+'СЕТ СН'!$G$9+СВЦЭМ!$D$10+'СЕТ СН'!$G$6-'СЕТ СН'!$G$19</f>
        <v>1139.21192157</v>
      </c>
      <c r="O64" s="37">
        <f>SUMIFS(СВЦЭМ!$C$34:$C$777,СВЦЭМ!$A$34:$A$777,$A64,СВЦЭМ!$B$34:$B$777,O$47)+'СЕТ СН'!$G$9+СВЦЭМ!$D$10+'СЕТ СН'!$G$6-'СЕТ СН'!$G$19</f>
        <v>1147.6030431899999</v>
      </c>
      <c r="P64" s="37">
        <f>SUMIFS(СВЦЭМ!$C$34:$C$777,СВЦЭМ!$A$34:$A$777,$A64,СВЦЭМ!$B$34:$B$777,P$47)+'СЕТ СН'!$G$9+СВЦЭМ!$D$10+'СЕТ СН'!$G$6-'СЕТ СН'!$G$19</f>
        <v>1139.5292254199999</v>
      </c>
      <c r="Q64" s="37">
        <f>SUMIFS(СВЦЭМ!$C$34:$C$777,СВЦЭМ!$A$34:$A$777,$A64,СВЦЭМ!$B$34:$B$777,Q$47)+'СЕТ СН'!$G$9+СВЦЭМ!$D$10+'СЕТ СН'!$G$6-'СЕТ СН'!$G$19</f>
        <v>1146.1184995199999</v>
      </c>
      <c r="R64" s="37">
        <f>SUMIFS(СВЦЭМ!$C$34:$C$777,СВЦЭМ!$A$34:$A$777,$A64,СВЦЭМ!$B$34:$B$777,R$47)+'СЕТ СН'!$G$9+СВЦЭМ!$D$10+'СЕТ СН'!$G$6-'СЕТ СН'!$G$19</f>
        <v>1139.1373889099998</v>
      </c>
      <c r="S64" s="37">
        <f>SUMIFS(СВЦЭМ!$C$34:$C$777,СВЦЭМ!$A$34:$A$777,$A64,СВЦЭМ!$B$34:$B$777,S$47)+'СЕТ СН'!$G$9+СВЦЭМ!$D$10+'СЕТ СН'!$G$6-'СЕТ СН'!$G$19</f>
        <v>1143.4666425099999</v>
      </c>
      <c r="T64" s="37">
        <f>SUMIFS(СВЦЭМ!$C$34:$C$777,СВЦЭМ!$A$34:$A$777,$A64,СВЦЭМ!$B$34:$B$777,T$47)+'СЕТ СН'!$G$9+СВЦЭМ!$D$10+'СЕТ СН'!$G$6-'СЕТ СН'!$G$19</f>
        <v>1143.2045980399998</v>
      </c>
      <c r="U64" s="37">
        <f>SUMIFS(СВЦЭМ!$C$34:$C$777,СВЦЭМ!$A$34:$A$777,$A64,СВЦЭМ!$B$34:$B$777,U$47)+'СЕТ СН'!$G$9+СВЦЭМ!$D$10+'СЕТ СН'!$G$6-'СЕТ СН'!$G$19</f>
        <v>1136.8525700599998</v>
      </c>
      <c r="V64" s="37">
        <f>SUMIFS(СВЦЭМ!$C$34:$C$777,СВЦЭМ!$A$34:$A$777,$A64,СВЦЭМ!$B$34:$B$777,V$47)+'СЕТ СН'!$G$9+СВЦЭМ!$D$10+'СЕТ СН'!$G$6-'СЕТ СН'!$G$19</f>
        <v>1137.9340363599999</v>
      </c>
      <c r="W64" s="37">
        <f>SUMIFS(СВЦЭМ!$C$34:$C$777,СВЦЭМ!$A$34:$A$777,$A64,СВЦЭМ!$B$34:$B$777,W$47)+'СЕТ СН'!$G$9+СВЦЭМ!$D$10+'СЕТ СН'!$G$6-'СЕТ СН'!$G$19</f>
        <v>1199.6026571099999</v>
      </c>
      <c r="X64" s="37">
        <f>SUMIFS(СВЦЭМ!$C$34:$C$777,СВЦЭМ!$A$34:$A$777,$A64,СВЦЭМ!$B$34:$B$777,X$47)+'СЕТ СН'!$G$9+СВЦЭМ!$D$10+'СЕТ СН'!$G$6-'СЕТ СН'!$G$19</f>
        <v>1300.0764626399998</v>
      </c>
      <c r="Y64" s="37">
        <f>SUMIFS(СВЦЭМ!$C$34:$C$777,СВЦЭМ!$A$34:$A$777,$A64,СВЦЭМ!$B$34:$B$777,Y$47)+'СЕТ СН'!$G$9+СВЦЭМ!$D$10+'СЕТ СН'!$G$6-'СЕТ СН'!$G$19</f>
        <v>1403.8261743799999</v>
      </c>
    </row>
    <row r="65" spans="1:27" ht="15.75" x14ac:dyDescent="0.2">
      <c r="A65" s="36">
        <f t="shared" si="1"/>
        <v>43299</v>
      </c>
      <c r="B65" s="37">
        <f>SUMIFS(СВЦЭМ!$C$34:$C$777,СВЦЭМ!$A$34:$A$777,$A65,СВЦЭМ!$B$34:$B$777,B$47)+'СЕТ СН'!$G$9+СВЦЭМ!$D$10+'СЕТ СН'!$G$6-'СЕТ СН'!$G$19</f>
        <v>1440.0154627299999</v>
      </c>
      <c r="C65" s="37">
        <f>SUMIFS(СВЦЭМ!$C$34:$C$777,СВЦЭМ!$A$34:$A$777,$A65,СВЦЭМ!$B$34:$B$777,C$47)+'СЕТ СН'!$G$9+СВЦЭМ!$D$10+'СЕТ СН'!$G$6-'СЕТ СН'!$G$19</f>
        <v>1499.0580434399999</v>
      </c>
      <c r="D65" s="37">
        <f>SUMIFS(СВЦЭМ!$C$34:$C$777,СВЦЭМ!$A$34:$A$777,$A65,СВЦЭМ!$B$34:$B$777,D$47)+'СЕТ СН'!$G$9+СВЦЭМ!$D$10+'СЕТ СН'!$G$6-'СЕТ СН'!$G$19</f>
        <v>1533.9461782799999</v>
      </c>
      <c r="E65" s="37">
        <f>SUMIFS(СВЦЭМ!$C$34:$C$777,СВЦЭМ!$A$34:$A$777,$A65,СВЦЭМ!$B$34:$B$777,E$47)+'СЕТ СН'!$G$9+СВЦЭМ!$D$10+'СЕТ СН'!$G$6-'СЕТ СН'!$G$19</f>
        <v>1524.8640419000001</v>
      </c>
      <c r="F65" s="37">
        <f>SUMIFS(СВЦЭМ!$C$34:$C$777,СВЦЭМ!$A$34:$A$777,$A65,СВЦЭМ!$B$34:$B$777,F$47)+'СЕТ СН'!$G$9+СВЦЭМ!$D$10+'СЕТ СН'!$G$6-'СЕТ СН'!$G$19</f>
        <v>1518.5064691</v>
      </c>
      <c r="G65" s="37">
        <f>SUMIFS(СВЦЭМ!$C$34:$C$777,СВЦЭМ!$A$34:$A$777,$A65,СВЦЭМ!$B$34:$B$777,G$47)+'СЕТ СН'!$G$9+СВЦЭМ!$D$10+'СЕТ СН'!$G$6-'СЕТ СН'!$G$19</f>
        <v>1518.1460261499999</v>
      </c>
      <c r="H65" s="37">
        <f>SUMIFS(СВЦЭМ!$C$34:$C$777,СВЦЭМ!$A$34:$A$777,$A65,СВЦЭМ!$B$34:$B$777,H$47)+'СЕТ СН'!$G$9+СВЦЭМ!$D$10+'СЕТ СН'!$G$6-'СЕТ СН'!$G$19</f>
        <v>1474.1839626399999</v>
      </c>
      <c r="I65" s="37">
        <f>SUMIFS(СВЦЭМ!$C$34:$C$777,СВЦЭМ!$A$34:$A$777,$A65,СВЦЭМ!$B$34:$B$777,I$47)+'СЕТ СН'!$G$9+СВЦЭМ!$D$10+'СЕТ СН'!$G$6-'СЕТ СН'!$G$19</f>
        <v>1330.3665379099998</v>
      </c>
      <c r="J65" s="37">
        <f>SUMIFS(СВЦЭМ!$C$34:$C$777,СВЦЭМ!$A$34:$A$777,$A65,СВЦЭМ!$B$34:$B$777,J$47)+'СЕТ СН'!$G$9+СВЦЭМ!$D$10+'СЕТ СН'!$G$6-'СЕТ СН'!$G$19</f>
        <v>1198.4726134699999</v>
      </c>
      <c r="K65" s="37">
        <f>SUMIFS(СВЦЭМ!$C$34:$C$777,СВЦЭМ!$A$34:$A$777,$A65,СВЦЭМ!$B$34:$B$777,K$47)+'СЕТ СН'!$G$9+СВЦЭМ!$D$10+'СЕТ СН'!$G$6-'СЕТ СН'!$G$19</f>
        <v>1137.1490536899998</v>
      </c>
      <c r="L65" s="37">
        <f>SUMIFS(СВЦЭМ!$C$34:$C$777,СВЦЭМ!$A$34:$A$777,$A65,СВЦЭМ!$B$34:$B$777,L$47)+'СЕТ СН'!$G$9+СВЦЭМ!$D$10+'СЕТ СН'!$G$6-'СЕТ СН'!$G$19</f>
        <v>1125.7092464</v>
      </c>
      <c r="M65" s="37">
        <f>SUMIFS(СВЦЭМ!$C$34:$C$777,СВЦЭМ!$A$34:$A$777,$A65,СВЦЭМ!$B$34:$B$777,M$47)+'СЕТ СН'!$G$9+СВЦЭМ!$D$10+'СЕТ СН'!$G$6-'СЕТ СН'!$G$19</f>
        <v>1125.30082249</v>
      </c>
      <c r="N65" s="37">
        <f>SUMIFS(СВЦЭМ!$C$34:$C$777,СВЦЭМ!$A$34:$A$777,$A65,СВЦЭМ!$B$34:$B$777,N$47)+'СЕТ СН'!$G$9+СВЦЭМ!$D$10+'СЕТ СН'!$G$6-'СЕТ СН'!$G$19</f>
        <v>1132.6126666999999</v>
      </c>
      <c r="O65" s="37">
        <f>SUMIFS(СВЦЭМ!$C$34:$C$777,СВЦЭМ!$A$34:$A$777,$A65,СВЦЭМ!$B$34:$B$777,O$47)+'СЕТ СН'!$G$9+СВЦЭМ!$D$10+'СЕТ СН'!$G$6-'СЕТ СН'!$G$19</f>
        <v>1127.0210505599998</v>
      </c>
      <c r="P65" s="37">
        <f>SUMIFS(СВЦЭМ!$C$34:$C$777,СВЦЭМ!$A$34:$A$777,$A65,СВЦЭМ!$B$34:$B$777,P$47)+'СЕТ СН'!$G$9+СВЦЭМ!$D$10+'СЕТ СН'!$G$6-'СЕТ СН'!$G$19</f>
        <v>1133.0458929099998</v>
      </c>
      <c r="Q65" s="37">
        <f>SUMIFS(СВЦЭМ!$C$34:$C$777,СВЦЭМ!$A$34:$A$777,$A65,СВЦЭМ!$B$34:$B$777,Q$47)+'СЕТ СН'!$G$9+СВЦЭМ!$D$10+'СЕТ СН'!$G$6-'СЕТ СН'!$G$19</f>
        <v>1137.4575596899999</v>
      </c>
      <c r="R65" s="37">
        <f>SUMIFS(СВЦЭМ!$C$34:$C$777,СВЦЭМ!$A$34:$A$777,$A65,СВЦЭМ!$B$34:$B$777,R$47)+'СЕТ СН'!$G$9+СВЦЭМ!$D$10+'СЕТ СН'!$G$6-'СЕТ СН'!$G$19</f>
        <v>1140.4772607</v>
      </c>
      <c r="S65" s="37">
        <f>SUMIFS(СВЦЭМ!$C$34:$C$777,СВЦЭМ!$A$34:$A$777,$A65,СВЦЭМ!$B$34:$B$777,S$47)+'СЕТ СН'!$G$9+СВЦЭМ!$D$10+'СЕТ СН'!$G$6-'СЕТ СН'!$G$19</f>
        <v>1142.9073149899998</v>
      </c>
      <c r="T65" s="37">
        <f>SUMIFS(СВЦЭМ!$C$34:$C$777,СВЦЭМ!$A$34:$A$777,$A65,СВЦЭМ!$B$34:$B$777,T$47)+'СЕТ СН'!$G$9+СВЦЭМ!$D$10+'СЕТ СН'!$G$6-'СЕТ СН'!$G$19</f>
        <v>1140.1803077</v>
      </c>
      <c r="U65" s="37">
        <f>SUMIFS(СВЦЭМ!$C$34:$C$777,СВЦЭМ!$A$34:$A$777,$A65,СВЦЭМ!$B$34:$B$777,U$47)+'СЕТ СН'!$G$9+СВЦЭМ!$D$10+'СЕТ СН'!$G$6-'СЕТ СН'!$G$19</f>
        <v>1136.9665139599999</v>
      </c>
      <c r="V65" s="37">
        <f>SUMIFS(СВЦЭМ!$C$34:$C$777,СВЦЭМ!$A$34:$A$777,$A65,СВЦЭМ!$B$34:$B$777,V$47)+'СЕТ СН'!$G$9+СВЦЭМ!$D$10+'СЕТ СН'!$G$6-'СЕТ СН'!$G$19</f>
        <v>1146.1124913499998</v>
      </c>
      <c r="W65" s="37">
        <f>SUMIFS(СВЦЭМ!$C$34:$C$777,СВЦЭМ!$A$34:$A$777,$A65,СВЦЭМ!$B$34:$B$777,W$47)+'СЕТ СН'!$G$9+СВЦЭМ!$D$10+'СЕТ СН'!$G$6-'СЕТ СН'!$G$19</f>
        <v>1169.9978118099998</v>
      </c>
      <c r="X65" s="37">
        <f>SUMIFS(СВЦЭМ!$C$34:$C$777,СВЦЭМ!$A$34:$A$777,$A65,СВЦЭМ!$B$34:$B$777,X$47)+'СЕТ СН'!$G$9+СВЦЭМ!$D$10+'СЕТ СН'!$G$6-'СЕТ СН'!$G$19</f>
        <v>1272.3429259299999</v>
      </c>
      <c r="Y65" s="37">
        <f>SUMIFS(СВЦЭМ!$C$34:$C$777,СВЦЭМ!$A$34:$A$777,$A65,СВЦЭМ!$B$34:$B$777,Y$47)+'СЕТ СН'!$G$9+СВЦЭМ!$D$10+'СЕТ СН'!$G$6-'СЕТ СН'!$G$19</f>
        <v>1405.49086502</v>
      </c>
    </row>
    <row r="66" spans="1:27" ht="15.75" x14ac:dyDescent="0.2">
      <c r="A66" s="36">
        <f t="shared" si="1"/>
        <v>43300</v>
      </c>
      <c r="B66" s="37">
        <f>SUMIFS(СВЦЭМ!$C$34:$C$777,СВЦЭМ!$A$34:$A$777,$A66,СВЦЭМ!$B$34:$B$777,B$47)+'СЕТ СН'!$G$9+СВЦЭМ!$D$10+'СЕТ СН'!$G$6-'СЕТ СН'!$G$19</f>
        <v>1433.06089701</v>
      </c>
      <c r="C66" s="37">
        <f>SUMIFS(СВЦЭМ!$C$34:$C$777,СВЦЭМ!$A$34:$A$777,$A66,СВЦЭМ!$B$34:$B$777,C$47)+'СЕТ СН'!$G$9+СВЦЭМ!$D$10+'СЕТ СН'!$G$6-'СЕТ СН'!$G$19</f>
        <v>1491.18200637</v>
      </c>
      <c r="D66" s="37">
        <f>SUMIFS(СВЦЭМ!$C$34:$C$777,СВЦЭМ!$A$34:$A$777,$A66,СВЦЭМ!$B$34:$B$777,D$47)+'СЕТ СН'!$G$9+СВЦЭМ!$D$10+'СЕТ СН'!$G$6-'СЕТ СН'!$G$19</f>
        <v>1525.96571412</v>
      </c>
      <c r="E66" s="37">
        <f>SUMIFS(СВЦЭМ!$C$34:$C$777,СВЦЭМ!$A$34:$A$777,$A66,СВЦЭМ!$B$34:$B$777,E$47)+'СЕТ СН'!$G$9+СВЦЭМ!$D$10+'СЕТ СН'!$G$6-'СЕТ СН'!$G$19</f>
        <v>1518.9440992499999</v>
      </c>
      <c r="F66" s="37">
        <f>SUMIFS(СВЦЭМ!$C$34:$C$777,СВЦЭМ!$A$34:$A$777,$A66,СВЦЭМ!$B$34:$B$777,F$47)+'СЕТ СН'!$G$9+СВЦЭМ!$D$10+'СЕТ СН'!$G$6-'СЕТ СН'!$G$19</f>
        <v>1515.1574071999999</v>
      </c>
      <c r="G66" s="37">
        <f>SUMIFS(СВЦЭМ!$C$34:$C$777,СВЦЭМ!$A$34:$A$777,$A66,СВЦЭМ!$B$34:$B$777,G$47)+'СЕТ СН'!$G$9+СВЦЭМ!$D$10+'СЕТ СН'!$G$6-'СЕТ СН'!$G$19</f>
        <v>1520.45352488</v>
      </c>
      <c r="H66" s="37">
        <f>SUMIFS(СВЦЭМ!$C$34:$C$777,СВЦЭМ!$A$34:$A$777,$A66,СВЦЭМ!$B$34:$B$777,H$47)+'СЕТ СН'!$G$9+СВЦЭМ!$D$10+'СЕТ СН'!$G$6-'СЕТ СН'!$G$19</f>
        <v>1464.9798386499999</v>
      </c>
      <c r="I66" s="37">
        <f>SUMIFS(СВЦЭМ!$C$34:$C$777,СВЦЭМ!$A$34:$A$777,$A66,СВЦЭМ!$B$34:$B$777,I$47)+'СЕТ СН'!$G$9+СВЦЭМ!$D$10+'СЕТ СН'!$G$6-'СЕТ СН'!$G$19</f>
        <v>1300.4493181599998</v>
      </c>
      <c r="J66" s="37">
        <f>SUMIFS(СВЦЭМ!$C$34:$C$777,СВЦЭМ!$A$34:$A$777,$A66,СВЦЭМ!$B$34:$B$777,J$47)+'СЕТ СН'!$G$9+СВЦЭМ!$D$10+'СЕТ СН'!$G$6-'СЕТ СН'!$G$19</f>
        <v>1185.26365973</v>
      </c>
      <c r="K66" s="37">
        <f>SUMIFS(СВЦЭМ!$C$34:$C$777,СВЦЭМ!$A$34:$A$777,$A66,СВЦЭМ!$B$34:$B$777,K$47)+'СЕТ СН'!$G$9+СВЦЭМ!$D$10+'СЕТ СН'!$G$6-'СЕТ СН'!$G$19</f>
        <v>1118.6297350499999</v>
      </c>
      <c r="L66" s="37">
        <f>SUMIFS(СВЦЭМ!$C$34:$C$777,СВЦЭМ!$A$34:$A$777,$A66,СВЦЭМ!$B$34:$B$777,L$47)+'СЕТ СН'!$G$9+СВЦЭМ!$D$10+'СЕТ СН'!$G$6-'СЕТ СН'!$G$19</f>
        <v>1113.77206495</v>
      </c>
      <c r="M66" s="37">
        <f>SUMIFS(СВЦЭМ!$C$34:$C$777,СВЦЭМ!$A$34:$A$777,$A66,СВЦЭМ!$B$34:$B$777,M$47)+'СЕТ СН'!$G$9+СВЦЭМ!$D$10+'СЕТ СН'!$G$6-'СЕТ СН'!$G$19</f>
        <v>1111.1205209599998</v>
      </c>
      <c r="N66" s="37">
        <f>SUMIFS(СВЦЭМ!$C$34:$C$777,СВЦЭМ!$A$34:$A$777,$A66,СВЦЭМ!$B$34:$B$777,N$47)+'СЕТ СН'!$G$9+СВЦЭМ!$D$10+'СЕТ СН'!$G$6-'СЕТ СН'!$G$19</f>
        <v>1118.9488622399999</v>
      </c>
      <c r="O66" s="37">
        <f>SUMIFS(СВЦЭМ!$C$34:$C$777,СВЦЭМ!$A$34:$A$777,$A66,СВЦЭМ!$B$34:$B$777,O$47)+'СЕТ СН'!$G$9+СВЦЭМ!$D$10+'СЕТ СН'!$G$6-'СЕТ СН'!$G$19</f>
        <v>1114.75343572</v>
      </c>
      <c r="P66" s="37">
        <f>SUMIFS(СВЦЭМ!$C$34:$C$777,СВЦЭМ!$A$34:$A$777,$A66,СВЦЭМ!$B$34:$B$777,P$47)+'СЕТ СН'!$G$9+СВЦЭМ!$D$10+'СЕТ СН'!$G$6-'СЕТ СН'!$G$19</f>
        <v>1116.0723541999998</v>
      </c>
      <c r="Q66" s="37">
        <f>SUMIFS(СВЦЭМ!$C$34:$C$777,СВЦЭМ!$A$34:$A$777,$A66,СВЦЭМ!$B$34:$B$777,Q$47)+'СЕТ СН'!$G$9+СВЦЭМ!$D$10+'СЕТ СН'!$G$6-'СЕТ СН'!$G$19</f>
        <v>1120.8231641999998</v>
      </c>
      <c r="R66" s="37">
        <f>SUMIFS(СВЦЭМ!$C$34:$C$777,СВЦЭМ!$A$34:$A$777,$A66,СВЦЭМ!$B$34:$B$777,R$47)+'СЕТ СН'!$G$9+СВЦЭМ!$D$10+'СЕТ СН'!$G$6-'СЕТ СН'!$G$19</f>
        <v>1122.09869839</v>
      </c>
      <c r="S66" s="37">
        <f>SUMIFS(СВЦЭМ!$C$34:$C$777,СВЦЭМ!$A$34:$A$777,$A66,СВЦЭМ!$B$34:$B$777,S$47)+'СЕТ СН'!$G$9+СВЦЭМ!$D$10+'СЕТ СН'!$G$6-'СЕТ СН'!$G$19</f>
        <v>1123.4546717799999</v>
      </c>
      <c r="T66" s="37">
        <f>SUMIFS(СВЦЭМ!$C$34:$C$777,СВЦЭМ!$A$34:$A$777,$A66,СВЦЭМ!$B$34:$B$777,T$47)+'СЕТ СН'!$G$9+СВЦЭМ!$D$10+'СЕТ СН'!$G$6-'СЕТ СН'!$G$19</f>
        <v>1117.9671129799999</v>
      </c>
      <c r="U66" s="37">
        <f>SUMIFS(СВЦЭМ!$C$34:$C$777,СВЦЭМ!$A$34:$A$777,$A66,СВЦЭМ!$B$34:$B$777,U$47)+'СЕТ СН'!$G$9+СВЦЭМ!$D$10+'СЕТ СН'!$G$6-'СЕТ СН'!$G$19</f>
        <v>1110.8743332699999</v>
      </c>
      <c r="V66" s="37">
        <f>SUMIFS(СВЦЭМ!$C$34:$C$777,СВЦЭМ!$A$34:$A$777,$A66,СВЦЭМ!$B$34:$B$777,V$47)+'СЕТ СН'!$G$9+СВЦЭМ!$D$10+'СЕТ СН'!$G$6-'СЕТ СН'!$G$19</f>
        <v>1111.3046955</v>
      </c>
      <c r="W66" s="37">
        <f>SUMIFS(СВЦЭМ!$C$34:$C$777,СВЦЭМ!$A$34:$A$777,$A66,СВЦЭМ!$B$34:$B$777,W$47)+'СЕТ СН'!$G$9+СВЦЭМ!$D$10+'СЕТ СН'!$G$6-'СЕТ СН'!$G$19</f>
        <v>1167.8251807099998</v>
      </c>
      <c r="X66" s="37">
        <f>SUMIFS(СВЦЭМ!$C$34:$C$777,СВЦЭМ!$A$34:$A$777,$A66,СВЦЭМ!$B$34:$B$777,X$47)+'СЕТ СН'!$G$9+СВЦЭМ!$D$10+'СЕТ СН'!$G$6-'СЕТ СН'!$G$19</f>
        <v>1242.4879490199999</v>
      </c>
      <c r="Y66" s="37">
        <f>SUMIFS(СВЦЭМ!$C$34:$C$777,СВЦЭМ!$A$34:$A$777,$A66,СВЦЭМ!$B$34:$B$777,Y$47)+'СЕТ СН'!$G$9+СВЦЭМ!$D$10+'СЕТ СН'!$G$6-'СЕТ СН'!$G$19</f>
        <v>1374.25833515</v>
      </c>
    </row>
    <row r="67" spans="1:27" ht="15.75" x14ac:dyDescent="0.2">
      <c r="A67" s="36">
        <f t="shared" si="1"/>
        <v>43301</v>
      </c>
      <c r="B67" s="37">
        <f>SUMIFS(СВЦЭМ!$C$34:$C$777,СВЦЭМ!$A$34:$A$777,$A67,СВЦЭМ!$B$34:$B$777,B$47)+'СЕТ СН'!$G$9+СВЦЭМ!$D$10+'СЕТ СН'!$G$6-'СЕТ СН'!$G$19</f>
        <v>1443.75827312</v>
      </c>
      <c r="C67" s="37">
        <f>SUMIFS(СВЦЭМ!$C$34:$C$777,СВЦЭМ!$A$34:$A$777,$A67,СВЦЭМ!$B$34:$B$777,C$47)+'СЕТ СН'!$G$9+СВЦЭМ!$D$10+'СЕТ СН'!$G$6-'СЕТ СН'!$G$19</f>
        <v>1508.5670510699999</v>
      </c>
      <c r="D67" s="37">
        <f>SUMIFS(СВЦЭМ!$C$34:$C$777,СВЦЭМ!$A$34:$A$777,$A67,СВЦЭМ!$B$34:$B$777,D$47)+'СЕТ СН'!$G$9+СВЦЭМ!$D$10+'СЕТ СН'!$G$6-'СЕТ СН'!$G$19</f>
        <v>1542.4312565</v>
      </c>
      <c r="E67" s="37">
        <f>SUMIFS(СВЦЭМ!$C$34:$C$777,СВЦЭМ!$A$34:$A$777,$A67,СВЦЭМ!$B$34:$B$777,E$47)+'СЕТ СН'!$G$9+СВЦЭМ!$D$10+'СЕТ СН'!$G$6-'СЕТ СН'!$G$19</f>
        <v>1538.3066310699999</v>
      </c>
      <c r="F67" s="37">
        <f>SUMIFS(СВЦЭМ!$C$34:$C$777,СВЦЭМ!$A$34:$A$777,$A67,СВЦЭМ!$B$34:$B$777,F$47)+'СЕТ СН'!$G$9+СВЦЭМ!$D$10+'СЕТ СН'!$G$6-'СЕТ СН'!$G$19</f>
        <v>1535.20767153</v>
      </c>
      <c r="G67" s="37">
        <f>SUMIFS(СВЦЭМ!$C$34:$C$777,СВЦЭМ!$A$34:$A$777,$A67,СВЦЭМ!$B$34:$B$777,G$47)+'СЕТ СН'!$G$9+СВЦЭМ!$D$10+'СЕТ СН'!$G$6-'СЕТ СН'!$G$19</f>
        <v>1533.5952443799999</v>
      </c>
      <c r="H67" s="37">
        <f>SUMIFS(СВЦЭМ!$C$34:$C$777,СВЦЭМ!$A$34:$A$777,$A67,СВЦЭМ!$B$34:$B$777,H$47)+'СЕТ СН'!$G$9+СВЦЭМ!$D$10+'СЕТ СН'!$G$6-'СЕТ СН'!$G$19</f>
        <v>1469.8730986999999</v>
      </c>
      <c r="I67" s="37">
        <f>SUMIFS(СВЦЭМ!$C$34:$C$777,СВЦЭМ!$A$34:$A$777,$A67,СВЦЭМ!$B$34:$B$777,I$47)+'СЕТ СН'!$G$9+СВЦЭМ!$D$10+'СЕТ СН'!$G$6-'СЕТ СН'!$G$19</f>
        <v>1299.1314008499999</v>
      </c>
      <c r="J67" s="37">
        <f>SUMIFS(СВЦЭМ!$C$34:$C$777,СВЦЭМ!$A$34:$A$777,$A67,СВЦЭМ!$B$34:$B$777,J$47)+'СЕТ СН'!$G$9+СВЦЭМ!$D$10+'СЕТ СН'!$G$6-'СЕТ СН'!$G$19</f>
        <v>1186.6342577099999</v>
      </c>
      <c r="K67" s="37">
        <f>SUMIFS(СВЦЭМ!$C$34:$C$777,СВЦЭМ!$A$34:$A$777,$A67,СВЦЭМ!$B$34:$B$777,K$47)+'СЕТ СН'!$G$9+СВЦЭМ!$D$10+'СЕТ СН'!$G$6-'СЕТ СН'!$G$19</f>
        <v>1116.9176165299998</v>
      </c>
      <c r="L67" s="37">
        <f>SUMIFS(СВЦЭМ!$C$34:$C$777,СВЦЭМ!$A$34:$A$777,$A67,СВЦЭМ!$B$34:$B$777,L$47)+'СЕТ СН'!$G$9+СВЦЭМ!$D$10+'СЕТ СН'!$G$6-'СЕТ СН'!$G$19</f>
        <v>1109.4253134399999</v>
      </c>
      <c r="M67" s="37">
        <f>SUMIFS(СВЦЭМ!$C$34:$C$777,СВЦЭМ!$A$34:$A$777,$A67,СВЦЭМ!$B$34:$B$777,M$47)+'СЕТ СН'!$G$9+СВЦЭМ!$D$10+'СЕТ СН'!$G$6-'СЕТ СН'!$G$19</f>
        <v>1110.6286974999998</v>
      </c>
      <c r="N67" s="37">
        <f>SUMIFS(СВЦЭМ!$C$34:$C$777,СВЦЭМ!$A$34:$A$777,$A67,СВЦЭМ!$B$34:$B$777,N$47)+'СЕТ СН'!$G$9+СВЦЭМ!$D$10+'СЕТ СН'!$G$6-'СЕТ СН'!$G$19</f>
        <v>1114.80383992</v>
      </c>
      <c r="O67" s="37">
        <f>SUMIFS(СВЦЭМ!$C$34:$C$777,СВЦЭМ!$A$34:$A$777,$A67,СВЦЭМ!$B$34:$B$777,O$47)+'СЕТ СН'!$G$9+СВЦЭМ!$D$10+'СЕТ СН'!$G$6-'СЕТ СН'!$G$19</f>
        <v>1121.7468198699999</v>
      </c>
      <c r="P67" s="37">
        <f>SUMIFS(СВЦЭМ!$C$34:$C$777,СВЦЭМ!$A$34:$A$777,$A67,СВЦЭМ!$B$34:$B$777,P$47)+'СЕТ СН'!$G$9+СВЦЭМ!$D$10+'СЕТ СН'!$G$6-'СЕТ СН'!$G$19</f>
        <v>1123.60046616</v>
      </c>
      <c r="Q67" s="37">
        <f>SUMIFS(СВЦЭМ!$C$34:$C$777,СВЦЭМ!$A$34:$A$777,$A67,СВЦЭМ!$B$34:$B$777,Q$47)+'СЕТ СН'!$G$9+СВЦЭМ!$D$10+'СЕТ СН'!$G$6-'СЕТ СН'!$G$19</f>
        <v>1117.3673202399998</v>
      </c>
      <c r="R67" s="37">
        <f>SUMIFS(СВЦЭМ!$C$34:$C$777,СВЦЭМ!$A$34:$A$777,$A67,СВЦЭМ!$B$34:$B$777,R$47)+'СЕТ СН'!$G$9+СВЦЭМ!$D$10+'СЕТ СН'!$G$6-'СЕТ СН'!$G$19</f>
        <v>1116.59590471</v>
      </c>
      <c r="S67" s="37">
        <f>SUMIFS(СВЦЭМ!$C$34:$C$777,СВЦЭМ!$A$34:$A$777,$A67,СВЦЭМ!$B$34:$B$777,S$47)+'СЕТ СН'!$G$9+СВЦЭМ!$D$10+'СЕТ СН'!$G$6-'СЕТ СН'!$G$19</f>
        <v>1120.4066309999998</v>
      </c>
      <c r="T67" s="37">
        <f>SUMIFS(СВЦЭМ!$C$34:$C$777,СВЦЭМ!$A$34:$A$777,$A67,СВЦЭМ!$B$34:$B$777,T$47)+'СЕТ СН'!$G$9+СВЦЭМ!$D$10+'СЕТ СН'!$G$6-'СЕТ СН'!$G$19</f>
        <v>1129.4345654699998</v>
      </c>
      <c r="U67" s="37">
        <f>SUMIFS(СВЦЭМ!$C$34:$C$777,СВЦЭМ!$A$34:$A$777,$A67,СВЦЭМ!$B$34:$B$777,U$47)+'СЕТ СН'!$G$9+СВЦЭМ!$D$10+'СЕТ СН'!$G$6-'СЕТ СН'!$G$19</f>
        <v>1121.6283953299999</v>
      </c>
      <c r="V67" s="37">
        <f>SUMIFS(СВЦЭМ!$C$34:$C$777,СВЦЭМ!$A$34:$A$777,$A67,СВЦЭМ!$B$34:$B$777,V$47)+'СЕТ СН'!$G$9+СВЦЭМ!$D$10+'СЕТ СН'!$G$6-'СЕТ СН'!$G$19</f>
        <v>1124.1280534</v>
      </c>
      <c r="W67" s="37">
        <f>SUMIFS(СВЦЭМ!$C$34:$C$777,СВЦЭМ!$A$34:$A$777,$A67,СВЦЭМ!$B$34:$B$777,W$47)+'СЕТ СН'!$G$9+СВЦЭМ!$D$10+'СЕТ СН'!$G$6-'СЕТ СН'!$G$19</f>
        <v>1174.6077698199999</v>
      </c>
      <c r="X67" s="37">
        <f>SUMIFS(СВЦЭМ!$C$34:$C$777,СВЦЭМ!$A$34:$A$777,$A67,СВЦЭМ!$B$34:$B$777,X$47)+'СЕТ СН'!$G$9+СВЦЭМ!$D$10+'СЕТ СН'!$G$6-'СЕТ СН'!$G$19</f>
        <v>1268.3378324299999</v>
      </c>
      <c r="Y67" s="37">
        <f>SUMIFS(СВЦЭМ!$C$34:$C$777,СВЦЭМ!$A$34:$A$777,$A67,СВЦЭМ!$B$34:$B$777,Y$47)+'СЕТ СН'!$G$9+СВЦЭМ!$D$10+'СЕТ СН'!$G$6-'СЕТ СН'!$G$19</f>
        <v>1391.0039388799999</v>
      </c>
    </row>
    <row r="68" spans="1:27" ht="15.75" x14ac:dyDescent="0.2">
      <c r="A68" s="36">
        <f t="shared" si="1"/>
        <v>43302</v>
      </c>
      <c r="B68" s="37">
        <f>SUMIFS(СВЦЭМ!$C$34:$C$777,СВЦЭМ!$A$34:$A$777,$A68,СВЦЭМ!$B$34:$B$777,B$47)+'СЕТ СН'!$G$9+СВЦЭМ!$D$10+'СЕТ СН'!$G$6-'СЕТ СН'!$G$19</f>
        <v>1432.4557062699998</v>
      </c>
      <c r="C68" s="37">
        <f>SUMIFS(СВЦЭМ!$C$34:$C$777,СВЦЭМ!$A$34:$A$777,$A68,СВЦЭМ!$B$34:$B$777,C$47)+'СЕТ СН'!$G$9+СВЦЭМ!$D$10+'СЕТ СН'!$G$6-'СЕТ СН'!$G$19</f>
        <v>1454.2251489299999</v>
      </c>
      <c r="D68" s="37">
        <f>SUMIFS(СВЦЭМ!$C$34:$C$777,СВЦЭМ!$A$34:$A$777,$A68,СВЦЭМ!$B$34:$B$777,D$47)+'СЕТ СН'!$G$9+СВЦЭМ!$D$10+'СЕТ СН'!$G$6-'СЕТ СН'!$G$19</f>
        <v>1499.7152290399999</v>
      </c>
      <c r="E68" s="37">
        <f>SUMIFS(СВЦЭМ!$C$34:$C$777,СВЦЭМ!$A$34:$A$777,$A68,СВЦЭМ!$B$34:$B$777,E$47)+'СЕТ СН'!$G$9+СВЦЭМ!$D$10+'СЕТ СН'!$G$6-'СЕТ СН'!$G$19</f>
        <v>1495.2313481899998</v>
      </c>
      <c r="F68" s="37">
        <f>SUMIFS(СВЦЭМ!$C$34:$C$777,СВЦЭМ!$A$34:$A$777,$A68,СВЦЭМ!$B$34:$B$777,F$47)+'СЕТ СН'!$G$9+СВЦЭМ!$D$10+'СЕТ СН'!$G$6-'СЕТ СН'!$G$19</f>
        <v>1500.1449961599999</v>
      </c>
      <c r="G68" s="37">
        <f>SUMIFS(СВЦЭМ!$C$34:$C$777,СВЦЭМ!$A$34:$A$777,$A68,СВЦЭМ!$B$34:$B$777,G$47)+'СЕТ СН'!$G$9+СВЦЭМ!$D$10+'СЕТ СН'!$G$6-'СЕТ СН'!$G$19</f>
        <v>1489.2497552299999</v>
      </c>
      <c r="H68" s="37">
        <f>SUMIFS(СВЦЭМ!$C$34:$C$777,СВЦЭМ!$A$34:$A$777,$A68,СВЦЭМ!$B$34:$B$777,H$47)+'СЕТ СН'!$G$9+СВЦЭМ!$D$10+'СЕТ СН'!$G$6-'СЕТ СН'!$G$19</f>
        <v>1410.5630838</v>
      </c>
      <c r="I68" s="37">
        <f>SUMIFS(СВЦЭМ!$C$34:$C$777,СВЦЭМ!$A$34:$A$777,$A68,СВЦЭМ!$B$34:$B$777,I$47)+'СЕТ СН'!$G$9+СВЦЭМ!$D$10+'СЕТ СН'!$G$6-'СЕТ СН'!$G$19</f>
        <v>1260.1855338999999</v>
      </c>
      <c r="J68" s="37">
        <f>SUMIFS(СВЦЭМ!$C$34:$C$777,СВЦЭМ!$A$34:$A$777,$A68,СВЦЭМ!$B$34:$B$777,J$47)+'СЕТ СН'!$G$9+СВЦЭМ!$D$10+'СЕТ СН'!$G$6-'СЕТ СН'!$G$19</f>
        <v>1154.8261205299998</v>
      </c>
      <c r="K68" s="37">
        <f>SUMIFS(СВЦЭМ!$C$34:$C$777,СВЦЭМ!$A$34:$A$777,$A68,СВЦЭМ!$B$34:$B$777,K$47)+'СЕТ СН'!$G$9+СВЦЭМ!$D$10+'СЕТ СН'!$G$6-'СЕТ СН'!$G$19</f>
        <v>1087.2844896499998</v>
      </c>
      <c r="L68" s="37">
        <f>SUMIFS(СВЦЭМ!$C$34:$C$777,СВЦЭМ!$A$34:$A$777,$A68,СВЦЭМ!$B$34:$B$777,L$47)+'СЕТ СН'!$G$9+СВЦЭМ!$D$10+'СЕТ СН'!$G$6-'СЕТ СН'!$G$19</f>
        <v>1066.16001553</v>
      </c>
      <c r="M68" s="37">
        <f>SUMIFS(СВЦЭМ!$C$34:$C$777,СВЦЭМ!$A$34:$A$777,$A68,СВЦЭМ!$B$34:$B$777,M$47)+'СЕТ СН'!$G$9+СВЦЭМ!$D$10+'СЕТ СН'!$G$6-'СЕТ СН'!$G$19</f>
        <v>1063.8116554399999</v>
      </c>
      <c r="N68" s="37">
        <f>SUMIFS(СВЦЭМ!$C$34:$C$777,СВЦЭМ!$A$34:$A$777,$A68,СВЦЭМ!$B$34:$B$777,N$47)+'СЕТ СН'!$G$9+СВЦЭМ!$D$10+'СЕТ СН'!$G$6-'СЕТ СН'!$G$19</f>
        <v>1069.7365253799999</v>
      </c>
      <c r="O68" s="37">
        <f>SUMIFS(СВЦЭМ!$C$34:$C$777,СВЦЭМ!$A$34:$A$777,$A68,СВЦЭМ!$B$34:$B$777,O$47)+'СЕТ СН'!$G$9+СВЦЭМ!$D$10+'СЕТ СН'!$G$6-'СЕТ СН'!$G$19</f>
        <v>1077.4771023599999</v>
      </c>
      <c r="P68" s="37">
        <f>SUMIFS(СВЦЭМ!$C$34:$C$777,СВЦЭМ!$A$34:$A$777,$A68,СВЦЭМ!$B$34:$B$777,P$47)+'СЕТ СН'!$G$9+СВЦЭМ!$D$10+'СЕТ СН'!$G$6-'СЕТ СН'!$G$19</f>
        <v>1082.6437867899999</v>
      </c>
      <c r="Q68" s="37">
        <f>SUMIFS(СВЦЭМ!$C$34:$C$777,СВЦЭМ!$A$34:$A$777,$A68,СВЦЭМ!$B$34:$B$777,Q$47)+'СЕТ СН'!$G$9+СВЦЭМ!$D$10+'СЕТ СН'!$G$6-'СЕТ СН'!$G$19</f>
        <v>1084.9254006799999</v>
      </c>
      <c r="R68" s="37">
        <f>SUMIFS(СВЦЭМ!$C$34:$C$777,СВЦЭМ!$A$34:$A$777,$A68,СВЦЭМ!$B$34:$B$777,R$47)+'СЕТ СН'!$G$9+СВЦЭМ!$D$10+'СЕТ СН'!$G$6-'СЕТ СН'!$G$19</f>
        <v>1082.1975422799999</v>
      </c>
      <c r="S68" s="37">
        <f>SUMIFS(СВЦЭМ!$C$34:$C$777,СВЦЭМ!$A$34:$A$777,$A68,СВЦЭМ!$B$34:$B$777,S$47)+'СЕТ СН'!$G$9+СВЦЭМ!$D$10+'СЕТ СН'!$G$6-'СЕТ СН'!$G$19</f>
        <v>1083.3552453</v>
      </c>
      <c r="T68" s="37">
        <f>SUMIFS(СВЦЭМ!$C$34:$C$777,СВЦЭМ!$A$34:$A$777,$A68,СВЦЭМ!$B$34:$B$777,T$47)+'СЕТ СН'!$G$9+СВЦЭМ!$D$10+'СЕТ СН'!$G$6-'СЕТ СН'!$G$19</f>
        <v>1081.17456077</v>
      </c>
      <c r="U68" s="37">
        <f>SUMIFS(СВЦЭМ!$C$34:$C$777,СВЦЭМ!$A$34:$A$777,$A68,СВЦЭМ!$B$34:$B$777,U$47)+'СЕТ СН'!$G$9+СВЦЭМ!$D$10+'СЕТ СН'!$G$6-'СЕТ СН'!$G$19</f>
        <v>1078.1292404399999</v>
      </c>
      <c r="V68" s="37">
        <f>SUMIFS(СВЦЭМ!$C$34:$C$777,СВЦЭМ!$A$34:$A$777,$A68,СВЦЭМ!$B$34:$B$777,V$47)+'СЕТ СН'!$G$9+СВЦЭМ!$D$10+'СЕТ СН'!$G$6-'СЕТ СН'!$G$19</f>
        <v>1077.23139219</v>
      </c>
      <c r="W68" s="37">
        <f>SUMIFS(СВЦЭМ!$C$34:$C$777,СВЦЭМ!$A$34:$A$777,$A68,СВЦЭМ!$B$34:$B$777,W$47)+'СЕТ СН'!$G$9+СВЦЭМ!$D$10+'СЕТ СН'!$G$6-'СЕТ СН'!$G$19</f>
        <v>1128.7796273899999</v>
      </c>
      <c r="X68" s="37">
        <f>SUMIFS(СВЦЭМ!$C$34:$C$777,СВЦЭМ!$A$34:$A$777,$A68,СВЦЭМ!$B$34:$B$777,X$47)+'СЕТ СН'!$G$9+СВЦЭМ!$D$10+'СЕТ СН'!$G$6-'СЕТ СН'!$G$19</f>
        <v>1210.6389024999999</v>
      </c>
      <c r="Y68" s="37">
        <f>SUMIFS(СВЦЭМ!$C$34:$C$777,СВЦЭМ!$A$34:$A$777,$A68,СВЦЭМ!$B$34:$B$777,Y$47)+'СЕТ СН'!$G$9+СВЦЭМ!$D$10+'СЕТ СН'!$G$6-'СЕТ СН'!$G$19</f>
        <v>1352.5306155999999</v>
      </c>
    </row>
    <row r="69" spans="1:27" ht="15.75" x14ac:dyDescent="0.2">
      <c r="A69" s="36">
        <f t="shared" si="1"/>
        <v>43303</v>
      </c>
      <c r="B69" s="37">
        <f>SUMIFS(СВЦЭМ!$C$34:$C$777,СВЦЭМ!$A$34:$A$777,$A69,СВЦЭМ!$B$34:$B$777,B$47)+'СЕТ СН'!$G$9+СВЦЭМ!$D$10+'СЕТ СН'!$G$6-'СЕТ СН'!$G$19</f>
        <v>1432.6864936299999</v>
      </c>
      <c r="C69" s="37">
        <f>SUMIFS(СВЦЭМ!$C$34:$C$777,СВЦЭМ!$A$34:$A$777,$A69,СВЦЭМ!$B$34:$B$777,C$47)+'СЕТ СН'!$G$9+СВЦЭМ!$D$10+'СЕТ СН'!$G$6-'СЕТ СН'!$G$19</f>
        <v>1486.61008466</v>
      </c>
      <c r="D69" s="37">
        <f>SUMIFS(СВЦЭМ!$C$34:$C$777,СВЦЭМ!$A$34:$A$777,$A69,СВЦЭМ!$B$34:$B$777,D$47)+'СЕТ СН'!$G$9+СВЦЭМ!$D$10+'СЕТ СН'!$G$6-'СЕТ СН'!$G$19</f>
        <v>1504.7191477899999</v>
      </c>
      <c r="E69" s="37">
        <f>SUMIFS(СВЦЭМ!$C$34:$C$777,СВЦЭМ!$A$34:$A$777,$A69,СВЦЭМ!$B$34:$B$777,E$47)+'СЕТ СН'!$G$9+СВЦЭМ!$D$10+'СЕТ СН'!$G$6-'СЕТ СН'!$G$19</f>
        <v>1513.99619861</v>
      </c>
      <c r="F69" s="37">
        <f>SUMIFS(СВЦЭМ!$C$34:$C$777,СВЦЭМ!$A$34:$A$777,$A69,СВЦЭМ!$B$34:$B$777,F$47)+'СЕТ СН'!$G$9+СВЦЭМ!$D$10+'СЕТ СН'!$G$6-'СЕТ СН'!$G$19</f>
        <v>1499.1096282799999</v>
      </c>
      <c r="G69" s="37">
        <f>SUMIFS(СВЦЭМ!$C$34:$C$777,СВЦЭМ!$A$34:$A$777,$A69,СВЦЭМ!$B$34:$B$777,G$47)+'СЕТ СН'!$G$9+СВЦЭМ!$D$10+'СЕТ СН'!$G$6-'СЕТ СН'!$G$19</f>
        <v>1513.6625732999998</v>
      </c>
      <c r="H69" s="37">
        <f>SUMIFS(СВЦЭМ!$C$34:$C$777,СВЦЭМ!$A$34:$A$777,$A69,СВЦЭМ!$B$34:$B$777,H$47)+'СЕТ СН'!$G$9+СВЦЭМ!$D$10+'СЕТ СН'!$G$6-'СЕТ СН'!$G$19</f>
        <v>1441.9908619299999</v>
      </c>
      <c r="I69" s="37">
        <f>SUMIFS(СВЦЭМ!$C$34:$C$777,СВЦЭМ!$A$34:$A$777,$A69,СВЦЭМ!$B$34:$B$777,I$47)+'СЕТ СН'!$G$9+СВЦЭМ!$D$10+'СЕТ СН'!$G$6-'СЕТ СН'!$G$19</f>
        <v>1320.3994185499998</v>
      </c>
      <c r="J69" s="37">
        <f>SUMIFS(СВЦЭМ!$C$34:$C$777,СВЦЭМ!$A$34:$A$777,$A69,СВЦЭМ!$B$34:$B$777,J$47)+'СЕТ СН'!$G$9+СВЦЭМ!$D$10+'СЕТ СН'!$G$6-'СЕТ СН'!$G$19</f>
        <v>1192.6295947399999</v>
      </c>
      <c r="K69" s="37">
        <f>SUMIFS(СВЦЭМ!$C$34:$C$777,СВЦЭМ!$A$34:$A$777,$A69,СВЦЭМ!$B$34:$B$777,K$47)+'СЕТ СН'!$G$9+СВЦЭМ!$D$10+'СЕТ СН'!$G$6-'СЕТ СН'!$G$19</f>
        <v>1119.3934601699998</v>
      </c>
      <c r="L69" s="37">
        <f>SUMIFS(СВЦЭМ!$C$34:$C$777,СВЦЭМ!$A$34:$A$777,$A69,СВЦЭМ!$B$34:$B$777,L$47)+'СЕТ СН'!$G$9+СВЦЭМ!$D$10+'СЕТ СН'!$G$6-'СЕТ СН'!$G$19</f>
        <v>1079.2056698499998</v>
      </c>
      <c r="M69" s="37">
        <f>SUMIFS(СВЦЭМ!$C$34:$C$777,СВЦЭМ!$A$34:$A$777,$A69,СВЦЭМ!$B$34:$B$777,M$47)+'СЕТ СН'!$G$9+СВЦЭМ!$D$10+'СЕТ СН'!$G$6-'СЕТ СН'!$G$19</f>
        <v>1059.8930516099999</v>
      </c>
      <c r="N69" s="37">
        <f>SUMIFS(СВЦЭМ!$C$34:$C$777,СВЦЭМ!$A$34:$A$777,$A69,СВЦЭМ!$B$34:$B$777,N$47)+'СЕТ СН'!$G$9+СВЦЭМ!$D$10+'СЕТ СН'!$G$6-'СЕТ СН'!$G$19</f>
        <v>1067.7033225599998</v>
      </c>
      <c r="O69" s="37">
        <f>SUMIFS(СВЦЭМ!$C$34:$C$777,СВЦЭМ!$A$34:$A$777,$A69,СВЦЭМ!$B$34:$B$777,O$47)+'СЕТ СН'!$G$9+СВЦЭМ!$D$10+'СЕТ СН'!$G$6-'СЕТ СН'!$G$19</f>
        <v>1066.6873703499998</v>
      </c>
      <c r="P69" s="37">
        <f>SUMIFS(СВЦЭМ!$C$34:$C$777,СВЦЭМ!$A$34:$A$777,$A69,СВЦЭМ!$B$34:$B$777,P$47)+'СЕТ СН'!$G$9+СВЦЭМ!$D$10+'СЕТ СН'!$G$6-'СЕТ СН'!$G$19</f>
        <v>1082.5188148999998</v>
      </c>
      <c r="Q69" s="37">
        <f>SUMIFS(СВЦЭМ!$C$34:$C$777,СВЦЭМ!$A$34:$A$777,$A69,СВЦЭМ!$B$34:$B$777,Q$47)+'СЕТ СН'!$G$9+СВЦЭМ!$D$10+'СЕТ СН'!$G$6-'СЕТ СН'!$G$19</f>
        <v>1089.1813583999999</v>
      </c>
      <c r="R69" s="37">
        <f>SUMIFS(СВЦЭМ!$C$34:$C$777,СВЦЭМ!$A$34:$A$777,$A69,СВЦЭМ!$B$34:$B$777,R$47)+'СЕТ СН'!$G$9+СВЦЭМ!$D$10+'СЕТ СН'!$G$6-'СЕТ СН'!$G$19</f>
        <v>1090.36473</v>
      </c>
      <c r="S69" s="37">
        <f>SUMIFS(СВЦЭМ!$C$34:$C$777,СВЦЭМ!$A$34:$A$777,$A69,СВЦЭМ!$B$34:$B$777,S$47)+'СЕТ СН'!$G$9+СВЦЭМ!$D$10+'СЕТ СН'!$G$6-'СЕТ СН'!$G$19</f>
        <v>1086.3443688899999</v>
      </c>
      <c r="T69" s="37">
        <f>SUMIFS(СВЦЭМ!$C$34:$C$777,СВЦЭМ!$A$34:$A$777,$A69,СВЦЭМ!$B$34:$B$777,T$47)+'СЕТ СН'!$G$9+СВЦЭМ!$D$10+'СЕТ СН'!$G$6-'СЕТ СН'!$G$19</f>
        <v>1092.3099090599999</v>
      </c>
      <c r="U69" s="37">
        <f>SUMIFS(СВЦЭМ!$C$34:$C$777,СВЦЭМ!$A$34:$A$777,$A69,СВЦЭМ!$B$34:$B$777,U$47)+'СЕТ СН'!$G$9+СВЦЭМ!$D$10+'СЕТ СН'!$G$6-'СЕТ СН'!$G$19</f>
        <v>1088.5704764899999</v>
      </c>
      <c r="V69" s="37">
        <f>SUMIFS(СВЦЭМ!$C$34:$C$777,СВЦЭМ!$A$34:$A$777,$A69,СВЦЭМ!$B$34:$B$777,V$47)+'СЕТ СН'!$G$9+СВЦЭМ!$D$10+'СЕТ СН'!$G$6-'СЕТ СН'!$G$19</f>
        <v>1088.8935028199999</v>
      </c>
      <c r="W69" s="37">
        <f>SUMIFS(СВЦЭМ!$C$34:$C$777,СВЦЭМ!$A$34:$A$777,$A69,СВЦЭМ!$B$34:$B$777,W$47)+'СЕТ СН'!$G$9+СВЦЭМ!$D$10+'СЕТ СН'!$G$6-'СЕТ СН'!$G$19</f>
        <v>1089.6471042199998</v>
      </c>
      <c r="X69" s="37">
        <f>SUMIFS(СВЦЭМ!$C$34:$C$777,СВЦЭМ!$A$34:$A$777,$A69,СВЦЭМ!$B$34:$B$777,X$47)+'СЕТ СН'!$G$9+СВЦЭМ!$D$10+'СЕТ СН'!$G$6-'СЕТ СН'!$G$19</f>
        <v>1175.26378271</v>
      </c>
      <c r="Y69" s="37">
        <f>SUMIFS(СВЦЭМ!$C$34:$C$777,СВЦЭМ!$A$34:$A$777,$A69,СВЦЭМ!$B$34:$B$777,Y$47)+'СЕТ СН'!$G$9+СВЦЭМ!$D$10+'СЕТ СН'!$G$6-'СЕТ СН'!$G$19</f>
        <v>1315.5761661899999</v>
      </c>
    </row>
    <row r="70" spans="1:27" ht="15.75" x14ac:dyDescent="0.2">
      <c r="A70" s="36">
        <f t="shared" si="1"/>
        <v>43304</v>
      </c>
      <c r="B70" s="37">
        <f>SUMIFS(СВЦЭМ!$C$34:$C$777,СВЦЭМ!$A$34:$A$777,$A70,СВЦЭМ!$B$34:$B$777,B$47)+'СЕТ СН'!$G$9+СВЦЭМ!$D$10+'СЕТ СН'!$G$6-'СЕТ СН'!$G$19</f>
        <v>1456.9313816299998</v>
      </c>
      <c r="C70" s="37">
        <f>SUMIFS(СВЦЭМ!$C$34:$C$777,СВЦЭМ!$A$34:$A$777,$A70,СВЦЭМ!$B$34:$B$777,C$47)+'СЕТ СН'!$G$9+СВЦЭМ!$D$10+'СЕТ СН'!$G$6-'СЕТ СН'!$G$19</f>
        <v>1523.9056108299999</v>
      </c>
      <c r="D70" s="37">
        <f>SUMIFS(СВЦЭМ!$C$34:$C$777,СВЦЭМ!$A$34:$A$777,$A70,СВЦЭМ!$B$34:$B$777,D$47)+'СЕТ СН'!$G$9+СВЦЭМ!$D$10+'СЕТ СН'!$G$6-'СЕТ СН'!$G$19</f>
        <v>1557.0691492399999</v>
      </c>
      <c r="E70" s="37">
        <f>SUMIFS(СВЦЭМ!$C$34:$C$777,СВЦЭМ!$A$34:$A$777,$A70,СВЦЭМ!$B$34:$B$777,E$47)+'СЕТ СН'!$G$9+СВЦЭМ!$D$10+'СЕТ СН'!$G$6-'СЕТ СН'!$G$19</f>
        <v>1554.2060832</v>
      </c>
      <c r="F70" s="37">
        <f>SUMIFS(СВЦЭМ!$C$34:$C$777,СВЦЭМ!$A$34:$A$777,$A70,СВЦЭМ!$B$34:$B$777,F$47)+'СЕТ СН'!$G$9+СВЦЭМ!$D$10+'СЕТ СН'!$G$6-'СЕТ СН'!$G$19</f>
        <v>1551.3652020299999</v>
      </c>
      <c r="G70" s="37">
        <f>SUMIFS(СВЦЭМ!$C$34:$C$777,СВЦЭМ!$A$34:$A$777,$A70,СВЦЭМ!$B$34:$B$777,G$47)+'СЕТ СН'!$G$9+СВЦЭМ!$D$10+'СЕТ СН'!$G$6-'СЕТ СН'!$G$19</f>
        <v>1555.0688376399999</v>
      </c>
      <c r="H70" s="37">
        <f>SUMIFS(СВЦЭМ!$C$34:$C$777,СВЦЭМ!$A$34:$A$777,$A70,СВЦЭМ!$B$34:$B$777,H$47)+'СЕТ СН'!$G$9+СВЦЭМ!$D$10+'СЕТ СН'!$G$6-'СЕТ СН'!$G$19</f>
        <v>1459.69518926</v>
      </c>
      <c r="I70" s="37">
        <f>SUMIFS(СВЦЭМ!$C$34:$C$777,СВЦЭМ!$A$34:$A$777,$A70,СВЦЭМ!$B$34:$B$777,I$47)+'СЕТ СН'!$G$9+СВЦЭМ!$D$10+'СЕТ СН'!$G$6-'СЕТ СН'!$G$19</f>
        <v>1297.2925253599999</v>
      </c>
      <c r="J70" s="37">
        <f>SUMIFS(СВЦЭМ!$C$34:$C$777,СВЦЭМ!$A$34:$A$777,$A70,СВЦЭМ!$B$34:$B$777,J$47)+'СЕТ СН'!$G$9+СВЦЭМ!$D$10+'СЕТ СН'!$G$6-'СЕТ СН'!$G$19</f>
        <v>1170.3658471299998</v>
      </c>
      <c r="K70" s="37">
        <f>SUMIFS(СВЦЭМ!$C$34:$C$777,СВЦЭМ!$A$34:$A$777,$A70,СВЦЭМ!$B$34:$B$777,K$47)+'СЕТ СН'!$G$9+СВЦЭМ!$D$10+'СЕТ СН'!$G$6-'СЕТ СН'!$G$19</f>
        <v>1091.81881458</v>
      </c>
      <c r="L70" s="37">
        <f>SUMIFS(СВЦЭМ!$C$34:$C$777,СВЦЭМ!$A$34:$A$777,$A70,СВЦЭМ!$B$34:$B$777,L$47)+'СЕТ СН'!$G$9+СВЦЭМ!$D$10+'СЕТ СН'!$G$6-'СЕТ СН'!$G$19</f>
        <v>1071.7445674599999</v>
      </c>
      <c r="M70" s="37">
        <f>SUMIFS(СВЦЭМ!$C$34:$C$777,СВЦЭМ!$A$34:$A$777,$A70,СВЦЭМ!$B$34:$B$777,M$47)+'СЕТ СН'!$G$9+СВЦЭМ!$D$10+'СЕТ СН'!$G$6-'СЕТ СН'!$G$19</f>
        <v>1071.1957722</v>
      </c>
      <c r="N70" s="37">
        <f>SUMIFS(СВЦЭМ!$C$34:$C$777,СВЦЭМ!$A$34:$A$777,$A70,СВЦЭМ!$B$34:$B$777,N$47)+'СЕТ СН'!$G$9+СВЦЭМ!$D$10+'СЕТ СН'!$G$6-'СЕТ СН'!$G$19</f>
        <v>1071.1359275099999</v>
      </c>
      <c r="O70" s="37">
        <f>SUMIFS(СВЦЭМ!$C$34:$C$777,СВЦЭМ!$A$34:$A$777,$A70,СВЦЭМ!$B$34:$B$777,O$47)+'СЕТ СН'!$G$9+СВЦЭМ!$D$10+'СЕТ СН'!$G$6-'СЕТ СН'!$G$19</f>
        <v>1069.44570617</v>
      </c>
      <c r="P70" s="37">
        <f>SUMIFS(СВЦЭМ!$C$34:$C$777,СВЦЭМ!$A$34:$A$777,$A70,СВЦЭМ!$B$34:$B$777,P$47)+'СЕТ СН'!$G$9+СВЦЭМ!$D$10+'СЕТ СН'!$G$6-'СЕТ СН'!$G$19</f>
        <v>1072.0728108599999</v>
      </c>
      <c r="Q70" s="37">
        <f>SUMIFS(СВЦЭМ!$C$34:$C$777,СВЦЭМ!$A$34:$A$777,$A70,СВЦЭМ!$B$34:$B$777,Q$47)+'СЕТ СН'!$G$9+СВЦЭМ!$D$10+'СЕТ СН'!$G$6-'СЕТ СН'!$G$19</f>
        <v>1078.5286593899998</v>
      </c>
      <c r="R70" s="37">
        <f>SUMIFS(СВЦЭМ!$C$34:$C$777,СВЦЭМ!$A$34:$A$777,$A70,СВЦЭМ!$B$34:$B$777,R$47)+'СЕТ СН'!$G$9+СВЦЭМ!$D$10+'СЕТ СН'!$G$6-'СЕТ СН'!$G$19</f>
        <v>1076.7418467399998</v>
      </c>
      <c r="S70" s="37">
        <f>SUMIFS(СВЦЭМ!$C$34:$C$777,СВЦЭМ!$A$34:$A$777,$A70,СВЦЭМ!$B$34:$B$777,S$47)+'СЕТ СН'!$G$9+СВЦЭМ!$D$10+'СЕТ СН'!$G$6-'СЕТ СН'!$G$19</f>
        <v>1076.3714358699999</v>
      </c>
      <c r="T70" s="37">
        <f>SUMIFS(СВЦЭМ!$C$34:$C$777,СВЦЭМ!$A$34:$A$777,$A70,СВЦЭМ!$B$34:$B$777,T$47)+'СЕТ СН'!$G$9+СВЦЭМ!$D$10+'СЕТ СН'!$G$6-'СЕТ СН'!$G$19</f>
        <v>1079.4073534699999</v>
      </c>
      <c r="U70" s="37">
        <f>SUMIFS(СВЦЭМ!$C$34:$C$777,СВЦЭМ!$A$34:$A$777,$A70,СВЦЭМ!$B$34:$B$777,U$47)+'СЕТ СН'!$G$9+СВЦЭМ!$D$10+'СЕТ СН'!$G$6-'СЕТ СН'!$G$19</f>
        <v>1075.0915293199998</v>
      </c>
      <c r="V70" s="37">
        <f>SUMIFS(СВЦЭМ!$C$34:$C$777,СВЦЭМ!$A$34:$A$777,$A70,СВЦЭМ!$B$34:$B$777,V$47)+'СЕТ СН'!$G$9+СВЦЭМ!$D$10+'СЕТ СН'!$G$6-'СЕТ СН'!$G$19</f>
        <v>1074.5646896999999</v>
      </c>
      <c r="W70" s="37">
        <f>SUMIFS(СВЦЭМ!$C$34:$C$777,СВЦЭМ!$A$34:$A$777,$A70,СВЦЭМ!$B$34:$B$777,W$47)+'СЕТ СН'!$G$9+СВЦЭМ!$D$10+'СЕТ СН'!$G$6-'СЕТ СН'!$G$19</f>
        <v>1115.2384213299999</v>
      </c>
      <c r="X70" s="37">
        <f>SUMIFS(СВЦЭМ!$C$34:$C$777,СВЦЭМ!$A$34:$A$777,$A70,СВЦЭМ!$B$34:$B$777,X$47)+'СЕТ СН'!$G$9+СВЦЭМ!$D$10+'СЕТ СН'!$G$6-'СЕТ СН'!$G$19</f>
        <v>1204.0292174199999</v>
      </c>
      <c r="Y70" s="37">
        <f>SUMIFS(СВЦЭМ!$C$34:$C$777,СВЦЭМ!$A$34:$A$777,$A70,СВЦЭМ!$B$34:$B$777,Y$47)+'СЕТ СН'!$G$9+СВЦЭМ!$D$10+'СЕТ СН'!$G$6-'СЕТ СН'!$G$19</f>
        <v>1323.9133011699998</v>
      </c>
    </row>
    <row r="71" spans="1:27" ht="15.75" x14ac:dyDescent="0.2">
      <c r="A71" s="36">
        <f t="shared" si="1"/>
        <v>43305</v>
      </c>
      <c r="B71" s="37">
        <f>SUMIFS(СВЦЭМ!$C$34:$C$777,СВЦЭМ!$A$34:$A$777,$A71,СВЦЭМ!$B$34:$B$777,B$47)+'СЕТ СН'!$G$9+СВЦЭМ!$D$10+'СЕТ СН'!$G$6-'СЕТ СН'!$G$19</f>
        <v>1459.73020017</v>
      </c>
      <c r="C71" s="37">
        <f>SUMIFS(СВЦЭМ!$C$34:$C$777,СВЦЭМ!$A$34:$A$777,$A71,СВЦЭМ!$B$34:$B$777,C$47)+'СЕТ СН'!$G$9+СВЦЭМ!$D$10+'СЕТ СН'!$G$6-'СЕТ СН'!$G$19</f>
        <v>1492.91747044</v>
      </c>
      <c r="D71" s="37">
        <f>SUMIFS(СВЦЭМ!$C$34:$C$777,СВЦЭМ!$A$34:$A$777,$A71,СВЦЭМ!$B$34:$B$777,D$47)+'СЕТ СН'!$G$9+СВЦЭМ!$D$10+'СЕТ СН'!$G$6-'СЕТ СН'!$G$19</f>
        <v>1546.1845659200001</v>
      </c>
      <c r="E71" s="37">
        <f>SUMIFS(СВЦЭМ!$C$34:$C$777,СВЦЭМ!$A$34:$A$777,$A71,СВЦЭМ!$B$34:$B$777,E$47)+'СЕТ СН'!$G$9+СВЦЭМ!$D$10+'СЕТ СН'!$G$6-'СЕТ СН'!$G$19</f>
        <v>1565.31572547</v>
      </c>
      <c r="F71" s="37">
        <f>SUMIFS(СВЦЭМ!$C$34:$C$777,СВЦЭМ!$A$34:$A$777,$A71,СВЦЭМ!$B$34:$B$777,F$47)+'СЕТ СН'!$G$9+СВЦЭМ!$D$10+'СЕТ СН'!$G$6-'СЕТ СН'!$G$19</f>
        <v>1554.24048681</v>
      </c>
      <c r="G71" s="37">
        <f>SUMIFS(СВЦЭМ!$C$34:$C$777,СВЦЭМ!$A$34:$A$777,$A71,СВЦЭМ!$B$34:$B$777,G$47)+'СЕТ СН'!$G$9+СВЦЭМ!$D$10+'СЕТ СН'!$G$6-'СЕТ СН'!$G$19</f>
        <v>1535.6056592499999</v>
      </c>
      <c r="H71" s="37">
        <f>SUMIFS(СВЦЭМ!$C$34:$C$777,СВЦЭМ!$A$34:$A$777,$A71,СВЦЭМ!$B$34:$B$777,H$47)+'СЕТ СН'!$G$9+СВЦЭМ!$D$10+'СЕТ СН'!$G$6-'СЕТ СН'!$G$19</f>
        <v>1447.4404141699999</v>
      </c>
      <c r="I71" s="37">
        <f>SUMIFS(СВЦЭМ!$C$34:$C$777,СВЦЭМ!$A$34:$A$777,$A71,СВЦЭМ!$B$34:$B$777,I$47)+'СЕТ СН'!$G$9+СВЦЭМ!$D$10+'СЕТ СН'!$G$6-'СЕТ СН'!$G$19</f>
        <v>1285.9807770299999</v>
      </c>
      <c r="J71" s="37">
        <f>SUMIFS(СВЦЭМ!$C$34:$C$777,СВЦЭМ!$A$34:$A$777,$A71,СВЦЭМ!$B$34:$B$777,J$47)+'СЕТ СН'!$G$9+СВЦЭМ!$D$10+'СЕТ СН'!$G$6-'СЕТ СН'!$G$19</f>
        <v>1164.44066587</v>
      </c>
      <c r="K71" s="37">
        <f>SUMIFS(СВЦЭМ!$C$34:$C$777,СВЦЭМ!$A$34:$A$777,$A71,СВЦЭМ!$B$34:$B$777,K$47)+'СЕТ СН'!$G$9+СВЦЭМ!$D$10+'СЕТ СН'!$G$6-'СЕТ СН'!$G$19</f>
        <v>1103.5853024999999</v>
      </c>
      <c r="L71" s="37">
        <f>SUMIFS(СВЦЭМ!$C$34:$C$777,СВЦЭМ!$A$34:$A$777,$A71,СВЦЭМ!$B$34:$B$777,L$47)+'СЕТ СН'!$G$9+СВЦЭМ!$D$10+'СЕТ СН'!$G$6-'СЕТ СН'!$G$19</f>
        <v>1093.5978749899998</v>
      </c>
      <c r="M71" s="37">
        <f>SUMIFS(СВЦЭМ!$C$34:$C$777,СВЦЭМ!$A$34:$A$777,$A71,СВЦЭМ!$B$34:$B$777,M$47)+'СЕТ СН'!$G$9+СВЦЭМ!$D$10+'СЕТ СН'!$G$6-'СЕТ СН'!$G$19</f>
        <v>1093.4991765299999</v>
      </c>
      <c r="N71" s="37">
        <f>SUMIFS(СВЦЭМ!$C$34:$C$777,СВЦЭМ!$A$34:$A$777,$A71,СВЦЭМ!$B$34:$B$777,N$47)+'СЕТ СН'!$G$9+СВЦЭМ!$D$10+'СЕТ СН'!$G$6-'СЕТ СН'!$G$19</f>
        <v>1113.9380175899998</v>
      </c>
      <c r="O71" s="37">
        <f>SUMIFS(СВЦЭМ!$C$34:$C$777,СВЦЭМ!$A$34:$A$777,$A71,СВЦЭМ!$B$34:$B$777,O$47)+'СЕТ СН'!$G$9+СВЦЭМ!$D$10+'СЕТ СН'!$G$6-'СЕТ СН'!$G$19</f>
        <v>1104.3041043899998</v>
      </c>
      <c r="P71" s="37">
        <f>SUMIFS(СВЦЭМ!$C$34:$C$777,СВЦЭМ!$A$34:$A$777,$A71,СВЦЭМ!$B$34:$B$777,P$47)+'СЕТ СН'!$G$9+СВЦЭМ!$D$10+'СЕТ СН'!$G$6-'СЕТ СН'!$G$19</f>
        <v>1105.6522765699999</v>
      </c>
      <c r="Q71" s="37">
        <f>SUMIFS(СВЦЭМ!$C$34:$C$777,СВЦЭМ!$A$34:$A$777,$A71,СВЦЭМ!$B$34:$B$777,Q$47)+'СЕТ СН'!$G$9+СВЦЭМ!$D$10+'СЕТ СН'!$G$6-'СЕТ СН'!$G$19</f>
        <v>1105.88555092</v>
      </c>
      <c r="R71" s="37">
        <f>SUMIFS(СВЦЭМ!$C$34:$C$777,СВЦЭМ!$A$34:$A$777,$A71,СВЦЭМ!$B$34:$B$777,R$47)+'СЕТ СН'!$G$9+СВЦЭМ!$D$10+'СЕТ СН'!$G$6-'СЕТ СН'!$G$19</f>
        <v>1103.47718199</v>
      </c>
      <c r="S71" s="37">
        <f>SUMIFS(СВЦЭМ!$C$34:$C$777,СВЦЭМ!$A$34:$A$777,$A71,СВЦЭМ!$B$34:$B$777,S$47)+'СЕТ СН'!$G$9+СВЦЭМ!$D$10+'СЕТ СН'!$G$6-'СЕТ СН'!$G$19</f>
        <v>1094.8674429</v>
      </c>
      <c r="T71" s="37">
        <f>SUMIFS(СВЦЭМ!$C$34:$C$777,СВЦЭМ!$A$34:$A$777,$A71,СВЦЭМ!$B$34:$B$777,T$47)+'СЕТ СН'!$G$9+СВЦЭМ!$D$10+'СЕТ СН'!$G$6-'СЕТ СН'!$G$19</f>
        <v>1095.79692574</v>
      </c>
      <c r="U71" s="37">
        <f>SUMIFS(СВЦЭМ!$C$34:$C$777,СВЦЭМ!$A$34:$A$777,$A71,СВЦЭМ!$B$34:$B$777,U$47)+'СЕТ СН'!$G$9+СВЦЭМ!$D$10+'СЕТ СН'!$G$6-'СЕТ СН'!$G$19</f>
        <v>1107.4386466199999</v>
      </c>
      <c r="V71" s="37">
        <f>SUMIFS(СВЦЭМ!$C$34:$C$777,СВЦЭМ!$A$34:$A$777,$A71,СВЦЭМ!$B$34:$B$777,V$47)+'СЕТ СН'!$G$9+СВЦЭМ!$D$10+'СЕТ СН'!$G$6-'СЕТ СН'!$G$19</f>
        <v>1107.2986816</v>
      </c>
      <c r="W71" s="37">
        <f>SUMIFS(СВЦЭМ!$C$34:$C$777,СВЦЭМ!$A$34:$A$777,$A71,СВЦЭМ!$B$34:$B$777,W$47)+'СЕТ СН'!$G$9+СВЦЭМ!$D$10+'СЕТ СН'!$G$6-'СЕТ СН'!$G$19</f>
        <v>1164.2700475299998</v>
      </c>
      <c r="X71" s="37">
        <f>SUMIFS(СВЦЭМ!$C$34:$C$777,СВЦЭМ!$A$34:$A$777,$A71,СВЦЭМ!$B$34:$B$777,X$47)+'СЕТ СН'!$G$9+СВЦЭМ!$D$10+'СЕТ СН'!$G$6-'СЕТ СН'!$G$19</f>
        <v>1254.1731276099999</v>
      </c>
      <c r="Y71" s="37">
        <f>SUMIFS(СВЦЭМ!$C$34:$C$777,СВЦЭМ!$A$34:$A$777,$A71,СВЦЭМ!$B$34:$B$777,Y$47)+'СЕТ СН'!$G$9+СВЦЭМ!$D$10+'СЕТ СН'!$G$6-'СЕТ СН'!$G$19</f>
        <v>1379.2603596399999</v>
      </c>
    </row>
    <row r="72" spans="1:27" ht="15.75" x14ac:dyDescent="0.2">
      <c r="A72" s="36">
        <f t="shared" si="1"/>
        <v>43306</v>
      </c>
      <c r="B72" s="37">
        <f>SUMIFS(СВЦЭМ!$C$34:$C$777,СВЦЭМ!$A$34:$A$777,$A72,СВЦЭМ!$B$34:$B$777,B$47)+'СЕТ СН'!$G$9+СВЦЭМ!$D$10+'СЕТ СН'!$G$6-'СЕТ СН'!$G$19</f>
        <v>1422.2570846399999</v>
      </c>
      <c r="C72" s="37">
        <f>SUMIFS(СВЦЭМ!$C$34:$C$777,СВЦЭМ!$A$34:$A$777,$A72,СВЦЭМ!$B$34:$B$777,C$47)+'СЕТ СН'!$G$9+СВЦЭМ!$D$10+'СЕТ СН'!$G$6-'СЕТ СН'!$G$19</f>
        <v>1483.9606093599998</v>
      </c>
      <c r="D72" s="37">
        <f>SUMIFS(СВЦЭМ!$C$34:$C$777,СВЦЭМ!$A$34:$A$777,$A72,СВЦЭМ!$B$34:$B$777,D$47)+'СЕТ СН'!$G$9+СВЦЭМ!$D$10+'СЕТ СН'!$G$6-'СЕТ СН'!$G$19</f>
        <v>1533.1810624699999</v>
      </c>
      <c r="E72" s="37">
        <f>SUMIFS(СВЦЭМ!$C$34:$C$777,СВЦЭМ!$A$34:$A$777,$A72,СВЦЭМ!$B$34:$B$777,E$47)+'СЕТ СН'!$G$9+СВЦЭМ!$D$10+'СЕТ СН'!$G$6-'СЕТ СН'!$G$19</f>
        <v>1545.3543352199999</v>
      </c>
      <c r="F72" s="37">
        <f>SUMIFS(СВЦЭМ!$C$34:$C$777,СВЦЭМ!$A$34:$A$777,$A72,СВЦЭМ!$B$34:$B$777,F$47)+'СЕТ СН'!$G$9+СВЦЭМ!$D$10+'СЕТ СН'!$G$6-'СЕТ СН'!$G$19</f>
        <v>1532.3065602899999</v>
      </c>
      <c r="G72" s="37">
        <f>SUMIFS(СВЦЭМ!$C$34:$C$777,СВЦЭМ!$A$34:$A$777,$A72,СВЦЭМ!$B$34:$B$777,G$47)+'СЕТ СН'!$G$9+СВЦЭМ!$D$10+'СЕТ СН'!$G$6-'СЕТ СН'!$G$19</f>
        <v>1535.14508058</v>
      </c>
      <c r="H72" s="37">
        <f>SUMIFS(СВЦЭМ!$C$34:$C$777,СВЦЭМ!$A$34:$A$777,$A72,СВЦЭМ!$B$34:$B$777,H$47)+'СЕТ СН'!$G$9+СВЦЭМ!$D$10+'СЕТ СН'!$G$6-'СЕТ СН'!$G$19</f>
        <v>1429.7782253599999</v>
      </c>
      <c r="I72" s="37">
        <f>SUMIFS(СВЦЭМ!$C$34:$C$777,СВЦЭМ!$A$34:$A$777,$A72,СВЦЭМ!$B$34:$B$777,I$47)+'СЕТ СН'!$G$9+СВЦЭМ!$D$10+'СЕТ СН'!$G$6-'СЕТ СН'!$G$19</f>
        <v>1262.9028981299998</v>
      </c>
      <c r="J72" s="37">
        <f>SUMIFS(СВЦЭМ!$C$34:$C$777,СВЦЭМ!$A$34:$A$777,$A72,СВЦЭМ!$B$34:$B$777,J$47)+'СЕТ СН'!$G$9+СВЦЭМ!$D$10+'СЕТ СН'!$G$6-'СЕТ СН'!$G$19</f>
        <v>1139.1147976499999</v>
      </c>
      <c r="K72" s="37">
        <f>SUMIFS(СВЦЭМ!$C$34:$C$777,СВЦЭМ!$A$34:$A$777,$A72,СВЦЭМ!$B$34:$B$777,K$47)+'СЕТ СН'!$G$9+СВЦЭМ!$D$10+'СЕТ СН'!$G$6-'СЕТ СН'!$G$19</f>
        <v>1080.4971310699998</v>
      </c>
      <c r="L72" s="37">
        <f>SUMIFS(СВЦЭМ!$C$34:$C$777,СВЦЭМ!$A$34:$A$777,$A72,СВЦЭМ!$B$34:$B$777,L$47)+'СЕТ СН'!$G$9+СВЦЭМ!$D$10+'СЕТ СН'!$G$6-'СЕТ СН'!$G$19</f>
        <v>1073.8885209099999</v>
      </c>
      <c r="M72" s="37">
        <f>SUMIFS(СВЦЭМ!$C$34:$C$777,СВЦЭМ!$A$34:$A$777,$A72,СВЦЭМ!$B$34:$B$777,M$47)+'СЕТ СН'!$G$9+СВЦЭМ!$D$10+'СЕТ СН'!$G$6-'СЕТ СН'!$G$19</f>
        <v>1077.0208620699998</v>
      </c>
      <c r="N72" s="37">
        <f>SUMIFS(СВЦЭМ!$C$34:$C$777,СВЦЭМ!$A$34:$A$777,$A72,СВЦЭМ!$B$34:$B$777,N$47)+'СЕТ СН'!$G$9+СВЦЭМ!$D$10+'СЕТ СН'!$G$6-'СЕТ СН'!$G$19</f>
        <v>1082.2452349299999</v>
      </c>
      <c r="O72" s="37">
        <f>SUMIFS(СВЦЭМ!$C$34:$C$777,СВЦЭМ!$A$34:$A$777,$A72,СВЦЭМ!$B$34:$B$777,O$47)+'СЕТ СН'!$G$9+СВЦЭМ!$D$10+'СЕТ СН'!$G$6-'СЕТ СН'!$G$19</f>
        <v>1083.45707853</v>
      </c>
      <c r="P72" s="37">
        <f>SUMIFS(СВЦЭМ!$C$34:$C$777,СВЦЭМ!$A$34:$A$777,$A72,СВЦЭМ!$B$34:$B$777,P$47)+'СЕТ СН'!$G$9+СВЦЭМ!$D$10+'СЕТ СН'!$G$6-'СЕТ СН'!$G$19</f>
        <v>1098.34504582</v>
      </c>
      <c r="Q72" s="37">
        <f>SUMIFS(СВЦЭМ!$C$34:$C$777,СВЦЭМ!$A$34:$A$777,$A72,СВЦЭМ!$B$34:$B$777,Q$47)+'СЕТ СН'!$G$9+СВЦЭМ!$D$10+'СЕТ СН'!$G$6-'СЕТ СН'!$G$19</f>
        <v>1105.1089795299999</v>
      </c>
      <c r="R72" s="37">
        <f>SUMIFS(СВЦЭМ!$C$34:$C$777,СВЦЭМ!$A$34:$A$777,$A72,СВЦЭМ!$B$34:$B$777,R$47)+'СЕТ СН'!$G$9+СВЦЭМ!$D$10+'СЕТ СН'!$G$6-'СЕТ СН'!$G$19</f>
        <v>1134.6917700299998</v>
      </c>
      <c r="S72" s="37">
        <f>SUMIFS(СВЦЭМ!$C$34:$C$777,СВЦЭМ!$A$34:$A$777,$A72,СВЦЭМ!$B$34:$B$777,S$47)+'СЕТ СН'!$G$9+СВЦЭМ!$D$10+'СЕТ СН'!$G$6-'СЕТ СН'!$G$19</f>
        <v>1123.22050184</v>
      </c>
      <c r="T72" s="37">
        <f>SUMIFS(СВЦЭМ!$C$34:$C$777,СВЦЭМ!$A$34:$A$777,$A72,СВЦЭМ!$B$34:$B$777,T$47)+'СЕТ СН'!$G$9+СВЦЭМ!$D$10+'СЕТ СН'!$G$6-'СЕТ СН'!$G$19</f>
        <v>1125.2141137199999</v>
      </c>
      <c r="U72" s="37">
        <f>SUMIFS(СВЦЭМ!$C$34:$C$777,СВЦЭМ!$A$34:$A$777,$A72,СВЦЭМ!$B$34:$B$777,U$47)+'СЕТ СН'!$G$9+СВЦЭМ!$D$10+'СЕТ СН'!$G$6-'СЕТ СН'!$G$19</f>
        <v>1137.6362086699999</v>
      </c>
      <c r="V72" s="37">
        <f>SUMIFS(СВЦЭМ!$C$34:$C$777,СВЦЭМ!$A$34:$A$777,$A72,СВЦЭМ!$B$34:$B$777,V$47)+'СЕТ СН'!$G$9+СВЦЭМ!$D$10+'СЕТ СН'!$G$6-'СЕТ СН'!$G$19</f>
        <v>1147.5465342499999</v>
      </c>
      <c r="W72" s="37">
        <f>SUMIFS(СВЦЭМ!$C$34:$C$777,СВЦЭМ!$A$34:$A$777,$A72,СВЦЭМ!$B$34:$B$777,W$47)+'СЕТ СН'!$G$9+СВЦЭМ!$D$10+'СЕТ СН'!$G$6-'СЕТ СН'!$G$19</f>
        <v>1179.4158906099999</v>
      </c>
      <c r="X72" s="37">
        <f>SUMIFS(СВЦЭМ!$C$34:$C$777,СВЦЭМ!$A$34:$A$777,$A72,СВЦЭМ!$B$34:$B$777,X$47)+'СЕТ СН'!$G$9+СВЦЭМ!$D$10+'СЕТ СН'!$G$6-'СЕТ СН'!$G$19</f>
        <v>1249.40264787</v>
      </c>
      <c r="Y72" s="37">
        <f>SUMIFS(СВЦЭМ!$C$34:$C$777,СВЦЭМ!$A$34:$A$777,$A72,СВЦЭМ!$B$34:$B$777,Y$47)+'СЕТ СН'!$G$9+СВЦЭМ!$D$10+'СЕТ СН'!$G$6-'СЕТ СН'!$G$19</f>
        <v>1306.8778663999999</v>
      </c>
    </row>
    <row r="73" spans="1:27" ht="15.75" x14ac:dyDescent="0.2">
      <c r="A73" s="36">
        <f t="shared" si="1"/>
        <v>43307</v>
      </c>
      <c r="B73" s="37">
        <f>SUMIFS(СВЦЭМ!$C$34:$C$777,СВЦЭМ!$A$34:$A$777,$A73,СВЦЭМ!$B$34:$B$777,B$47)+'СЕТ СН'!$G$9+СВЦЭМ!$D$10+'СЕТ СН'!$G$6-'СЕТ СН'!$G$19</f>
        <v>1391.8868290999999</v>
      </c>
      <c r="C73" s="37">
        <f>SUMIFS(СВЦЭМ!$C$34:$C$777,СВЦЭМ!$A$34:$A$777,$A73,СВЦЭМ!$B$34:$B$777,C$47)+'СЕТ СН'!$G$9+СВЦЭМ!$D$10+'СЕТ СН'!$G$6-'СЕТ СН'!$G$19</f>
        <v>1497.5170763899998</v>
      </c>
      <c r="D73" s="37">
        <f>SUMIFS(СВЦЭМ!$C$34:$C$777,СВЦЭМ!$A$34:$A$777,$A73,СВЦЭМ!$B$34:$B$777,D$47)+'СЕТ СН'!$G$9+СВЦЭМ!$D$10+'СЕТ СН'!$G$6-'СЕТ СН'!$G$19</f>
        <v>1555.0835362</v>
      </c>
      <c r="E73" s="37">
        <f>SUMIFS(СВЦЭМ!$C$34:$C$777,СВЦЭМ!$A$34:$A$777,$A73,СВЦЭМ!$B$34:$B$777,E$47)+'СЕТ СН'!$G$9+СВЦЭМ!$D$10+'СЕТ СН'!$G$6-'СЕТ СН'!$G$19</f>
        <v>1562.2661776899999</v>
      </c>
      <c r="F73" s="37">
        <f>SUMIFS(СВЦЭМ!$C$34:$C$777,СВЦЭМ!$A$34:$A$777,$A73,СВЦЭМ!$B$34:$B$777,F$47)+'СЕТ СН'!$G$9+СВЦЭМ!$D$10+'СЕТ СН'!$G$6-'СЕТ СН'!$G$19</f>
        <v>1543.09893521</v>
      </c>
      <c r="G73" s="37">
        <f>SUMIFS(СВЦЭМ!$C$34:$C$777,СВЦЭМ!$A$34:$A$777,$A73,СВЦЭМ!$B$34:$B$777,G$47)+'СЕТ СН'!$G$9+СВЦЭМ!$D$10+'СЕТ СН'!$G$6-'СЕТ СН'!$G$19</f>
        <v>1522.63367842</v>
      </c>
      <c r="H73" s="37">
        <f>SUMIFS(СВЦЭМ!$C$34:$C$777,СВЦЭМ!$A$34:$A$777,$A73,СВЦЭМ!$B$34:$B$777,H$47)+'СЕТ СН'!$G$9+СВЦЭМ!$D$10+'СЕТ СН'!$G$6-'СЕТ СН'!$G$19</f>
        <v>1429.5350838099998</v>
      </c>
      <c r="I73" s="37">
        <f>SUMIFS(СВЦЭМ!$C$34:$C$777,СВЦЭМ!$A$34:$A$777,$A73,СВЦЭМ!$B$34:$B$777,I$47)+'СЕТ СН'!$G$9+СВЦЭМ!$D$10+'СЕТ СН'!$G$6-'СЕТ СН'!$G$19</f>
        <v>1262.0539592099999</v>
      </c>
      <c r="J73" s="37">
        <f>SUMIFS(СВЦЭМ!$C$34:$C$777,СВЦЭМ!$A$34:$A$777,$A73,СВЦЭМ!$B$34:$B$777,J$47)+'СЕТ СН'!$G$9+СВЦЭМ!$D$10+'СЕТ СН'!$G$6-'СЕТ СН'!$G$19</f>
        <v>1146.67408209</v>
      </c>
      <c r="K73" s="37">
        <f>SUMIFS(СВЦЭМ!$C$34:$C$777,СВЦЭМ!$A$34:$A$777,$A73,СВЦЭМ!$B$34:$B$777,K$47)+'СЕТ СН'!$G$9+СВЦЭМ!$D$10+'СЕТ СН'!$G$6-'СЕТ СН'!$G$19</f>
        <v>1090.3443116799999</v>
      </c>
      <c r="L73" s="37">
        <f>SUMIFS(СВЦЭМ!$C$34:$C$777,СВЦЭМ!$A$34:$A$777,$A73,СВЦЭМ!$B$34:$B$777,L$47)+'СЕТ СН'!$G$9+СВЦЭМ!$D$10+'СЕТ СН'!$G$6-'СЕТ СН'!$G$19</f>
        <v>1095.24201892</v>
      </c>
      <c r="M73" s="37">
        <f>SUMIFS(СВЦЭМ!$C$34:$C$777,СВЦЭМ!$A$34:$A$777,$A73,СВЦЭМ!$B$34:$B$777,M$47)+'СЕТ СН'!$G$9+СВЦЭМ!$D$10+'СЕТ СН'!$G$6-'СЕТ СН'!$G$19</f>
        <v>1082.4889408399999</v>
      </c>
      <c r="N73" s="37">
        <f>SUMIFS(СВЦЭМ!$C$34:$C$777,СВЦЭМ!$A$34:$A$777,$A73,СВЦЭМ!$B$34:$B$777,N$47)+'СЕТ СН'!$G$9+СВЦЭМ!$D$10+'СЕТ СН'!$G$6-'СЕТ СН'!$G$19</f>
        <v>1091.7239929699999</v>
      </c>
      <c r="O73" s="37">
        <f>SUMIFS(СВЦЭМ!$C$34:$C$777,СВЦЭМ!$A$34:$A$777,$A73,СВЦЭМ!$B$34:$B$777,O$47)+'СЕТ СН'!$G$9+СВЦЭМ!$D$10+'СЕТ СН'!$G$6-'СЕТ СН'!$G$19</f>
        <v>1105.3132694799999</v>
      </c>
      <c r="P73" s="37">
        <f>SUMIFS(СВЦЭМ!$C$34:$C$777,СВЦЭМ!$A$34:$A$777,$A73,СВЦЭМ!$B$34:$B$777,P$47)+'СЕТ СН'!$G$9+СВЦЭМ!$D$10+'СЕТ СН'!$G$6-'СЕТ СН'!$G$19</f>
        <v>1109.3622765599998</v>
      </c>
      <c r="Q73" s="37">
        <f>SUMIFS(СВЦЭМ!$C$34:$C$777,СВЦЭМ!$A$34:$A$777,$A73,СВЦЭМ!$B$34:$B$777,Q$47)+'СЕТ СН'!$G$9+СВЦЭМ!$D$10+'СЕТ СН'!$G$6-'СЕТ СН'!$G$19</f>
        <v>1113.50547689</v>
      </c>
      <c r="R73" s="37">
        <f>SUMIFS(СВЦЭМ!$C$34:$C$777,СВЦЭМ!$A$34:$A$777,$A73,СВЦЭМ!$B$34:$B$777,R$47)+'СЕТ СН'!$G$9+СВЦЭМ!$D$10+'СЕТ СН'!$G$6-'СЕТ СН'!$G$19</f>
        <v>1110.43648306</v>
      </c>
      <c r="S73" s="37">
        <f>SUMIFS(СВЦЭМ!$C$34:$C$777,СВЦЭМ!$A$34:$A$777,$A73,СВЦЭМ!$B$34:$B$777,S$47)+'СЕТ СН'!$G$9+СВЦЭМ!$D$10+'СЕТ СН'!$G$6-'СЕТ СН'!$G$19</f>
        <v>1104.7691826999999</v>
      </c>
      <c r="T73" s="37">
        <f>SUMIFS(СВЦЭМ!$C$34:$C$777,СВЦЭМ!$A$34:$A$777,$A73,СВЦЭМ!$B$34:$B$777,T$47)+'СЕТ СН'!$G$9+СВЦЭМ!$D$10+'СЕТ СН'!$G$6-'СЕТ СН'!$G$19</f>
        <v>1101.6674588799999</v>
      </c>
      <c r="U73" s="37">
        <f>SUMIFS(СВЦЭМ!$C$34:$C$777,СВЦЭМ!$A$34:$A$777,$A73,СВЦЭМ!$B$34:$B$777,U$47)+'СЕТ СН'!$G$9+СВЦЭМ!$D$10+'СЕТ СН'!$G$6-'СЕТ СН'!$G$19</f>
        <v>1099.6890437899999</v>
      </c>
      <c r="V73" s="37">
        <f>SUMIFS(СВЦЭМ!$C$34:$C$777,СВЦЭМ!$A$34:$A$777,$A73,СВЦЭМ!$B$34:$B$777,V$47)+'СЕТ СН'!$G$9+СВЦЭМ!$D$10+'СЕТ СН'!$G$6-'СЕТ СН'!$G$19</f>
        <v>1094.7737221499999</v>
      </c>
      <c r="W73" s="37">
        <f>SUMIFS(СВЦЭМ!$C$34:$C$777,СВЦЭМ!$A$34:$A$777,$A73,СВЦЭМ!$B$34:$B$777,W$47)+'СЕТ СН'!$G$9+СВЦЭМ!$D$10+'СЕТ СН'!$G$6-'СЕТ СН'!$G$19</f>
        <v>1147.6649485999999</v>
      </c>
      <c r="X73" s="37">
        <f>SUMIFS(СВЦЭМ!$C$34:$C$777,СВЦЭМ!$A$34:$A$777,$A73,СВЦЭМ!$B$34:$B$777,X$47)+'СЕТ СН'!$G$9+СВЦЭМ!$D$10+'СЕТ СН'!$G$6-'СЕТ СН'!$G$19</f>
        <v>1227.4464292299999</v>
      </c>
      <c r="Y73" s="37">
        <f>SUMIFS(СВЦЭМ!$C$34:$C$777,СВЦЭМ!$A$34:$A$777,$A73,СВЦЭМ!$B$34:$B$777,Y$47)+'СЕТ СН'!$G$9+СВЦЭМ!$D$10+'СЕТ СН'!$G$6-'СЕТ СН'!$G$19</f>
        <v>1351.1504425599999</v>
      </c>
    </row>
    <row r="74" spans="1:27" ht="15.75" x14ac:dyDescent="0.2">
      <c r="A74" s="36">
        <f t="shared" si="1"/>
        <v>43308</v>
      </c>
      <c r="B74" s="37">
        <f>SUMIFS(СВЦЭМ!$C$34:$C$777,СВЦЭМ!$A$34:$A$777,$A74,СВЦЭМ!$B$34:$B$777,B$47)+'СЕТ СН'!$G$9+СВЦЭМ!$D$10+'СЕТ СН'!$G$6-'СЕТ СН'!$G$19</f>
        <v>1447.90307132</v>
      </c>
      <c r="C74" s="37">
        <f>SUMIFS(СВЦЭМ!$C$34:$C$777,СВЦЭМ!$A$34:$A$777,$A74,СВЦЭМ!$B$34:$B$777,C$47)+'СЕТ СН'!$G$9+СВЦЭМ!$D$10+'СЕТ СН'!$G$6-'СЕТ СН'!$G$19</f>
        <v>1514.4789271099999</v>
      </c>
      <c r="D74" s="37">
        <f>SUMIFS(СВЦЭМ!$C$34:$C$777,СВЦЭМ!$A$34:$A$777,$A74,СВЦЭМ!$B$34:$B$777,D$47)+'СЕТ СН'!$G$9+СВЦЭМ!$D$10+'СЕТ СН'!$G$6-'СЕТ СН'!$G$19</f>
        <v>1538.80252101</v>
      </c>
      <c r="E74" s="37">
        <f>SUMIFS(СВЦЭМ!$C$34:$C$777,СВЦЭМ!$A$34:$A$777,$A74,СВЦЭМ!$B$34:$B$777,E$47)+'СЕТ СН'!$G$9+СВЦЭМ!$D$10+'СЕТ СН'!$G$6-'СЕТ СН'!$G$19</f>
        <v>1528.6638112200001</v>
      </c>
      <c r="F74" s="37">
        <f>SUMIFS(СВЦЭМ!$C$34:$C$777,СВЦЭМ!$A$34:$A$777,$A74,СВЦЭМ!$B$34:$B$777,F$47)+'СЕТ СН'!$G$9+СВЦЭМ!$D$10+'СЕТ СН'!$G$6-'СЕТ СН'!$G$19</f>
        <v>1524.90169021</v>
      </c>
      <c r="G74" s="37">
        <f>SUMIFS(СВЦЭМ!$C$34:$C$777,СВЦЭМ!$A$34:$A$777,$A74,СВЦЭМ!$B$34:$B$777,G$47)+'СЕТ СН'!$G$9+СВЦЭМ!$D$10+'СЕТ СН'!$G$6-'СЕТ СН'!$G$19</f>
        <v>1531.0364239200001</v>
      </c>
      <c r="H74" s="37">
        <f>SUMIFS(СВЦЭМ!$C$34:$C$777,СВЦЭМ!$A$34:$A$777,$A74,СВЦЭМ!$B$34:$B$777,H$47)+'СЕТ СН'!$G$9+СВЦЭМ!$D$10+'СЕТ СН'!$G$6-'СЕТ СН'!$G$19</f>
        <v>1436.6259804199999</v>
      </c>
      <c r="I74" s="37">
        <f>SUMIFS(СВЦЭМ!$C$34:$C$777,СВЦЭМ!$A$34:$A$777,$A74,СВЦЭМ!$B$34:$B$777,I$47)+'СЕТ СН'!$G$9+СВЦЭМ!$D$10+'СЕТ СН'!$G$6-'СЕТ СН'!$G$19</f>
        <v>1275.4794278299998</v>
      </c>
      <c r="J74" s="37">
        <f>SUMIFS(СВЦЭМ!$C$34:$C$777,СВЦЭМ!$A$34:$A$777,$A74,СВЦЭМ!$B$34:$B$777,J$47)+'СЕТ СН'!$G$9+СВЦЭМ!$D$10+'СЕТ СН'!$G$6-'СЕТ СН'!$G$19</f>
        <v>1159.8822227199998</v>
      </c>
      <c r="K74" s="37">
        <f>SUMIFS(СВЦЭМ!$C$34:$C$777,СВЦЭМ!$A$34:$A$777,$A74,СВЦЭМ!$B$34:$B$777,K$47)+'СЕТ СН'!$G$9+СВЦЭМ!$D$10+'СЕТ СН'!$G$6-'СЕТ СН'!$G$19</f>
        <v>1102.2365854699999</v>
      </c>
      <c r="L74" s="37">
        <f>SUMIFS(СВЦЭМ!$C$34:$C$777,СВЦЭМ!$A$34:$A$777,$A74,СВЦЭМ!$B$34:$B$777,L$47)+'СЕТ СН'!$G$9+СВЦЭМ!$D$10+'СЕТ СН'!$G$6-'СЕТ СН'!$G$19</f>
        <v>1086.26423761</v>
      </c>
      <c r="M74" s="37">
        <f>SUMIFS(СВЦЭМ!$C$34:$C$777,СВЦЭМ!$A$34:$A$777,$A74,СВЦЭМ!$B$34:$B$777,M$47)+'СЕТ СН'!$G$9+СВЦЭМ!$D$10+'СЕТ СН'!$G$6-'СЕТ СН'!$G$19</f>
        <v>1082.8751491399998</v>
      </c>
      <c r="N74" s="37">
        <f>SUMIFS(СВЦЭМ!$C$34:$C$777,СВЦЭМ!$A$34:$A$777,$A74,СВЦЭМ!$B$34:$B$777,N$47)+'СЕТ СН'!$G$9+СВЦЭМ!$D$10+'СЕТ СН'!$G$6-'СЕТ СН'!$G$19</f>
        <v>1073.31029167</v>
      </c>
      <c r="O74" s="37">
        <f>SUMIFS(СВЦЭМ!$C$34:$C$777,СВЦЭМ!$A$34:$A$777,$A74,СВЦЭМ!$B$34:$B$777,O$47)+'СЕТ СН'!$G$9+СВЦЭМ!$D$10+'СЕТ СН'!$G$6-'СЕТ СН'!$G$19</f>
        <v>1079.1285724099998</v>
      </c>
      <c r="P74" s="37">
        <f>SUMIFS(СВЦЭМ!$C$34:$C$777,СВЦЭМ!$A$34:$A$777,$A74,СВЦЭМ!$B$34:$B$777,P$47)+'СЕТ СН'!$G$9+СВЦЭМ!$D$10+'СЕТ СН'!$G$6-'СЕТ СН'!$G$19</f>
        <v>1082.9596586499999</v>
      </c>
      <c r="Q74" s="37">
        <f>SUMIFS(СВЦЭМ!$C$34:$C$777,СВЦЭМ!$A$34:$A$777,$A74,СВЦЭМ!$B$34:$B$777,Q$47)+'СЕТ СН'!$G$9+СВЦЭМ!$D$10+'СЕТ СН'!$G$6-'СЕТ СН'!$G$19</f>
        <v>1083.6138109999999</v>
      </c>
      <c r="R74" s="37">
        <f>SUMIFS(СВЦЭМ!$C$34:$C$777,СВЦЭМ!$A$34:$A$777,$A74,СВЦЭМ!$B$34:$B$777,R$47)+'СЕТ СН'!$G$9+СВЦЭМ!$D$10+'СЕТ СН'!$G$6-'СЕТ СН'!$G$19</f>
        <v>1090.8739197699999</v>
      </c>
      <c r="S74" s="37">
        <f>SUMIFS(СВЦЭМ!$C$34:$C$777,СВЦЭМ!$A$34:$A$777,$A74,СВЦЭМ!$B$34:$B$777,S$47)+'СЕТ СН'!$G$9+СВЦЭМ!$D$10+'СЕТ СН'!$G$6-'СЕТ СН'!$G$19</f>
        <v>1086.90691335</v>
      </c>
      <c r="T74" s="37">
        <f>SUMIFS(СВЦЭМ!$C$34:$C$777,СВЦЭМ!$A$34:$A$777,$A74,СВЦЭМ!$B$34:$B$777,T$47)+'СЕТ СН'!$G$9+СВЦЭМ!$D$10+'СЕТ СН'!$G$6-'СЕТ СН'!$G$19</f>
        <v>1081.64558956</v>
      </c>
      <c r="U74" s="37">
        <f>SUMIFS(СВЦЭМ!$C$34:$C$777,СВЦЭМ!$A$34:$A$777,$A74,СВЦЭМ!$B$34:$B$777,U$47)+'СЕТ СН'!$G$9+СВЦЭМ!$D$10+'СЕТ СН'!$G$6-'СЕТ СН'!$G$19</f>
        <v>1087.9238157</v>
      </c>
      <c r="V74" s="37">
        <f>SUMIFS(СВЦЭМ!$C$34:$C$777,СВЦЭМ!$A$34:$A$777,$A74,СВЦЭМ!$B$34:$B$777,V$47)+'СЕТ СН'!$G$9+СВЦЭМ!$D$10+'СЕТ СН'!$G$6-'СЕТ СН'!$G$19</f>
        <v>1092.34128448</v>
      </c>
      <c r="W74" s="37">
        <f>SUMIFS(СВЦЭМ!$C$34:$C$777,СВЦЭМ!$A$34:$A$777,$A74,СВЦЭМ!$B$34:$B$777,W$47)+'СЕТ СН'!$G$9+СВЦЭМ!$D$10+'СЕТ СН'!$G$6-'СЕТ СН'!$G$19</f>
        <v>1132.6109185599998</v>
      </c>
      <c r="X74" s="37">
        <f>SUMIFS(СВЦЭМ!$C$34:$C$777,СВЦЭМ!$A$34:$A$777,$A74,СВЦЭМ!$B$34:$B$777,X$47)+'СЕТ СН'!$G$9+СВЦЭМ!$D$10+'СЕТ СН'!$G$6-'СЕТ СН'!$G$19</f>
        <v>1225.8684928199998</v>
      </c>
      <c r="Y74" s="37">
        <f>SUMIFS(СВЦЭМ!$C$34:$C$777,СВЦЭМ!$A$34:$A$777,$A74,СВЦЭМ!$B$34:$B$777,Y$47)+'СЕТ СН'!$G$9+СВЦЭМ!$D$10+'СЕТ СН'!$G$6-'СЕТ СН'!$G$19</f>
        <v>1342.7748974699998</v>
      </c>
    </row>
    <row r="75" spans="1:27" ht="15.75" x14ac:dyDescent="0.2">
      <c r="A75" s="36">
        <f t="shared" si="1"/>
        <v>43309</v>
      </c>
      <c r="B75" s="37">
        <f>SUMIFS(СВЦЭМ!$C$34:$C$777,СВЦЭМ!$A$34:$A$777,$A75,СВЦЭМ!$B$34:$B$777,B$47)+'СЕТ СН'!$G$9+СВЦЭМ!$D$10+'СЕТ СН'!$G$6-'СЕТ СН'!$G$19</f>
        <v>1294.35346405</v>
      </c>
      <c r="C75" s="37">
        <f>SUMIFS(СВЦЭМ!$C$34:$C$777,СВЦЭМ!$A$34:$A$777,$A75,СВЦЭМ!$B$34:$B$777,C$47)+'СЕТ СН'!$G$9+СВЦЭМ!$D$10+'СЕТ СН'!$G$6-'СЕТ СН'!$G$19</f>
        <v>1363.05813455</v>
      </c>
      <c r="D75" s="37">
        <f>SUMIFS(СВЦЭМ!$C$34:$C$777,СВЦЭМ!$A$34:$A$777,$A75,СВЦЭМ!$B$34:$B$777,D$47)+'СЕТ СН'!$G$9+СВЦЭМ!$D$10+'СЕТ СН'!$G$6-'СЕТ СН'!$G$19</f>
        <v>1390.6251125199999</v>
      </c>
      <c r="E75" s="37">
        <f>SUMIFS(СВЦЭМ!$C$34:$C$777,СВЦЭМ!$A$34:$A$777,$A75,СВЦЭМ!$B$34:$B$777,E$47)+'СЕТ СН'!$G$9+СВЦЭМ!$D$10+'СЕТ СН'!$G$6-'СЕТ СН'!$G$19</f>
        <v>1420.1426308599998</v>
      </c>
      <c r="F75" s="37">
        <f>SUMIFS(СВЦЭМ!$C$34:$C$777,СВЦЭМ!$A$34:$A$777,$A75,СВЦЭМ!$B$34:$B$777,F$47)+'СЕТ СН'!$G$9+СВЦЭМ!$D$10+'СЕТ СН'!$G$6-'СЕТ СН'!$G$19</f>
        <v>1410.5436558899999</v>
      </c>
      <c r="G75" s="37">
        <f>SUMIFS(СВЦЭМ!$C$34:$C$777,СВЦЭМ!$A$34:$A$777,$A75,СВЦЭМ!$B$34:$B$777,G$47)+'СЕТ СН'!$G$9+СВЦЭМ!$D$10+'СЕТ СН'!$G$6-'СЕТ СН'!$G$19</f>
        <v>1477.7433569699999</v>
      </c>
      <c r="H75" s="37">
        <f>SUMIFS(СВЦЭМ!$C$34:$C$777,СВЦЭМ!$A$34:$A$777,$A75,СВЦЭМ!$B$34:$B$777,H$47)+'СЕТ СН'!$G$9+СВЦЭМ!$D$10+'СЕТ СН'!$G$6-'СЕТ СН'!$G$19</f>
        <v>1335.0463142999999</v>
      </c>
      <c r="I75" s="37">
        <f>SUMIFS(СВЦЭМ!$C$34:$C$777,СВЦЭМ!$A$34:$A$777,$A75,СВЦЭМ!$B$34:$B$777,I$47)+'СЕТ СН'!$G$9+СВЦЭМ!$D$10+'СЕТ СН'!$G$6-'СЕТ СН'!$G$19</f>
        <v>1217.2280257499999</v>
      </c>
      <c r="J75" s="37">
        <f>SUMIFS(СВЦЭМ!$C$34:$C$777,СВЦЭМ!$A$34:$A$777,$A75,СВЦЭМ!$B$34:$B$777,J$47)+'СЕТ СН'!$G$9+СВЦЭМ!$D$10+'СЕТ СН'!$G$6-'СЕТ СН'!$G$19</f>
        <v>1071.5082602999998</v>
      </c>
      <c r="K75" s="37">
        <f>SUMIFS(СВЦЭМ!$C$34:$C$777,СВЦЭМ!$A$34:$A$777,$A75,СВЦЭМ!$B$34:$B$777,K$47)+'СЕТ СН'!$G$9+СВЦЭМ!$D$10+'СЕТ СН'!$G$6-'СЕТ СН'!$G$19</f>
        <v>1007.8985843799999</v>
      </c>
      <c r="L75" s="37">
        <f>SUMIFS(СВЦЭМ!$C$34:$C$777,СВЦЭМ!$A$34:$A$777,$A75,СВЦЭМ!$B$34:$B$777,L$47)+'СЕТ СН'!$G$9+СВЦЭМ!$D$10+'СЕТ СН'!$G$6-'СЕТ СН'!$G$19</f>
        <v>987.66266087999998</v>
      </c>
      <c r="M75" s="37">
        <f>SUMIFS(СВЦЭМ!$C$34:$C$777,СВЦЭМ!$A$34:$A$777,$A75,СВЦЭМ!$B$34:$B$777,M$47)+'СЕТ СН'!$G$9+СВЦЭМ!$D$10+'СЕТ СН'!$G$6-'СЕТ СН'!$G$19</f>
        <v>984.5438646099999</v>
      </c>
      <c r="N75" s="37">
        <f>SUMIFS(СВЦЭМ!$C$34:$C$777,СВЦЭМ!$A$34:$A$777,$A75,СВЦЭМ!$B$34:$B$777,N$47)+'СЕТ СН'!$G$9+СВЦЭМ!$D$10+'СЕТ СН'!$G$6-'СЕТ СН'!$G$19</f>
        <v>1017.3883178499998</v>
      </c>
      <c r="O75" s="37">
        <f>SUMIFS(СВЦЭМ!$C$34:$C$777,СВЦЭМ!$A$34:$A$777,$A75,СВЦЭМ!$B$34:$B$777,O$47)+'СЕТ СН'!$G$9+СВЦЭМ!$D$10+'СЕТ СН'!$G$6-'СЕТ СН'!$G$19</f>
        <v>995.10264875999997</v>
      </c>
      <c r="P75" s="37">
        <f>SUMIFS(СВЦЭМ!$C$34:$C$777,СВЦЭМ!$A$34:$A$777,$A75,СВЦЭМ!$B$34:$B$777,P$47)+'СЕТ СН'!$G$9+СВЦЭМ!$D$10+'СЕТ СН'!$G$6-'СЕТ СН'!$G$19</f>
        <v>1005.34339798</v>
      </c>
      <c r="Q75" s="37">
        <f>SUMIFS(СВЦЭМ!$C$34:$C$777,СВЦЭМ!$A$34:$A$777,$A75,СВЦЭМ!$B$34:$B$777,Q$47)+'СЕТ СН'!$G$9+СВЦЭМ!$D$10+'СЕТ СН'!$G$6-'СЕТ СН'!$G$19</f>
        <v>1014.9789522499998</v>
      </c>
      <c r="R75" s="37">
        <f>SUMIFS(СВЦЭМ!$C$34:$C$777,СВЦЭМ!$A$34:$A$777,$A75,СВЦЭМ!$B$34:$B$777,R$47)+'СЕТ СН'!$G$9+СВЦЭМ!$D$10+'СЕТ СН'!$G$6-'СЕТ СН'!$G$19</f>
        <v>1013.7213378499998</v>
      </c>
      <c r="S75" s="37">
        <f>SUMIFS(СВЦЭМ!$C$34:$C$777,СВЦЭМ!$A$34:$A$777,$A75,СВЦЭМ!$B$34:$B$777,S$47)+'СЕТ СН'!$G$9+СВЦЭМ!$D$10+'СЕТ СН'!$G$6-'СЕТ СН'!$G$19</f>
        <v>1011.6835285899999</v>
      </c>
      <c r="T75" s="37">
        <f>SUMIFS(СВЦЭМ!$C$34:$C$777,СВЦЭМ!$A$34:$A$777,$A75,СВЦЭМ!$B$34:$B$777,T$47)+'СЕТ СН'!$G$9+СВЦЭМ!$D$10+'СЕТ СН'!$G$6-'СЕТ СН'!$G$19</f>
        <v>1002.9347467399998</v>
      </c>
      <c r="U75" s="37">
        <f>SUMIFS(СВЦЭМ!$C$34:$C$777,СВЦЭМ!$A$34:$A$777,$A75,СВЦЭМ!$B$34:$B$777,U$47)+'СЕТ СН'!$G$9+СВЦЭМ!$D$10+'СЕТ СН'!$G$6-'СЕТ СН'!$G$19</f>
        <v>998.9850964599998</v>
      </c>
      <c r="V75" s="37">
        <f>SUMIFS(СВЦЭМ!$C$34:$C$777,СВЦЭМ!$A$34:$A$777,$A75,СВЦЭМ!$B$34:$B$777,V$47)+'СЕТ СН'!$G$9+СВЦЭМ!$D$10+'СЕТ СН'!$G$6-'СЕТ СН'!$G$19</f>
        <v>1013.4715652999998</v>
      </c>
      <c r="W75" s="37">
        <f>SUMIFS(СВЦЭМ!$C$34:$C$777,СВЦЭМ!$A$34:$A$777,$A75,СВЦЭМ!$B$34:$B$777,W$47)+'СЕТ СН'!$G$9+СВЦЭМ!$D$10+'СЕТ СН'!$G$6-'СЕТ СН'!$G$19</f>
        <v>1032.3792499799999</v>
      </c>
      <c r="X75" s="37">
        <f>SUMIFS(СВЦЭМ!$C$34:$C$777,СВЦЭМ!$A$34:$A$777,$A75,СВЦЭМ!$B$34:$B$777,X$47)+'СЕТ СН'!$G$9+СВЦЭМ!$D$10+'СЕТ СН'!$G$6-'СЕТ СН'!$G$19</f>
        <v>1115.8753543999999</v>
      </c>
      <c r="Y75" s="37">
        <f>SUMIFS(СВЦЭМ!$C$34:$C$777,СВЦЭМ!$A$34:$A$777,$A75,СВЦЭМ!$B$34:$B$777,Y$47)+'СЕТ СН'!$G$9+СВЦЭМ!$D$10+'СЕТ СН'!$G$6-'СЕТ СН'!$G$19</f>
        <v>1255.1089946899999</v>
      </c>
    </row>
    <row r="76" spans="1:27" ht="15.75" x14ac:dyDescent="0.2">
      <c r="A76" s="36">
        <f t="shared" si="1"/>
        <v>43310</v>
      </c>
      <c r="B76" s="37">
        <f>SUMIFS(СВЦЭМ!$C$34:$C$777,СВЦЭМ!$A$34:$A$777,$A76,СВЦЭМ!$B$34:$B$777,B$47)+'СЕТ СН'!$G$9+СВЦЭМ!$D$10+'СЕТ СН'!$G$6-'СЕТ СН'!$G$19</f>
        <v>1321.0294023699998</v>
      </c>
      <c r="C76" s="37">
        <f>SUMIFS(СВЦЭМ!$C$34:$C$777,СВЦЭМ!$A$34:$A$777,$A76,СВЦЭМ!$B$34:$B$777,C$47)+'СЕТ СН'!$G$9+СВЦЭМ!$D$10+'СЕТ СН'!$G$6-'СЕТ СН'!$G$19</f>
        <v>1379.60832723</v>
      </c>
      <c r="D76" s="37">
        <f>SUMIFS(СВЦЭМ!$C$34:$C$777,СВЦЭМ!$A$34:$A$777,$A76,СВЦЭМ!$B$34:$B$777,D$47)+'СЕТ СН'!$G$9+СВЦЭМ!$D$10+'СЕТ СН'!$G$6-'СЕТ СН'!$G$19</f>
        <v>1440.6898507599999</v>
      </c>
      <c r="E76" s="37">
        <f>SUMIFS(СВЦЭМ!$C$34:$C$777,СВЦЭМ!$A$34:$A$777,$A76,СВЦЭМ!$B$34:$B$777,E$47)+'СЕТ СН'!$G$9+СВЦЭМ!$D$10+'СЕТ СН'!$G$6-'СЕТ СН'!$G$19</f>
        <v>1499.2158933899998</v>
      </c>
      <c r="F76" s="37">
        <f>SUMIFS(СВЦЭМ!$C$34:$C$777,СВЦЭМ!$A$34:$A$777,$A76,СВЦЭМ!$B$34:$B$777,F$47)+'СЕТ СН'!$G$9+СВЦЭМ!$D$10+'СЕТ СН'!$G$6-'СЕТ СН'!$G$19</f>
        <v>1490.1279129299999</v>
      </c>
      <c r="G76" s="37">
        <f>SUMIFS(СВЦЭМ!$C$34:$C$777,СВЦЭМ!$A$34:$A$777,$A76,СВЦЭМ!$B$34:$B$777,G$47)+'СЕТ СН'!$G$9+СВЦЭМ!$D$10+'СЕТ СН'!$G$6-'СЕТ СН'!$G$19</f>
        <v>1483.72238337</v>
      </c>
      <c r="H76" s="37">
        <f>SUMIFS(СВЦЭМ!$C$34:$C$777,СВЦЭМ!$A$34:$A$777,$A76,СВЦЭМ!$B$34:$B$777,H$47)+'СЕТ СН'!$G$9+СВЦЭМ!$D$10+'СЕТ СН'!$G$6-'СЕТ СН'!$G$19</f>
        <v>1371.34073326</v>
      </c>
      <c r="I76" s="37">
        <f>SUMIFS(СВЦЭМ!$C$34:$C$777,СВЦЭМ!$A$34:$A$777,$A76,СВЦЭМ!$B$34:$B$777,I$47)+'СЕТ СН'!$G$9+СВЦЭМ!$D$10+'СЕТ СН'!$G$6-'СЕТ СН'!$G$19</f>
        <v>1199.8100612799999</v>
      </c>
      <c r="J76" s="37">
        <f>SUMIFS(СВЦЭМ!$C$34:$C$777,СВЦЭМ!$A$34:$A$777,$A76,СВЦЭМ!$B$34:$B$777,J$47)+'СЕТ СН'!$G$9+СВЦЭМ!$D$10+'СЕТ СН'!$G$6-'СЕТ СН'!$G$19</f>
        <v>1070.9816879</v>
      </c>
      <c r="K76" s="37">
        <f>SUMIFS(СВЦЭМ!$C$34:$C$777,СВЦЭМ!$A$34:$A$777,$A76,СВЦЭМ!$B$34:$B$777,K$47)+'СЕТ СН'!$G$9+СВЦЭМ!$D$10+'СЕТ СН'!$G$6-'СЕТ СН'!$G$19</f>
        <v>1003.7176121799998</v>
      </c>
      <c r="L76" s="37">
        <f>SUMIFS(СВЦЭМ!$C$34:$C$777,СВЦЭМ!$A$34:$A$777,$A76,СВЦЭМ!$B$34:$B$777,L$47)+'СЕТ СН'!$G$9+СВЦЭМ!$D$10+'СЕТ СН'!$G$6-'СЕТ СН'!$G$19</f>
        <v>976.35151382000004</v>
      </c>
      <c r="M76" s="37">
        <f>SUMIFS(СВЦЭМ!$C$34:$C$777,СВЦЭМ!$A$34:$A$777,$A76,СВЦЭМ!$B$34:$B$777,M$47)+'СЕТ СН'!$G$9+СВЦЭМ!$D$10+'СЕТ СН'!$G$6-'СЕТ СН'!$G$19</f>
        <v>975.19399358999999</v>
      </c>
      <c r="N76" s="37">
        <f>SUMIFS(СВЦЭМ!$C$34:$C$777,СВЦЭМ!$A$34:$A$777,$A76,СВЦЭМ!$B$34:$B$777,N$47)+'СЕТ СН'!$G$9+СВЦЭМ!$D$10+'СЕТ СН'!$G$6-'СЕТ СН'!$G$19</f>
        <v>966.56729255999994</v>
      </c>
      <c r="O76" s="37">
        <f>SUMIFS(СВЦЭМ!$C$34:$C$777,СВЦЭМ!$A$34:$A$777,$A76,СВЦЭМ!$B$34:$B$777,O$47)+'СЕТ СН'!$G$9+СВЦЭМ!$D$10+'СЕТ СН'!$G$6-'СЕТ СН'!$G$19</f>
        <v>967.91336051999997</v>
      </c>
      <c r="P76" s="37">
        <f>SUMIFS(СВЦЭМ!$C$34:$C$777,СВЦЭМ!$A$34:$A$777,$A76,СВЦЭМ!$B$34:$B$777,P$47)+'СЕТ СН'!$G$9+СВЦЭМ!$D$10+'СЕТ СН'!$G$6-'СЕТ СН'!$G$19</f>
        <v>967.68496421999998</v>
      </c>
      <c r="Q76" s="37">
        <f>SUMIFS(СВЦЭМ!$C$34:$C$777,СВЦЭМ!$A$34:$A$777,$A76,СВЦЭМ!$B$34:$B$777,Q$47)+'СЕТ СН'!$G$9+СВЦЭМ!$D$10+'СЕТ СН'!$G$6-'СЕТ СН'!$G$19</f>
        <v>971.96395280999991</v>
      </c>
      <c r="R76" s="37">
        <f>SUMIFS(СВЦЭМ!$C$34:$C$777,СВЦЭМ!$A$34:$A$777,$A76,СВЦЭМ!$B$34:$B$777,R$47)+'СЕТ СН'!$G$9+СВЦЭМ!$D$10+'СЕТ СН'!$G$6-'СЕТ СН'!$G$19</f>
        <v>974.61986510999986</v>
      </c>
      <c r="S76" s="37">
        <f>SUMIFS(СВЦЭМ!$C$34:$C$777,СВЦЭМ!$A$34:$A$777,$A76,СВЦЭМ!$B$34:$B$777,S$47)+'СЕТ СН'!$G$9+СВЦЭМ!$D$10+'СЕТ СН'!$G$6-'СЕТ СН'!$G$19</f>
        <v>978.22376027999985</v>
      </c>
      <c r="T76" s="37">
        <f>SUMIFS(СВЦЭМ!$C$34:$C$777,СВЦЭМ!$A$34:$A$777,$A76,СВЦЭМ!$B$34:$B$777,T$47)+'СЕТ СН'!$G$9+СВЦЭМ!$D$10+'СЕТ СН'!$G$6-'СЕТ СН'!$G$19</f>
        <v>976.1671867</v>
      </c>
      <c r="U76" s="37">
        <f>SUMIFS(СВЦЭМ!$C$34:$C$777,СВЦЭМ!$A$34:$A$777,$A76,СВЦЭМ!$B$34:$B$777,U$47)+'СЕТ СН'!$G$9+СВЦЭМ!$D$10+'СЕТ СН'!$G$6-'СЕТ СН'!$G$19</f>
        <v>974.94263250999984</v>
      </c>
      <c r="V76" s="37">
        <f>SUMIFS(СВЦЭМ!$C$34:$C$777,СВЦЭМ!$A$34:$A$777,$A76,СВЦЭМ!$B$34:$B$777,V$47)+'СЕТ СН'!$G$9+СВЦЭМ!$D$10+'СЕТ СН'!$G$6-'СЕТ СН'!$G$19</f>
        <v>977.25071073999993</v>
      </c>
      <c r="W76" s="37">
        <f>SUMIFS(СВЦЭМ!$C$34:$C$777,СВЦЭМ!$A$34:$A$777,$A76,СВЦЭМ!$B$34:$B$777,W$47)+'СЕТ СН'!$G$9+СВЦЭМ!$D$10+'СЕТ СН'!$G$6-'СЕТ СН'!$G$19</f>
        <v>997.4543252699998</v>
      </c>
      <c r="X76" s="37">
        <f>SUMIFS(СВЦЭМ!$C$34:$C$777,СВЦЭМ!$A$34:$A$777,$A76,СВЦЭМ!$B$34:$B$777,X$47)+'СЕТ СН'!$G$9+СВЦЭМ!$D$10+'СЕТ СН'!$G$6-'СЕТ СН'!$G$19</f>
        <v>1079.46430676</v>
      </c>
      <c r="Y76" s="37">
        <f>SUMIFS(СВЦЭМ!$C$34:$C$777,СВЦЭМ!$A$34:$A$777,$A76,СВЦЭМ!$B$34:$B$777,Y$47)+'СЕТ СН'!$G$9+СВЦЭМ!$D$10+'СЕТ СН'!$G$6-'СЕТ СН'!$G$19</f>
        <v>1202.2740226399999</v>
      </c>
    </row>
    <row r="77" spans="1:27" ht="15.75" x14ac:dyDescent="0.2">
      <c r="A77" s="36">
        <f t="shared" si="1"/>
        <v>43311</v>
      </c>
      <c r="B77" s="37">
        <f>SUMIFS(СВЦЭМ!$C$34:$C$777,СВЦЭМ!$A$34:$A$777,$A77,СВЦЭМ!$B$34:$B$777,B$47)+'СЕТ СН'!$G$9+СВЦЭМ!$D$10+'СЕТ СН'!$G$6-'СЕТ СН'!$G$19</f>
        <v>1272.0197829899998</v>
      </c>
      <c r="C77" s="37">
        <f>SUMIFS(СВЦЭМ!$C$34:$C$777,СВЦЭМ!$A$34:$A$777,$A77,СВЦЭМ!$B$34:$B$777,C$47)+'СЕТ СН'!$G$9+СВЦЭМ!$D$10+'СЕТ СН'!$G$6-'СЕТ СН'!$G$19</f>
        <v>1327.65674846</v>
      </c>
      <c r="D77" s="37">
        <f>SUMIFS(СВЦЭМ!$C$34:$C$777,СВЦЭМ!$A$34:$A$777,$A77,СВЦЭМ!$B$34:$B$777,D$47)+'СЕТ СН'!$G$9+СВЦЭМ!$D$10+'СЕТ СН'!$G$6-'СЕТ СН'!$G$19</f>
        <v>1383.4779414</v>
      </c>
      <c r="E77" s="37">
        <f>SUMIFS(СВЦЭМ!$C$34:$C$777,СВЦЭМ!$A$34:$A$777,$A77,СВЦЭМ!$B$34:$B$777,E$47)+'СЕТ СН'!$G$9+СВЦЭМ!$D$10+'СЕТ СН'!$G$6-'СЕТ СН'!$G$19</f>
        <v>1401.12860271</v>
      </c>
      <c r="F77" s="37">
        <f>SUMIFS(СВЦЭМ!$C$34:$C$777,СВЦЭМ!$A$34:$A$777,$A77,СВЦЭМ!$B$34:$B$777,F$47)+'СЕТ СН'!$G$9+СВЦЭМ!$D$10+'СЕТ СН'!$G$6-'СЕТ СН'!$G$19</f>
        <v>1402.0353638399999</v>
      </c>
      <c r="G77" s="37">
        <f>SUMIFS(СВЦЭМ!$C$34:$C$777,СВЦЭМ!$A$34:$A$777,$A77,СВЦЭМ!$B$34:$B$777,G$47)+'СЕТ СН'!$G$9+СВЦЭМ!$D$10+'СЕТ СН'!$G$6-'СЕТ СН'!$G$19</f>
        <v>1379.7470456899998</v>
      </c>
      <c r="H77" s="37">
        <f>SUMIFS(СВЦЭМ!$C$34:$C$777,СВЦЭМ!$A$34:$A$777,$A77,СВЦЭМ!$B$34:$B$777,H$47)+'СЕТ СН'!$G$9+СВЦЭМ!$D$10+'СЕТ СН'!$G$6-'СЕТ СН'!$G$19</f>
        <v>1281.01638364</v>
      </c>
      <c r="I77" s="37">
        <f>SUMIFS(СВЦЭМ!$C$34:$C$777,СВЦЭМ!$A$34:$A$777,$A77,СВЦЭМ!$B$34:$B$777,I$47)+'СЕТ СН'!$G$9+СВЦЭМ!$D$10+'СЕТ СН'!$G$6-'СЕТ СН'!$G$19</f>
        <v>1137.60138934</v>
      </c>
      <c r="J77" s="37">
        <f>SUMIFS(СВЦЭМ!$C$34:$C$777,СВЦЭМ!$A$34:$A$777,$A77,СВЦЭМ!$B$34:$B$777,J$47)+'СЕТ СН'!$G$9+СВЦЭМ!$D$10+'СЕТ СН'!$G$6-'СЕТ СН'!$G$19</f>
        <v>1030.7105998899999</v>
      </c>
      <c r="K77" s="37">
        <f>SUMIFS(СВЦЭМ!$C$34:$C$777,СВЦЭМ!$A$34:$A$777,$A77,СВЦЭМ!$B$34:$B$777,K$47)+'СЕТ СН'!$G$9+СВЦЭМ!$D$10+'СЕТ СН'!$G$6-'СЕТ СН'!$G$19</f>
        <v>977.39986554999996</v>
      </c>
      <c r="L77" s="37">
        <f>SUMIFS(СВЦЭМ!$C$34:$C$777,СВЦЭМ!$A$34:$A$777,$A77,СВЦЭМ!$B$34:$B$777,L$47)+'СЕТ СН'!$G$9+СВЦЭМ!$D$10+'СЕТ СН'!$G$6-'СЕТ СН'!$G$19</f>
        <v>966.4053425799998</v>
      </c>
      <c r="M77" s="37">
        <f>SUMIFS(СВЦЭМ!$C$34:$C$777,СВЦЭМ!$A$34:$A$777,$A77,СВЦЭМ!$B$34:$B$777,M$47)+'СЕТ СН'!$G$9+СВЦЭМ!$D$10+'СЕТ СН'!$G$6-'СЕТ СН'!$G$19</f>
        <v>961.25182470999994</v>
      </c>
      <c r="N77" s="37">
        <f>SUMIFS(СВЦЭМ!$C$34:$C$777,СВЦЭМ!$A$34:$A$777,$A77,СВЦЭМ!$B$34:$B$777,N$47)+'СЕТ СН'!$G$9+СВЦЭМ!$D$10+'СЕТ СН'!$G$6-'СЕТ СН'!$G$19</f>
        <v>1018.4942197999999</v>
      </c>
      <c r="O77" s="37">
        <f>SUMIFS(СВЦЭМ!$C$34:$C$777,СВЦЭМ!$A$34:$A$777,$A77,СВЦЭМ!$B$34:$B$777,O$47)+'СЕТ СН'!$G$9+СВЦЭМ!$D$10+'СЕТ СН'!$G$6-'СЕТ СН'!$G$19</f>
        <v>1028.8788237499998</v>
      </c>
      <c r="P77" s="37">
        <f>SUMIFS(СВЦЭМ!$C$34:$C$777,СВЦЭМ!$A$34:$A$777,$A77,СВЦЭМ!$B$34:$B$777,P$47)+'СЕТ СН'!$G$9+СВЦЭМ!$D$10+'СЕТ СН'!$G$6-'СЕТ СН'!$G$19</f>
        <v>1023.02466562</v>
      </c>
      <c r="Q77" s="37">
        <f>SUMIFS(СВЦЭМ!$C$34:$C$777,СВЦЭМ!$A$34:$A$777,$A77,СВЦЭМ!$B$34:$B$777,Q$47)+'СЕТ СН'!$G$9+СВЦЭМ!$D$10+'СЕТ СН'!$G$6-'СЕТ СН'!$G$19</f>
        <v>1029.6447566699999</v>
      </c>
      <c r="R77" s="37">
        <f>SUMIFS(СВЦЭМ!$C$34:$C$777,СВЦЭМ!$A$34:$A$777,$A77,СВЦЭМ!$B$34:$B$777,R$47)+'СЕТ СН'!$G$9+СВЦЭМ!$D$10+'СЕТ СН'!$G$6-'СЕТ СН'!$G$19</f>
        <v>1025.4944717199999</v>
      </c>
      <c r="S77" s="37">
        <f>SUMIFS(СВЦЭМ!$C$34:$C$777,СВЦЭМ!$A$34:$A$777,$A77,СВЦЭМ!$B$34:$B$777,S$47)+'СЕТ СН'!$G$9+СВЦЭМ!$D$10+'СЕТ СН'!$G$6-'СЕТ СН'!$G$19</f>
        <v>1024.8520944899999</v>
      </c>
      <c r="T77" s="37">
        <f>SUMIFS(СВЦЭМ!$C$34:$C$777,СВЦЭМ!$A$34:$A$777,$A77,СВЦЭМ!$B$34:$B$777,T$47)+'СЕТ СН'!$G$9+СВЦЭМ!$D$10+'СЕТ СН'!$G$6-'СЕТ СН'!$G$19</f>
        <v>1022.9952488199999</v>
      </c>
      <c r="U77" s="37">
        <f>SUMIFS(СВЦЭМ!$C$34:$C$777,СВЦЭМ!$A$34:$A$777,$A77,СВЦЭМ!$B$34:$B$777,U$47)+'СЕТ СН'!$G$9+СВЦЭМ!$D$10+'СЕТ СН'!$G$6-'СЕТ СН'!$G$19</f>
        <v>1003.2174535499998</v>
      </c>
      <c r="V77" s="37">
        <f>SUMIFS(СВЦЭМ!$C$34:$C$777,СВЦЭМ!$A$34:$A$777,$A77,СВЦЭМ!$B$34:$B$777,V$47)+'СЕТ СН'!$G$9+СВЦЭМ!$D$10+'СЕТ СН'!$G$6-'СЕТ СН'!$G$19</f>
        <v>979.36780282999985</v>
      </c>
      <c r="W77" s="37">
        <f>SUMIFS(СВЦЭМ!$C$34:$C$777,СВЦЭМ!$A$34:$A$777,$A77,СВЦЭМ!$B$34:$B$777,W$47)+'СЕТ СН'!$G$9+СВЦЭМ!$D$10+'СЕТ СН'!$G$6-'СЕТ СН'!$G$19</f>
        <v>1004.2786635</v>
      </c>
      <c r="X77" s="37">
        <f>SUMIFS(СВЦЭМ!$C$34:$C$777,СВЦЭМ!$A$34:$A$777,$A77,СВЦЭМ!$B$34:$B$777,X$47)+'СЕТ СН'!$G$9+СВЦЭМ!$D$10+'СЕТ СН'!$G$6-'СЕТ СН'!$G$19</f>
        <v>1092.3995959899999</v>
      </c>
      <c r="Y77" s="37">
        <f>SUMIFS(СВЦЭМ!$C$34:$C$777,СВЦЭМ!$A$34:$A$777,$A77,СВЦЭМ!$B$34:$B$777,Y$47)+'СЕТ СН'!$G$9+СВЦЭМ!$D$10+'СЕТ СН'!$G$6-'СЕТ СН'!$G$19</f>
        <v>1204.3822696299999</v>
      </c>
      <c r="AA77" s="38"/>
    </row>
    <row r="78" spans="1:27" ht="15.75" x14ac:dyDescent="0.2">
      <c r="A78" s="36">
        <f t="shared" si="1"/>
        <v>43312</v>
      </c>
      <c r="B78" s="37">
        <f>SUMIFS(СВЦЭМ!$C$34:$C$777,СВЦЭМ!$A$34:$A$777,$A78,СВЦЭМ!$B$34:$B$777,B$47)+'СЕТ СН'!$G$9+СВЦЭМ!$D$10+'СЕТ СН'!$G$6-'СЕТ СН'!$G$19</f>
        <v>1114.2072684299999</v>
      </c>
      <c r="C78" s="37">
        <f>SUMIFS(СВЦЭМ!$C$34:$C$777,СВЦЭМ!$A$34:$A$777,$A78,СВЦЭМ!$B$34:$B$777,C$47)+'СЕТ СН'!$G$9+СВЦЭМ!$D$10+'СЕТ СН'!$G$6-'СЕТ СН'!$G$19</f>
        <v>1233.4905170099998</v>
      </c>
      <c r="D78" s="37">
        <f>SUMIFS(СВЦЭМ!$C$34:$C$777,СВЦЭМ!$A$34:$A$777,$A78,СВЦЭМ!$B$34:$B$777,D$47)+'СЕТ СН'!$G$9+СВЦЭМ!$D$10+'СЕТ СН'!$G$6-'СЕТ СН'!$G$19</f>
        <v>1380.4975180299998</v>
      </c>
      <c r="E78" s="37">
        <f>SUMIFS(СВЦЭМ!$C$34:$C$777,СВЦЭМ!$A$34:$A$777,$A78,СВЦЭМ!$B$34:$B$777,E$47)+'СЕТ СН'!$G$9+СВЦЭМ!$D$10+'СЕТ СН'!$G$6-'СЕТ СН'!$G$19</f>
        <v>1440.2156321099999</v>
      </c>
      <c r="F78" s="37">
        <f>SUMIFS(СВЦЭМ!$C$34:$C$777,СВЦЭМ!$A$34:$A$777,$A78,СВЦЭМ!$B$34:$B$777,F$47)+'СЕТ СН'!$G$9+СВЦЭМ!$D$10+'СЕТ СН'!$G$6-'СЕТ СН'!$G$19</f>
        <v>1429.6659156399999</v>
      </c>
      <c r="G78" s="37">
        <f>SUMIFS(СВЦЭМ!$C$34:$C$777,СВЦЭМ!$A$34:$A$777,$A78,СВЦЭМ!$B$34:$B$777,G$47)+'СЕТ СН'!$G$9+СВЦЭМ!$D$10+'СЕТ СН'!$G$6-'СЕТ СН'!$G$19</f>
        <v>1434.82216133</v>
      </c>
      <c r="H78" s="37">
        <f>SUMIFS(СВЦЭМ!$C$34:$C$777,СВЦЭМ!$A$34:$A$777,$A78,СВЦЭМ!$B$34:$B$777,H$47)+'СЕТ СН'!$G$9+СВЦЭМ!$D$10+'СЕТ СН'!$G$6-'СЕТ СН'!$G$19</f>
        <v>1346.3152802</v>
      </c>
      <c r="I78" s="37">
        <f>SUMIFS(СВЦЭМ!$C$34:$C$777,СВЦЭМ!$A$34:$A$777,$A78,СВЦЭМ!$B$34:$B$777,I$47)+'СЕТ СН'!$G$9+СВЦЭМ!$D$10+'СЕТ СН'!$G$6-'СЕТ СН'!$G$19</f>
        <v>1190.6600048999999</v>
      </c>
      <c r="J78" s="37">
        <f>SUMIFS(СВЦЭМ!$C$34:$C$777,СВЦЭМ!$A$34:$A$777,$A78,СВЦЭМ!$B$34:$B$777,J$47)+'СЕТ СН'!$G$9+СВЦЭМ!$D$10+'СЕТ СН'!$G$6-'СЕТ СН'!$G$19</f>
        <v>1070.87868248</v>
      </c>
      <c r="K78" s="37">
        <f>SUMIFS(СВЦЭМ!$C$34:$C$777,СВЦЭМ!$A$34:$A$777,$A78,СВЦЭМ!$B$34:$B$777,K$47)+'СЕТ СН'!$G$9+СВЦЭМ!$D$10+'СЕТ СН'!$G$6-'СЕТ СН'!$G$19</f>
        <v>999.43847342999993</v>
      </c>
      <c r="L78" s="37">
        <f>SUMIFS(СВЦЭМ!$C$34:$C$777,СВЦЭМ!$A$34:$A$777,$A78,СВЦЭМ!$B$34:$B$777,L$47)+'СЕТ СН'!$G$9+СВЦЭМ!$D$10+'СЕТ СН'!$G$6-'СЕТ СН'!$G$19</f>
        <v>986.78145378999989</v>
      </c>
      <c r="M78" s="37">
        <f>SUMIFS(СВЦЭМ!$C$34:$C$777,СВЦЭМ!$A$34:$A$777,$A78,СВЦЭМ!$B$34:$B$777,M$47)+'СЕТ СН'!$G$9+СВЦЭМ!$D$10+'СЕТ СН'!$G$6-'СЕТ СН'!$G$19</f>
        <v>988.76686327999982</v>
      </c>
      <c r="N78" s="37">
        <f>SUMIFS(СВЦЭМ!$C$34:$C$777,СВЦЭМ!$A$34:$A$777,$A78,СВЦЭМ!$B$34:$B$777,N$47)+'СЕТ СН'!$G$9+СВЦЭМ!$D$10+'СЕТ СН'!$G$6-'СЕТ СН'!$G$19</f>
        <v>1045.20844502</v>
      </c>
      <c r="O78" s="37">
        <f>SUMIFS(СВЦЭМ!$C$34:$C$777,СВЦЭМ!$A$34:$A$777,$A78,СВЦЭМ!$B$34:$B$777,O$47)+'СЕТ СН'!$G$9+СВЦЭМ!$D$10+'СЕТ СН'!$G$6-'СЕТ СН'!$G$19</f>
        <v>1045.0945733799999</v>
      </c>
      <c r="P78" s="37">
        <f>SUMIFS(СВЦЭМ!$C$34:$C$777,СВЦЭМ!$A$34:$A$777,$A78,СВЦЭМ!$B$34:$B$777,P$47)+'СЕТ СН'!$G$9+СВЦЭМ!$D$10+'СЕТ СН'!$G$6-'СЕТ СН'!$G$19</f>
        <v>1033.4581944899999</v>
      </c>
      <c r="Q78" s="37">
        <f>SUMIFS(СВЦЭМ!$C$34:$C$777,СВЦЭМ!$A$34:$A$777,$A78,СВЦЭМ!$B$34:$B$777,Q$47)+'СЕТ СН'!$G$9+СВЦЭМ!$D$10+'СЕТ СН'!$G$6-'СЕТ СН'!$G$19</f>
        <v>1047.8915809</v>
      </c>
      <c r="R78" s="37">
        <f>SUMIFS(СВЦЭМ!$C$34:$C$777,СВЦЭМ!$A$34:$A$777,$A78,СВЦЭМ!$B$34:$B$777,R$47)+'СЕТ СН'!$G$9+СВЦЭМ!$D$10+'СЕТ СН'!$G$6-'СЕТ СН'!$G$19</f>
        <v>1043.4796180199999</v>
      </c>
      <c r="S78" s="37">
        <f>SUMIFS(СВЦЭМ!$C$34:$C$777,СВЦЭМ!$A$34:$A$777,$A78,СВЦЭМ!$B$34:$B$777,S$47)+'СЕТ СН'!$G$9+СВЦЭМ!$D$10+'СЕТ СН'!$G$6-'СЕТ СН'!$G$19</f>
        <v>1038.0467196</v>
      </c>
      <c r="T78" s="37">
        <f>SUMIFS(СВЦЭМ!$C$34:$C$777,СВЦЭМ!$A$34:$A$777,$A78,СВЦЭМ!$B$34:$B$777,T$47)+'СЕТ СН'!$G$9+СВЦЭМ!$D$10+'СЕТ СН'!$G$6-'СЕТ СН'!$G$19</f>
        <v>1036.5230248299999</v>
      </c>
      <c r="U78" s="37">
        <f>SUMIFS(СВЦЭМ!$C$34:$C$777,СВЦЭМ!$A$34:$A$777,$A78,СВЦЭМ!$B$34:$B$777,U$47)+'СЕТ СН'!$G$9+СВЦЭМ!$D$10+'СЕТ СН'!$G$6-'СЕТ СН'!$G$19</f>
        <v>1017.1243238099999</v>
      </c>
      <c r="V78" s="37">
        <f>SUMIFS(СВЦЭМ!$C$34:$C$777,СВЦЭМ!$A$34:$A$777,$A78,СВЦЭМ!$B$34:$B$777,V$47)+'СЕТ СН'!$G$9+СВЦЭМ!$D$10+'СЕТ СН'!$G$6-'СЕТ СН'!$G$19</f>
        <v>998.4224952699999</v>
      </c>
      <c r="W78" s="37">
        <f>SUMIFS(СВЦЭМ!$C$34:$C$777,СВЦЭМ!$A$34:$A$777,$A78,СВЦЭМ!$B$34:$B$777,W$47)+'СЕТ СН'!$G$9+СВЦЭМ!$D$10+'СЕТ СН'!$G$6-'СЕТ СН'!$G$19</f>
        <v>1052.86803773</v>
      </c>
      <c r="X78" s="37">
        <f>SUMIFS(СВЦЭМ!$C$34:$C$777,СВЦЭМ!$A$34:$A$777,$A78,СВЦЭМ!$B$34:$B$777,X$47)+'СЕТ СН'!$G$9+СВЦЭМ!$D$10+'СЕТ СН'!$G$6-'СЕТ СН'!$G$19</f>
        <v>1140.3874705399999</v>
      </c>
      <c r="Y78" s="37">
        <f>SUMIFS(СВЦЭМ!$C$34:$C$777,СВЦЭМ!$A$34:$A$777,$A78,СВЦЭМ!$B$34:$B$777,Y$47)+'СЕТ СН'!$G$9+СВЦЭМ!$D$10+'СЕТ СН'!$G$6-'СЕТ СН'!$G$19</f>
        <v>1250.1010374599998</v>
      </c>
    </row>
    <row r="79" spans="1:27" ht="15.75" x14ac:dyDescent="0.25">
      <c r="A79" s="33"/>
      <c r="B79" s="33"/>
      <c r="C79" s="33"/>
      <c r="D79" s="33"/>
      <c r="E79" s="33"/>
      <c r="F79" s="33"/>
      <c r="G79" s="33"/>
      <c r="H79" s="33"/>
      <c r="I79" s="33"/>
      <c r="J79" s="33"/>
      <c r="K79" s="33"/>
      <c r="L79" s="33"/>
      <c r="M79" s="33"/>
      <c r="N79" s="33"/>
      <c r="O79" s="33"/>
      <c r="P79" s="33"/>
      <c r="Q79" s="33"/>
      <c r="R79" s="33"/>
      <c r="S79" s="33"/>
      <c r="T79" s="33"/>
      <c r="U79" s="33"/>
      <c r="V79" s="33"/>
      <c r="W79" s="33"/>
      <c r="X79" s="33"/>
      <c r="Y79" s="33"/>
    </row>
    <row r="80" spans="1:27" ht="15.75" x14ac:dyDescent="0.25">
      <c r="A80" s="33"/>
      <c r="B80" s="34"/>
      <c r="C80" s="33"/>
      <c r="D80" s="33"/>
      <c r="E80" s="33"/>
      <c r="F80" s="33"/>
      <c r="G80" s="33"/>
      <c r="H80" s="33"/>
      <c r="I80" s="33"/>
      <c r="J80" s="33"/>
      <c r="K80" s="33"/>
      <c r="L80" s="33"/>
      <c r="M80" s="33"/>
      <c r="N80" s="33"/>
      <c r="O80" s="33"/>
      <c r="P80" s="33"/>
      <c r="Q80" s="33"/>
      <c r="R80" s="33"/>
      <c r="S80" s="33"/>
      <c r="T80" s="33"/>
      <c r="U80" s="33"/>
      <c r="V80" s="33"/>
      <c r="W80" s="33"/>
      <c r="X80" s="33"/>
      <c r="Y80" s="33"/>
    </row>
    <row r="81" spans="1:25" ht="12.75" customHeight="1" x14ac:dyDescent="0.2">
      <c r="A81" s="127" t="s">
        <v>7</v>
      </c>
      <c r="B81" s="121" t="s">
        <v>75</v>
      </c>
      <c r="C81" s="122"/>
      <c r="D81" s="122"/>
      <c r="E81" s="122"/>
      <c r="F81" s="122"/>
      <c r="G81" s="122"/>
      <c r="H81" s="122"/>
      <c r="I81" s="122"/>
      <c r="J81" s="122"/>
      <c r="K81" s="122"/>
      <c r="L81" s="122"/>
      <c r="M81" s="122"/>
      <c r="N81" s="122"/>
      <c r="O81" s="122"/>
      <c r="P81" s="122"/>
      <c r="Q81" s="122"/>
      <c r="R81" s="122"/>
      <c r="S81" s="122"/>
      <c r="T81" s="122"/>
      <c r="U81" s="122"/>
      <c r="V81" s="122"/>
      <c r="W81" s="122"/>
      <c r="X81" s="122"/>
      <c r="Y81" s="123"/>
    </row>
    <row r="82" spans="1:25" ht="12.75" customHeight="1" x14ac:dyDescent="0.2">
      <c r="A82" s="128"/>
      <c r="B82" s="124"/>
      <c r="C82" s="125"/>
      <c r="D82" s="125"/>
      <c r="E82" s="125"/>
      <c r="F82" s="125"/>
      <c r="G82" s="125"/>
      <c r="H82" s="125"/>
      <c r="I82" s="125"/>
      <c r="J82" s="125"/>
      <c r="K82" s="125"/>
      <c r="L82" s="125"/>
      <c r="M82" s="125"/>
      <c r="N82" s="125"/>
      <c r="O82" s="125"/>
      <c r="P82" s="125"/>
      <c r="Q82" s="125"/>
      <c r="R82" s="125"/>
      <c r="S82" s="125"/>
      <c r="T82" s="125"/>
      <c r="U82" s="125"/>
      <c r="V82" s="125"/>
      <c r="W82" s="125"/>
      <c r="X82" s="125"/>
      <c r="Y82" s="126"/>
    </row>
    <row r="83" spans="1:25" ht="12.75" customHeight="1" x14ac:dyDescent="0.2">
      <c r="A83" s="129"/>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5" ht="15.75" x14ac:dyDescent="0.2">
      <c r="A84" s="36" t="str">
        <f>A48</f>
        <v>01.07.2018</v>
      </c>
      <c r="B84" s="37">
        <f>SUMIFS(СВЦЭМ!$C$34:$C$777,СВЦЭМ!$A$34:$A$777,$A84,СВЦЭМ!$B$34:$B$777,B$83)+'СЕТ СН'!$H$9+СВЦЭМ!$D$10+'СЕТ СН'!$H$6-'СЕТ СН'!$H$19</f>
        <v>1474.7347703099999</v>
      </c>
      <c r="C84" s="37">
        <f>SUMIFS(СВЦЭМ!$C$34:$C$777,СВЦЭМ!$A$34:$A$777,$A84,СВЦЭМ!$B$34:$B$777,C$83)+'СЕТ СН'!$H$9+СВЦЭМ!$D$10+'СЕТ СН'!$H$6-'СЕТ СН'!$H$19</f>
        <v>1509.56839902</v>
      </c>
      <c r="D84" s="37">
        <f>SUMIFS(СВЦЭМ!$C$34:$C$777,СВЦЭМ!$A$34:$A$777,$A84,СВЦЭМ!$B$34:$B$777,D$83)+'СЕТ СН'!$H$9+СВЦЭМ!$D$10+'СЕТ СН'!$H$6-'СЕТ СН'!$H$19</f>
        <v>1551.98832242</v>
      </c>
      <c r="E84" s="37">
        <f>SUMIFS(СВЦЭМ!$C$34:$C$777,СВЦЭМ!$A$34:$A$777,$A84,СВЦЭМ!$B$34:$B$777,E$83)+'СЕТ СН'!$H$9+СВЦЭМ!$D$10+'СЕТ СН'!$H$6-'СЕТ СН'!$H$19</f>
        <v>1576.86218996</v>
      </c>
      <c r="F84" s="37">
        <f>SUMIFS(СВЦЭМ!$C$34:$C$777,СВЦЭМ!$A$34:$A$777,$A84,СВЦЭМ!$B$34:$B$777,F$83)+'СЕТ СН'!$H$9+СВЦЭМ!$D$10+'СЕТ СН'!$H$6-'СЕТ СН'!$H$19</f>
        <v>1582.99286983</v>
      </c>
      <c r="G84" s="37">
        <f>SUMIFS(СВЦЭМ!$C$34:$C$777,СВЦЭМ!$A$34:$A$777,$A84,СВЦЭМ!$B$34:$B$777,G$83)+'СЕТ СН'!$H$9+СВЦЭМ!$D$10+'СЕТ СН'!$H$6-'СЕТ СН'!$H$19</f>
        <v>1567.2098965299999</v>
      </c>
      <c r="H84" s="37">
        <f>SUMIFS(СВЦЭМ!$C$34:$C$777,СВЦЭМ!$A$34:$A$777,$A84,СВЦЭМ!$B$34:$B$777,H$83)+'СЕТ СН'!$H$9+СВЦЭМ!$D$10+'СЕТ СН'!$H$6-'СЕТ СН'!$H$19</f>
        <v>1484.2374728999998</v>
      </c>
      <c r="I84" s="37">
        <f>SUMIFS(СВЦЭМ!$C$34:$C$777,СВЦЭМ!$A$34:$A$777,$A84,СВЦЭМ!$B$34:$B$777,I$83)+'СЕТ СН'!$H$9+СВЦЭМ!$D$10+'СЕТ СН'!$H$6-'СЕТ СН'!$H$19</f>
        <v>1401.80471618</v>
      </c>
      <c r="J84" s="37">
        <f>SUMIFS(СВЦЭМ!$C$34:$C$777,СВЦЭМ!$A$34:$A$777,$A84,СВЦЭМ!$B$34:$B$777,J$83)+'СЕТ СН'!$H$9+СВЦЭМ!$D$10+'СЕТ СН'!$H$6-'СЕТ СН'!$H$19</f>
        <v>1296.22754977</v>
      </c>
      <c r="K84" s="37">
        <f>SUMIFS(СВЦЭМ!$C$34:$C$777,СВЦЭМ!$A$34:$A$777,$A84,СВЦЭМ!$B$34:$B$777,K$83)+'СЕТ СН'!$H$9+СВЦЭМ!$D$10+'СЕТ СН'!$H$6-'СЕТ СН'!$H$19</f>
        <v>1241.99395482</v>
      </c>
      <c r="L84" s="37">
        <f>SUMIFS(СВЦЭМ!$C$34:$C$777,СВЦЭМ!$A$34:$A$777,$A84,СВЦЭМ!$B$34:$B$777,L$83)+'СЕТ СН'!$H$9+СВЦЭМ!$D$10+'СЕТ СН'!$H$6-'СЕТ СН'!$H$19</f>
        <v>1247.9979584599998</v>
      </c>
      <c r="M84" s="37">
        <f>SUMIFS(СВЦЭМ!$C$34:$C$777,СВЦЭМ!$A$34:$A$777,$A84,СВЦЭМ!$B$34:$B$777,M$83)+'СЕТ СН'!$H$9+СВЦЭМ!$D$10+'СЕТ СН'!$H$6-'СЕТ СН'!$H$19</f>
        <v>1196.64379386</v>
      </c>
      <c r="N84" s="37">
        <f>SUMIFS(СВЦЭМ!$C$34:$C$777,СВЦЭМ!$A$34:$A$777,$A84,СВЦЭМ!$B$34:$B$777,N$83)+'СЕТ СН'!$H$9+СВЦЭМ!$D$10+'СЕТ СН'!$H$6-'СЕТ СН'!$H$19</f>
        <v>1205.92923462</v>
      </c>
      <c r="O84" s="37">
        <f>SUMIFS(СВЦЭМ!$C$34:$C$777,СВЦЭМ!$A$34:$A$777,$A84,СВЦЭМ!$B$34:$B$777,O$83)+'СЕТ СН'!$H$9+СВЦЭМ!$D$10+'СЕТ СН'!$H$6-'СЕТ СН'!$H$19</f>
        <v>1209.8207710499998</v>
      </c>
      <c r="P84" s="37">
        <f>SUMIFS(СВЦЭМ!$C$34:$C$777,СВЦЭМ!$A$34:$A$777,$A84,СВЦЭМ!$B$34:$B$777,P$83)+'СЕТ СН'!$H$9+СВЦЭМ!$D$10+'СЕТ СН'!$H$6-'СЕТ СН'!$H$19</f>
        <v>1211.89281379</v>
      </c>
      <c r="Q84" s="37">
        <f>SUMIFS(СВЦЭМ!$C$34:$C$777,СВЦЭМ!$A$34:$A$777,$A84,СВЦЭМ!$B$34:$B$777,Q$83)+'СЕТ СН'!$H$9+СВЦЭМ!$D$10+'СЕТ СН'!$H$6-'СЕТ СН'!$H$19</f>
        <v>1206.3479881999999</v>
      </c>
      <c r="R84" s="37">
        <f>SUMIFS(СВЦЭМ!$C$34:$C$777,СВЦЭМ!$A$34:$A$777,$A84,СВЦЭМ!$B$34:$B$777,R$83)+'СЕТ СН'!$H$9+СВЦЭМ!$D$10+'СЕТ СН'!$H$6-'СЕТ СН'!$H$19</f>
        <v>1197.03438437</v>
      </c>
      <c r="S84" s="37">
        <f>SUMIFS(СВЦЭМ!$C$34:$C$777,СВЦЭМ!$A$34:$A$777,$A84,СВЦЭМ!$B$34:$B$777,S$83)+'СЕТ СН'!$H$9+СВЦЭМ!$D$10+'СЕТ СН'!$H$6-'СЕТ СН'!$H$19</f>
        <v>1186.64084282</v>
      </c>
      <c r="T84" s="37">
        <f>SUMIFS(СВЦЭМ!$C$34:$C$777,СВЦЭМ!$A$34:$A$777,$A84,СВЦЭМ!$B$34:$B$777,T$83)+'СЕТ СН'!$H$9+СВЦЭМ!$D$10+'СЕТ СН'!$H$6-'СЕТ СН'!$H$19</f>
        <v>1200.6184753599998</v>
      </c>
      <c r="U84" s="37">
        <f>SUMIFS(СВЦЭМ!$C$34:$C$777,СВЦЭМ!$A$34:$A$777,$A84,СВЦЭМ!$B$34:$B$777,U$83)+'СЕТ СН'!$H$9+СВЦЭМ!$D$10+'СЕТ СН'!$H$6-'СЕТ СН'!$H$19</f>
        <v>1181.70929222</v>
      </c>
      <c r="V84" s="37">
        <f>SUMIFS(СВЦЭМ!$C$34:$C$777,СВЦЭМ!$A$34:$A$777,$A84,СВЦЭМ!$B$34:$B$777,V$83)+'СЕТ СН'!$H$9+СВЦЭМ!$D$10+'СЕТ СН'!$H$6-'СЕТ СН'!$H$19</f>
        <v>1176.71154942</v>
      </c>
      <c r="W84" s="37">
        <f>SUMIFS(СВЦЭМ!$C$34:$C$777,СВЦЭМ!$A$34:$A$777,$A84,СВЦЭМ!$B$34:$B$777,W$83)+'СЕТ СН'!$H$9+СВЦЭМ!$D$10+'СЕТ СН'!$H$6-'СЕТ СН'!$H$19</f>
        <v>1250.9279559699999</v>
      </c>
      <c r="X84" s="37">
        <f>SUMIFS(СВЦЭМ!$C$34:$C$777,СВЦЭМ!$A$34:$A$777,$A84,СВЦЭМ!$B$34:$B$777,X$83)+'СЕТ СН'!$H$9+СВЦЭМ!$D$10+'СЕТ СН'!$H$6-'СЕТ СН'!$H$19</f>
        <v>1357.16204128</v>
      </c>
      <c r="Y84" s="37">
        <f>SUMIFS(СВЦЭМ!$C$34:$C$777,СВЦЭМ!$A$34:$A$777,$A84,СВЦЭМ!$B$34:$B$777,Y$83)+'СЕТ СН'!$H$9+СВЦЭМ!$D$10+'СЕТ СН'!$H$6-'СЕТ СН'!$H$19</f>
        <v>1397.35097961</v>
      </c>
    </row>
    <row r="85" spans="1:25" ht="15.75" x14ac:dyDescent="0.2">
      <c r="A85" s="36">
        <f>A84+1</f>
        <v>43283</v>
      </c>
      <c r="B85" s="37">
        <f>SUMIFS(СВЦЭМ!$C$34:$C$777,СВЦЭМ!$A$34:$A$777,$A85,СВЦЭМ!$B$34:$B$777,B$83)+'СЕТ СН'!$H$9+СВЦЭМ!$D$10+'СЕТ СН'!$H$6-'СЕТ СН'!$H$19</f>
        <v>1550.5110724399999</v>
      </c>
      <c r="C85" s="37">
        <f>SUMIFS(СВЦЭМ!$C$34:$C$777,СВЦЭМ!$A$34:$A$777,$A85,СВЦЭМ!$B$34:$B$777,C$83)+'СЕТ СН'!$H$9+СВЦЭМ!$D$10+'СЕТ СН'!$H$6-'СЕТ СН'!$H$19</f>
        <v>1584.7751977600001</v>
      </c>
      <c r="D85" s="37">
        <f>SUMIFS(СВЦЭМ!$C$34:$C$777,СВЦЭМ!$A$34:$A$777,$A85,СВЦЭМ!$B$34:$B$777,D$83)+'СЕТ СН'!$H$9+СВЦЭМ!$D$10+'СЕТ СН'!$H$6-'СЕТ СН'!$H$19</f>
        <v>1577.9008563699999</v>
      </c>
      <c r="E85" s="37">
        <f>SUMIFS(СВЦЭМ!$C$34:$C$777,СВЦЭМ!$A$34:$A$777,$A85,СВЦЭМ!$B$34:$B$777,E$83)+'СЕТ СН'!$H$9+СВЦЭМ!$D$10+'СЕТ СН'!$H$6-'СЕТ СН'!$H$19</f>
        <v>1570.71871818</v>
      </c>
      <c r="F85" s="37">
        <f>SUMIFS(СВЦЭМ!$C$34:$C$777,СВЦЭМ!$A$34:$A$777,$A85,СВЦЭМ!$B$34:$B$777,F$83)+'СЕТ СН'!$H$9+СВЦЭМ!$D$10+'СЕТ СН'!$H$6-'СЕТ СН'!$H$19</f>
        <v>1566.71586196</v>
      </c>
      <c r="G85" s="37">
        <f>SUMIFS(СВЦЭМ!$C$34:$C$777,СВЦЭМ!$A$34:$A$777,$A85,СВЦЭМ!$B$34:$B$777,G$83)+'СЕТ СН'!$H$9+СВЦЭМ!$D$10+'СЕТ СН'!$H$6-'СЕТ СН'!$H$19</f>
        <v>1574.44088007</v>
      </c>
      <c r="H85" s="37">
        <f>SUMIFS(СВЦЭМ!$C$34:$C$777,СВЦЭМ!$A$34:$A$777,$A85,СВЦЭМ!$B$34:$B$777,H$83)+'СЕТ СН'!$H$9+СВЦЭМ!$D$10+'СЕТ СН'!$H$6-'СЕТ СН'!$H$19</f>
        <v>1516.0658165099999</v>
      </c>
      <c r="I85" s="37">
        <f>SUMIFS(СВЦЭМ!$C$34:$C$777,СВЦЭМ!$A$34:$A$777,$A85,СВЦЭМ!$B$34:$B$777,I$83)+'СЕТ СН'!$H$9+СВЦЭМ!$D$10+'СЕТ СН'!$H$6-'СЕТ СН'!$H$19</f>
        <v>1407.25793032</v>
      </c>
      <c r="J85" s="37">
        <f>SUMIFS(СВЦЭМ!$C$34:$C$777,СВЦЭМ!$A$34:$A$777,$A85,СВЦЭМ!$B$34:$B$777,J$83)+'СЕТ СН'!$H$9+СВЦЭМ!$D$10+'СЕТ СН'!$H$6-'СЕТ СН'!$H$19</f>
        <v>1296.5230483299999</v>
      </c>
      <c r="K85" s="37">
        <f>SUMIFS(СВЦЭМ!$C$34:$C$777,СВЦЭМ!$A$34:$A$777,$A85,СВЦЭМ!$B$34:$B$777,K$83)+'СЕТ СН'!$H$9+СВЦЭМ!$D$10+'СЕТ СН'!$H$6-'СЕТ СН'!$H$19</f>
        <v>1232.01532017</v>
      </c>
      <c r="L85" s="37">
        <f>SUMIFS(СВЦЭМ!$C$34:$C$777,СВЦЭМ!$A$34:$A$777,$A85,СВЦЭМ!$B$34:$B$777,L$83)+'СЕТ СН'!$H$9+СВЦЭМ!$D$10+'СЕТ СН'!$H$6-'СЕТ СН'!$H$19</f>
        <v>1218.2040328799999</v>
      </c>
      <c r="M85" s="37">
        <f>SUMIFS(СВЦЭМ!$C$34:$C$777,СВЦЭМ!$A$34:$A$777,$A85,СВЦЭМ!$B$34:$B$777,M$83)+'СЕТ СН'!$H$9+СВЦЭМ!$D$10+'СЕТ СН'!$H$6-'СЕТ СН'!$H$19</f>
        <v>1204.4623272199999</v>
      </c>
      <c r="N85" s="37">
        <f>SUMIFS(СВЦЭМ!$C$34:$C$777,СВЦЭМ!$A$34:$A$777,$A85,СВЦЭМ!$B$34:$B$777,N$83)+'СЕТ СН'!$H$9+СВЦЭМ!$D$10+'СЕТ СН'!$H$6-'СЕТ СН'!$H$19</f>
        <v>1219.74199901</v>
      </c>
      <c r="O85" s="37">
        <f>SUMIFS(СВЦЭМ!$C$34:$C$777,СВЦЭМ!$A$34:$A$777,$A85,СВЦЭМ!$B$34:$B$777,O$83)+'СЕТ СН'!$H$9+СВЦЭМ!$D$10+'СЕТ СН'!$H$6-'СЕТ СН'!$H$19</f>
        <v>1224.13371871</v>
      </c>
      <c r="P85" s="37">
        <f>SUMIFS(СВЦЭМ!$C$34:$C$777,СВЦЭМ!$A$34:$A$777,$A85,СВЦЭМ!$B$34:$B$777,P$83)+'СЕТ СН'!$H$9+СВЦЭМ!$D$10+'СЕТ СН'!$H$6-'СЕТ СН'!$H$19</f>
        <v>1214.215146</v>
      </c>
      <c r="Q85" s="37">
        <f>SUMIFS(СВЦЭМ!$C$34:$C$777,СВЦЭМ!$A$34:$A$777,$A85,СВЦЭМ!$B$34:$B$777,Q$83)+'СЕТ СН'!$H$9+СВЦЭМ!$D$10+'СЕТ СН'!$H$6-'СЕТ СН'!$H$19</f>
        <v>1218.53023383</v>
      </c>
      <c r="R85" s="37">
        <f>SUMIFS(СВЦЭМ!$C$34:$C$777,СВЦЭМ!$A$34:$A$777,$A85,СВЦЭМ!$B$34:$B$777,R$83)+'СЕТ СН'!$H$9+СВЦЭМ!$D$10+'СЕТ СН'!$H$6-'СЕТ СН'!$H$19</f>
        <v>1215.44526572</v>
      </c>
      <c r="S85" s="37">
        <f>SUMIFS(СВЦЭМ!$C$34:$C$777,СВЦЭМ!$A$34:$A$777,$A85,СВЦЭМ!$B$34:$B$777,S$83)+'СЕТ СН'!$H$9+СВЦЭМ!$D$10+'СЕТ СН'!$H$6-'СЕТ СН'!$H$19</f>
        <v>1220.6527007499999</v>
      </c>
      <c r="T85" s="37">
        <f>SUMIFS(СВЦЭМ!$C$34:$C$777,СВЦЭМ!$A$34:$A$777,$A85,СВЦЭМ!$B$34:$B$777,T$83)+'СЕТ СН'!$H$9+СВЦЭМ!$D$10+'СЕТ СН'!$H$6-'СЕТ СН'!$H$19</f>
        <v>1219.63489082</v>
      </c>
      <c r="U85" s="37">
        <f>SUMIFS(СВЦЭМ!$C$34:$C$777,СВЦЭМ!$A$34:$A$777,$A85,СВЦЭМ!$B$34:$B$777,U$83)+'СЕТ СН'!$H$9+СВЦЭМ!$D$10+'СЕТ СН'!$H$6-'СЕТ СН'!$H$19</f>
        <v>1208.97179665</v>
      </c>
      <c r="V85" s="37">
        <f>SUMIFS(СВЦЭМ!$C$34:$C$777,СВЦЭМ!$A$34:$A$777,$A85,СВЦЭМ!$B$34:$B$777,V$83)+'СЕТ СН'!$H$9+СВЦЭМ!$D$10+'СЕТ СН'!$H$6-'СЕТ СН'!$H$19</f>
        <v>1217.52757017</v>
      </c>
      <c r="W85" s="37">
        <f>SUMIFS(СВЦЭМ!$C$34:$C$777,СВЦЭМ!$A$34:$A$777,$A85,СВЦЭМ!$B$34:$B$777,W$83)+'СЕТ СН'!$H$9+СВЦЭМ!$D$10+'СЕТ СН'!$H$6-'СЕТ СН'!$H$19</f>
        <v>1255.9338360499999</v>
      </c>
      <c r="X85" s="37">
        <f>SUMIFS(СВЦЭМ!$C$34:$C$777,СВЦЭМ!$A$34:$A$777,$A85,СВЦЭМ!$B$34:$B$777,X$83)+'СЕТ СН'!$H$9+СВЦЭМ!$D$10+'СЕТ СН'!$H$6-'СЕТ СН'!$H$19</f>
        <v>1358.0623983</v>
      </c>
      <c r="Y85" s="37">
        <f>SUMIFS(СВЦЭМ!$C$34:$C$777,СВЦЭМ!$A$34:$A$777,$A85,СВЦЭМ!$B$34:$B$777,Y$83)+'СЕТ СН'!$H$9+СВЦЭМ!$D$10+'СЕТ СН'!$H$6-'СЕТ СН'!$H$19</f>
        <v>1425.74734051</v>
      </c>
    </row>
    <row r="86" spans="1:25" ht="15.75" x14ac:dyDescent="0.2">
      <c r="A86" s="36">
        <f t="shared" ref="A86:A114" si="2">A85+1</f>
        <v>43284</v>
      </c>
      <c r="B86" s="37">
        <f>SUMIFS(СВЦЭМ!$C$34:$C$777,СВЦЭМ!$A$34:$A$777,$A86,СВЦЭМ!$B$34:$B$777,B$83)+'СЕТ СН'!$H$9+СВЦЭМ!$D$10+'СЕТ СН'!$H$6-'СЕТ СН'!$H$19</f>
        <v>1525.8152718899998</v>
      </c>
      <c r="C86" s="37">
        <f>SUMIFS(СВЦЭМ!$C$34:$C$777,СВЦЭМ!$A$34:$A$777,$A86,СВЦЭМ!$B$34:$B$777,C$83)+'СЕТ СН'!$H$9+СВЦЭМ!$D$10+'СЕТ СН'!$H$6-'СЕТ СН'!$H$19</f>
        <v>1577.1710202700001</v>
      </c>
      <c r="D86" s="37">
        <f>SUMIFS(СВЦЭМ!$C$34:$C$777,СВЦЭМ!$A$34:$A$777,$A86,СВЦЭМ!$B$34:$B$777,D$83)+'СЕТ СН'!$H$9+СВЦЭМ!$D$10+'СЕТ СН'!$H$6-'СЕТ СН'!$H$19</f>
        <v>1600.9786836900003</v>
      </c>
      <c r="E86" s="37">
        <f>SUMIFS(СВЦЭМ!$C$34:$C$777,СВЦЭМ!$A$34:$A$777,$A86,СВЦЭМ!$B$34:$B$777,E$83)+'СЕТ СН'!$H$9+СВЦЭМ!$D$10+'СЕТ СН'!$H$6-'СЕТ СН'!$H$19</f>
        <v>1591.3331189</v>
      </c>
      <c r="F86" s="37">
        <f>SUMIFS(СВЦЭМ!$C$34:$C$777,СВЦЭМ!$A$34:$A$777,$A86,СВЦЭМ!$B$34:$B$777,F$83)+'СЕТ СН'!$H$9+СВЦЭМ!$D$10+'СЕТ СН'!$H$6-'СЕТ СН'!$H$19</f>
        <v>1590.2413156499999</v>
      </c>
      <c r="G86" s="37">
        <f>SUMIFS(СВЦЭМ!$C$34:$C$777,СВЦЭМ!$A$34:$A$777,$A86,СВЦЭМ!$B$34:$B$777,G$83)+'СЕТ СН'!$H$9+СВЦЭМ!$D$10+'СЕТ СН'!$H$6-'СЕТ СН'!$H$19</f>
        <v>1594.7628926</v>
      </c>
      <c r="H86" s="37">
        <f>SUMIFS(СВЦЭМ!$C$34:$C$777,СВЦЭМ!$A$34:$A$777,$A86,СВЦЭМ!$B$34:$B$777,H$83)+'СЕТ СН'!$H$9+СВЦЭМ!$D$10+'СЕТ СН'!$H$6-'СЕТ СН'!$H$19</f>
        <v>1558.3814724199999</v>
      </c>
      <c r="I86" s="37">
        <f>SUMIFS(СВЦЭМ!$C$34:$C$777,СВЦЭМ!$A$34:$A$777,$A86,СВЦЭМ!$B$34:$B$777,I$83)+'СЕТ СН'!$H$9+СВЦЭМ!$D$10+'СЕТ СН'!$H$6-'СЕТ СН'!$H$19</f>
        <v>1408.2935075399998</v>
      </c>
      <c r="J86" s="37">
        <f>SUMIFS(СВЦЭМ!$C$34:$C$777,СВЦЭМ!$A$34:$A$777,$A86,СВЦЭМ!$B$34:$B$777,J$83)+'СЕТ СН'!$H$9+СВЦЭМ!$D$10+'СЕТ СН'!$H$6-'СЕТ СН'!$H$19</f>
        <v>1318.0230966299998</v>
      </c>
      <c r="K86" s="37">
        <f>SUMIFS(СВЦЭМ!$C$34:$C$777,СВЦЭМ!$A$34:$A$777,$A86,СВЦЭМ!$B$34:$B$777,K$83)+'СЕТ СН'!$H$9+СВЦЭМ!$D$10+'СЕТ СН'!$H$6-'СЕТ СН'!$H$19</f>
        <v>1258.0652150199999</v>
      </c>
      <c r="L86" s="37">
        <f>SUMIFS(СВЦЭМ!$C$34:$C$777,СВЦЭМ!$A$34:$A$777,$A86,СВЦЭМ!$B$34:$B$777,L$83)+'СЕТ СН'!$H$9+СВЦЭМ!$D$10+'СЕТ СН'!$H$6-'СЕТ СН'!$H$19</f>
        <v>1241.5660302399999</v>
      </c>
      <c r="M86" s="37">
        <f>SUMIFS(СВЦЭМ!$C$34:$C$777,СВЦЭМ!$A$34:$A$777,$A86,СВЦЭМ!$B$34:$B$777,M$83)+'СЕТ СН'!$H$9+СВЦЭМ!$D$10+'СЕТ СН'!$H$6-'СЕТ СН'!$H$19</f>
        <v>1229.3558461</v>
      </c>
      <c r="N86" s="37">
        <f>SUMIFS(СВЦЭМ!$C$34:$C$777,СВЦЭМ!$A$34:$A$777,$A86,СВЦЭМ!$B$34:$B$777,N$83)+'СЕТ СН'!$H$9+СВЦЭМ!$D$10+'СЕТ СН'!$H$6-'СЕТ СН'!$H$19</f>
        <v>1233.0978124199999</v>
      </c>
      <c r="O86" s="37">
        <f>SUMIFS(СВЦЭМ!$C$34:$C$777,СВЦЭМ!$A$34:$A$777,$A86,СВЦЭМ!$B$34:$B$777,O$83)+'СЕТ СН'!$H$9+СВЦЭМ!$D$10+'СЕТ СН'!$H$6-'СЕТ СН'!$H$19</f>
        <v>1230.59243025</v>
      </c>
      <c r="P86" s="37">
        <f>SUMIFS(СВЦЭМ!$C$34:$C$777,СВЦЭМ!$A$34:$A$777,$A86,СВЦЭМ!$B$34:$B$777,P$83)+'СЕТ СН'!$H$9+СВЦЭМ!$D$10+'СЕТ СН'!$H$6-'СЕТ СН'!$H$19</f>
        <v>1238.2812110699999</v>
      </c>
      <c r="Q86" s="37">
        <f>SUMIFS(СВЦЭМ!$C$34:$C$777,СВЦЭМ!$A$34:$A$777,$A86,СВЦЭМ!$B$34:$B$777,Q$83)+'СЕТ СН'!$H$9+СВЦЭМ!$D$10+'СЕТ СН'!$H$6-'СЕТ СН'!$H$19</f>
        <v>1240.7798665299999</v>
      </c>
      <c r="R86" s="37">
        <f>SUMIFS(СВЦЭМ!$C$34:$C$777,СВЦЭМ!$A$34:$A$777,$A86,СВЦЭМ!$B$34:$B$777,R$83)+'СЕТ СН'!$H$9+СВЦЭМ!$D$10+'СЕТ СН'!$H$6-'СЕТ СН'!$H$19</f>
        <v>1239.0131332399999</v>
      </c>
      <c r="S86" s="37">
        <f>SUMIFS(СВЦЭМ!$C$34:$C$777,СВЦЭМ!$A$34:$A$777,$A86,СВЦЭМ!$B$34:$B$777,S$83)+'СЕТ СН'!$H$9+СВЦЭМ!$D$10+'СЕТ СН'!$H$6-'СЕТ СН'!$H$19</f>
        <v>1237.0026580799999</v>
      </c>
      <c r="T86" s="37">
        <f>SUMIFS(СВЦЭМ!$C$34:$C$777,СВЦЭМ!$A$34:$A$777,$A86,СВЦЭМ!$B$34:$B$777,T$83)+'СЕТ СН'!$H$9+СВЦЭМ!$D$10+'СЕТ СН'!$H$6-'СЕТ СН'!$H$19</f>
        <v>1231.41193327</v>
      </c>
      <c r="U86" s="37">
        <f>SUMIFS(СВЦЭМ!$C$34:$C$777,СВЦЭМ!$A$34:$A$777,$A86,СВЦЭМ!$B$34:$B$777,U$83)+'СЕТ СН'!$H$9+СВЦЭМ!$D$10+'СЕТ СН'!$H$6-'СЕТ СН'!$H$19</f>
        <v>1227.21849273</v>
      </c>
      <c r="V86" s="37">
        <f>SUMIFS(СВЦЭМ!$C$34:$C$777,СВЦЭМ!$A$34:$A$777,$A86,СВЦЭМ!$B$34:$B$777,V$83)+'СЕТ СН'!$H$9+СВЦЭМ!$D$10+'СЕТ СН'!$H$6-'СЕТ СН'!$H$19</f>
        <v>1237.7591687299998</v>
      </c>
      <c r="W86" s="37">
        <f>SUMIFS(СВЦЭМ!$C$34:$C$777,СВЦЭМ!$A$34:$A$777,$A86,СВЦЭМ!$B$34:$B$777,W$83)+'СЕТ СН'!$H$9+СВЦЭМ!$D$10+'СЕТ СН'!$H$6-'СЕТ СН'!$H$19</f>
        <v>1305.25496701</v>
      </c>
      <c r="X86" s="37">
        <f>SUMIFS(СВЦЭМ!$C$34:$C$777,СВЦЭМ!$A$34:$A$777,$A86,СВЦЭМ!$B$34:$B$777,X$83)+'СЕТ СН'!$H$9+СВЦЭМ!$D$10+'СЕТ СН'!$H$6-'СЕТ СН'!$H$19</f>
        <v>1383.9138457299998</v>
      </c>
      <c r="Y86" s="37">
        <f>SUMIFS(СВЦЭМ!$C$34:$C$777,СВЦЭМ!$A$34:$A$777,$A86,СВЦЭМ!$B$34:$B$777,Y$83)+'СЕТ СН'!$H$9+СВЦЭМ!$D$10+'СЕТ СН'!$H$6-'СЕТ СН'!$H$19</f>
        <v>1492.4499667099999</v>
      </c>
    </row>
    <row r="87" spans="1:25" ht="15.75" x14ac:dyDescent="0.2">
      <c r="A87" s="36">
        <f t="shared" si="2"/>
        <v>43285</v>
      </c>
      <c r="B87" s="37">
        <f>SUMIFS(СВЦЭМ!$C$34:$C$777,СВЦЭМ!$A$34:$A$777,$A87,СВЦЭМ!$B$34:$B$777,B$83)+'СЕТ СН'!$H$9+СВЦЭМ!$D$10+'СЕТ СН'!$H$6-'СЕТ СН'!$H$19</f>
        <v>1498.2562378699999</v>
      </c>
      <c r="C87" s="37">
        <f>SUMIFS(СВЦЭМ!$C$34:$C$777,СВЦЭМ!$A$34:$A$777,$A87,СВЦЭМ!$B$34:$B$777,C$83)+'СЕТ СН'!$H$9+СВЦЭМ!$D$10+'СЕТ СН'!$H$6-'СЕТ СН'!$H$19</f>
        <v>1582.6858884000001</v>
      </c>
      <c r="D87" s="37">
        <f>SUMIFS(СВЦЭМ!$C$34:$C$777,СВЦЭМ!$A$34:$A$777,$A87,СВЦЭМ!$B$34:$B$777,D$83)+'СЕТ СН'!$H$9+СВЦЭМ!$D$10+'СЕТ СН'!$H$6-'СЕТ СН'!$H$19</f>
        <v>1596.90902508</v>
      </c>
      <c r="E87" s="37">
        <f>SUMIFS(СВЦЭМ!$C$34:$C$777,СВЦЭМ!$A$34:$A$777,$A87,СВЦЭМ!$B$34:$B$777,E$83)+'СЕТ СН'!$H$9+СВЦЭМ!$D$10+'СЕТ СН'!$H$6-'СЕТ СН'!$H$19</f>
        <v>1587.89598783</v>
      </c>
      <c r="F87" s="37">
        <f>SUMIFS(СВЦЭМ!$C$34:$C$777,СВЦЭМ!$A$34:$A$777,$A87,СВЦЭМ!$B$34:$B$777,F$83)+'СЕТ СН'!$H$9+СВЦЭМ!$D$10+'СЕТ СН'!$H$6-'СЕТ СН'!$H$19</f>
        <v>1584.6762864899999</v>
      </c>
      <c r="G87" s="37">
        <f>SUMIFS(СВЦЭМ!$C$34:$C$777,СВЦЭМ!$A$34:$A$777,$A87,СВЦЭМ!$B$34:$B$777,G$83)+'СЕТ СН'!$H$9+СВЦЭМ!$D$10+'СЕТ СН'!$H$6-'СЕТ СН'!$H$19</f>
        <v>1589.49526504</v>
      </c>
      <c r="H87" s="37">
        <f>SUMIFS(СВЦЭМ!$C$34:$C$777,СВЦЭМ!$A$34:$A$777,$A87,СВЦЭМ!$B$34:$B$777,H$83)+'СЕТ СН'!$H$9+СВЦЭМ!$D$10+'СЕТ СН'!$H$6-'СЕТ СН'!$H$19</f>
        <v>1550.7984183899998</v>
      </c>
      <c r="I87" s="37">
        <f>SUMIFS(СВЦЭМ!$C$34:$C$777,СВЦЭМ!$A$34:$A$777,$A87,СВЦЭМ!$B$34:$B$777,I$83)+'СЕТ СН'!$H$9+СВЦЭМ!$D$10+'СЕТ СН'!$H$6-'СЕТ СН'!$H$19</f>
        <v>1423.5493011999999</v>
      </c>
      <c r="J87" s="37">
        <f>SUMIFS(СВЦЭМ!$C$34:$C$777,СВЦЭМ!$A$34:$A$777,$A87,СВЦЭМ!$B$34:$B$777,J$83)+'СЕТ СН'!$H$9+СВЦЭМ!$D$10+'СЕТ СН'!$H$6-'СЕТ СН'!$H$19</f>
        <v>1332.6294160799998</v>
      </c>
      <c r="K87" s="37">
        <f>SUMIFS(СВЦЭМ!$C$34:$C$777,СВЦЭМ!$A$34:$A$777,$A87,СВЦЭМ!$B$34:$B$777,K$83)+'СЕТ СН'!$H$9+СВЦЭМ!$D$10+'СЕТ СН'!$H$6-'СЕТ СН'!$H$19</f>
        <v>1269.3775457499999</v>
      </c>
      <c r="L87" s="37">
        <f>SUMIFS(СВЦЭМ!$C$34:$C$777,СВЦЭМ!$A$34:$A$777,$A87,СВЦЭМ!$B$34:$B$777,L$83)+'СЕТ СН'!$H$9+СВЦЭМ!$D$10+'СЕТ СН'!$H$6-'СЕТ СН'!$H$19</f>
        <v>1245.833087</v>
      </c>
      <c r="M87" s="37">
        <f>SUMIFS(СВЦЭМ!$C$34:$C$777,СВЦЭМ!$A$34:$A$777,$A87,СВЦЭМ!$B$34:$B$777,M$83)+'СЕТ СН'!$H$9+СВЦЭМ!$D$10+'СЕТ СН'!$H$6-'СЕТ СН'!$H$19</f>
        <v>1245.7733545899998</v>
      </c>
      <c r="N87" s="37">
        <f>SUMIFS(СВЦЭМ!$C$34:$C$777,СВЦЭМ!$A$34:$A$777,$A87,СВЦЭМ!$B$34:$B$777,N$83)+'СЕТ СН'!$H$9+СВЦЭМ!$D$10+'СЕТ СН'!$H$6-'СЕТ СН'!$H$19</f>
        <v>1243.07430316</v>
      </c>
      <c r="O87" s="37">
        <f>SUMIFS(СВЦЭМ!$C$34:$C$777,СВЦЭМ!$A$34:$A$777,$A87,СВЦЭМ!$B$34:$B$777,O$83)+'СЕТ СН'!$H$9+СВЦЭМ!$D$10+'СЕТ СН'!$H$6-'СЕТ СН'!$H$19</f>
        <v>1249.0480073399999</v>
      </c>
      <c r="P87" s="37">
        <f>SUMIFS(СВЦЭМ!$C$34:$C$777,СВЦЭМ!$A$34:$A$777,$A87,СВЦЭМ!$B$34:$B$777,P$83)+'СЕТ СН'!$H$9+СВЦЭМ!$D$10+'СЕТ СН'!$H$6-'СЕТ СН'!$H$19</f>
        <v>1239.5914413599999</v>
      </c>
      <c r="Q87" s="37">
        <f>SUMIFS(СВЦЭМ!$C$34:$C$777,СВЦЭМ!$A$34:$A$777,$A87,СВЦЭМ!$B$34:$B$777,Q$83)+'СЕТ СН'!$H$9+СВЦЭМ!$D$10+'СЕТ СН'!$H$6-'СЕТ СН'!$H$19</f>
        <v>1233.73199088</v>
      </c>
      <c r="R87" s="37">
        <f>SUMIFS(СВЦЭМ!$C$34:$C$777,СВЦЭМ!$A$34:$A$777,$A87,СВЦЭМ!$B$34:$B$777,R$83)+'СЕТ СН'!$H$9+СВЦЭМ!$D$10+'СЕТ СН'!$H$6-'СЕТ СН'!$H$19</f>
        <v>1237.4810156899998</v>
      </c>
      <c r="S87" s="37">
        <f>SUMIFS(СВЦЭМ!$C$34:$C$777,СВЦЭМ!$A$34:$A$777,$A87,СВЦЭМ!$B$34:$B$777,S$83)+'СЕТ СН'!$H$9+СВЦЭМ!$D$10+'СЕТ СН'!$H$6-'СЕТ СН'!$H$19</f>
        <v>1238.76827187</v>
      </c>
      <c r="T87" s="37">
        <f>SUMIFS(СВЦЭМ!$C$34:$C$777,СВЦЭМ!$A$34:$A$777,$A87,СВЦЭМ!$B$34:$B$777,T$83)+'СЕТ СН'!$H$9+СВЦЭМ!$D$10+'СЕТ СН'!$H$6-'СЕТ СН'!$H$19</f>
        <v>1241.24361802</v>
      </c>
      <c r="U87" s="37">
        <f>SUMIFS(СВЦЭМ!$C$34:$C$777,СВЦЭМ!$A$34:$A$777,$A87,СВЦЭМ!$B$34:$B$777,U$83)+'СЕТ СН'!$H$9+СВЦЭМ!$D$10+'СЕТ СН'!$H$6-'СЕТ СН'!$H$19</f>
        <v>1241.49129264</v>
      </c>
      <c r="V87" s="37">
        <f>SUMIFS(СВЦЭМ!$C$34:$C$777,СВЦЭМ!$A$34:$A$777,$A87,СВЦЭМ!$B$34:$B$777,V$83)+'СЕТ СН'!$H$9+СВЦЭМ!$D$10+'СЕТ СН'!$H$6-'СЕТ СН'!$H$19</f>
        <v>1238.8229223399999</v>
      </c>
      <c r="W87" s="37">
        <f>SUMIFS(СВЦЭМ!$C$34:$C$777,СВЦЭМ!$A$34:$A$777,$A87,СВЦЭМ!$B$34:$B$777,W$83)+'СЕТ СН'!$H$9+СВЦЭМ!$D$10+'СЕТ СН'!$H$6-'СЕТ СН'!$H$19</f>
        <v>1323.63273749</v>
      </c>
      <c r="X87" s="37">
        <f>SUMIFS(СВЦЭМ!$C$34:$C$777,СВЦЭМ!$A$34:$A$777,$A87,СВЦЭМ!$B$34:$B$777,X$83)+'СЕТ СН'!$H$9+СВЦЭМ!$D$10+'СЕТ СН'!$H$6-'СЕТ СН'!$H$19</f>
        <v>1392.28752338</v>
      </c>
      <c r="Y87" s="37">
        <f>SUMIFS(СВЦЭМ!$C$34:$C$777,СВЦЭМ!$A$34:$A$777,$A87,СВЦЭМ!$B$34:$B$777,Y$83)+'СЕТ СН'!$H$9+СВЦЭМ!$D$10+'СЕТ СН'!$H$6-'СЕТ СН'!$H$19</f>
        <v>1492.90282181</v>
      </c>
    </row>
    <row r="88" spans="1:25" ht="15.75" x14ac:dyDescent="0.2">
      <c r="A88" s="36">
        <f t="shared" si="2"/>
        <v>43286</v>
      </c>
      <c r="B88" s="37">
        <f>SUMIFS(СВЦЭМ!$C$34:$C$777,СВЦЭМ!$A$34:$A$777,$A88,СВЦЭМ!$B$34:$B$777,B$83)+'СЕТ СН'!$H$9+СВЦЭМ!$D$10+'СЕТ СН'!$H$6-'СЕТ СН'!$H$19</f>
        <v>1505.4867527899999</v>
      </c>
      <c r="C88" s="37">
        <f>SUMIFS(СВЦЭМ!$C$34:$C$777,СВЦЭМ!$A$34:$A$777,$A88,СВЦЭМ!$B$34:$B$777,C$83)+'СЕТ СН'!$H$9+СВЦЭМ!$D$10+'СЕТ СН'!$H$6-'СЕТ СН'!$H$19</f>
        <v>1558.1898099699999</v>
      </c>
      <c r="D88" s="37">
        <f>SUMIFS(СВЦЭМ!$C$34:$C$777,СВЦЭМ!$A$34:$A$777,$A88,СВЦЭМ!$B$34:$B$777,D$83)+'СЕТ СН'!$H$9+СВЦЭМ!$D$10+'СЕТ СН'!$H$6-'СЕТ СН'!$H$19</f>
        <v>1593.7586030499999</v>
      </c>
      <c r="E88" s="37">
        <f>SUMIFS(СВЦЭМ!$C$34:$C$777,СВЦЭМ!$A$34:$A$777,$A88,СВЦЭМ!$B$34:$B$777,E$83)+'СЕТ СН'!$H$9+СВЦЭМ!$D$10+'СЕТ СН'!$H$6-'СЕТ СН'!$H$19</f>
        <v>1591.5153737600001</v>
      </c>
      <c r="F88" s="37">
        <f>SUMIFS(СВЦЭМ!$C$34:$C$777,СВЦЭМ!$A$34:$A$777,$A88,СВЦЭМ!$B$34:$B$777,F$83)+'СЕТ СН'!$H$9+СВЦЭМ!$D$10+'СЕТ СН'!$H$6-'СЕТ СН'!$H$19</f>
        <v>1587.02044084</v>
      </c>
      <c r="G88" s="37">
        <f>SUMIFS(СВЦЭМ!$C$34:$C$777,СВЦЭМ!$A$34:$A$777,$A88,СВЦЭМ!$B$34:$B$777,G$83)+'СЕТ СН'!$H$9+СВЦЭМ!$D$10+'СЕТ СН'!$H$6-'СЕТ СН'!$H$19</f>
        <v>1579.20267891</v>
      </c>
      <c r="H88" s="37">
        <f>SUMIFS(СВЦЭМ!$C$34:$C$777,СВЦЭМ!$A$34:$A$777,$A88,СВЦЭМ!$B$34:$B$777,H$83)+'СЕТ СН'!$H$9+СВЦЭМ!$D$10+'СЕТ СН'!$H$6-'СЕТ СН'!$H$19</f>
        <v>1508.82734759</v>
      </c>
      <c r="I88" s="37">
        <f>SUMIFS(СВЦЭМ!$C$34:$C$777,СВЦЭМ!$A$34:$A$777,$A88,СВЦЭМ!$B$34:$B$777,I$83)+'СЕТ СН'!$H$9+СВЦЭМ!$D$10+'СЕТ СН'!$H$6-'СЕТ СН'!$H$19</f>
        <v>1437.9942575599998</v>
      </c>
      <c r="J88" s="37">
        <f>SUMIFS(СВЦЭМ!$C$34:$C$777,СВЦЭМ!$A$34:$A$777,$A88,СВЦЭМ!$B$34:$B$777,J$83)+'СЕТ СН'!$H$9+СВЦЭМ!$D$10+'СЕТ СН'!$H$6-'СЕТ СН'!$H$19</f>
        <v>1329.1360081399998</v>
      </c>
      <c r="K88" s="37">
        <f>SUMIFS(СВЦЭМ!$C$34:$C$777,СВЦЭМ!$A$34:$A$777,$A88,СВЦЭМ!$B$34:$B$777,K$83)+'СЕТ СН'!$H$9+СВЦЭМ!$D$10+'СЕТ СН'!$H$6-'СЕТ СН'!$H$19</f>
        <v>1264.4336867099998</v>
      </c>
      <c r="L88" s="37">
        <f>SUMIFS(СВЦЭМ!$C$34:$C$777,СВЦЭМ!$A$34:$A$777,$A88,СВЦЭМ!$B$34:$B$777,L$83)+'СЕТ СН'!$H$9+СВЦЭМ!$D$10+'СЕТ СН'!$H$6-'СЕТ СН'!$H$19</f>
        <v>1243.83898802</v>
      </c>
      <c r="M88" s="37">
        <f>SUMIFS(СВЦЭМ!$C$34:$C$777,СВЦЭМ!$A$34:$A$777,$A88,СВЦЭМ!$B$34:$B$777,M$83)+'СЕТ СН'!$H$9+СВЦЭМ!$D$10+'СЕТ СН'!$H$6-'СЕТ СН'!$H$19</f>
        <v>1215.4153330699999</v>
      </c>
      <c r="N88" s="37">
        <f>SUMIFS(СВЦЭМ!$C$34:$C$777,СВЦЭМ!$A$34:$A$777,$A88,СВЦЭМ!$B$34:$B$777,N$83)+'СЕТ СН'!$H$9+СВЦЭМ!$D$10+'СЕТ СН'!$H$6-'СЕТ СН'!$H$19</f>
        <v>1242.61818687</v>
      </c>
      <c r="O88" s="37">
        <f>SUMIFS(СВЦЭМ!$C$34:$C$777,СВЦЭМ!$A$34:$A$777,$A88,СВЦЭМ!$B$34:$B$777,O$83)+'СЕТ СН'!$H$9+СВЦЭМ!$D$10+'СЕТ СН'!$H$6-'СЕТ СН'!$H$19</f>
        <v>1245.72787776</v>
      </c>
      <c r="P88" s="37">
        <f>SUMIFS(СВЦЭМ!$C$34:$C$777,СВЦЭМ!$A$34:$A$777,$A88,СВЦЭМ!$B$34:$B$777,P$83)+'СЕТ СН'!$H$9+СВЦЭМ!$D$10+'СЕТ СН'!$H$6-'СЕТ СН'!$H$19</f>
        <v>1232.15561628</v>
      </c>
      <c r="Q88" s="37">
        <f>SUMIFS(СВЦЭМ!$C$34:$C$777,СВЦЭМ!$A$34:$A$777,$A88,СВЦЭМ!$B$34:$B$777,Q$83)+'СЕТ СН'!$H$9+СВЦЭМ!$D$10+'СЕТ СН'!$H$6-'СЕТ СН'!$H$19</f>
        <v>1230.94253022</v>
      </c>
      <c r="R88" s="37">
        <f>SUMIFS(СВЦЭМ!$C$34:$C$777,СВЦЭМ!$A$34:$A$777,$A88,СВЦЭМ!$B$34:$B$777,R$83)+'СЕТ СН'!$H$9+СВЦЭМ!$D$10+'СЕТ СН'!$H$6-'СЕТ СН'!$H$19</f>
        <v>1234.2527941399999</v>
      </c>
      <c r="S88" s="37">
        <f>SUMIFS(СВЦЭМ!$C$34:$C$777,СВЦЭМ!$A$34:$A$777,$A88,СВЦЭМ!$B$34:$B$777,S$83)+'СЕТ СН'!$H$9+СВЦЭМ!$D$10+'СЕТ СН'!$H$6-'СЕТ СН'!$H$19</f>
        <v>1239.92817773</v>
      </c>
      <c r="T88" s="37">
        <f>SUMIFS(СВЦЭМ!$C$34:$C$777,СВЦЭМ!$A$34:$A$777,$A88,СВЦЭМ!$B$34:$B$777,T$83)+'СЕТ СН'!$H$9+СВЦЭМ!$D$10+'СЕТ СН'!$H$6-'СЕТ СН'!$H$19</f>
        <v>1241.8145290699999</v>
      </c>
      <c r="U88" s="37">
        <f>SUMIFS(СВЦЭМ!$C$34:$C$777,СВЦЭМ!$A$34:$A$777,$A88,СВЦЭМ!$B$34:$B$777,U$83)+'СЕТ СН'!$H$9+СВЦЭМ!$D$10+'СЕТ СН'!$H$6-'СЕТ СН'!$H$19</f>
        <v>1235.32690189</v>
      </c>
      <c r="V88" s="37">
        <f>SUMIFS(СВЦЭМ!$C$34:$C$777,СВЦЭМ!$A$34:$A$777,$A88,СВЦЭМ!$B$34:$B$777,V$83)+'СЕТ СН'!$H$9+СВЦЭМ!$D$10+'СЕТ СН'!$H$6-'СЕТ СН'!$H$19</f>
        <v>1252.3211606</v>
      </c>
      <c r="W88" s="37">
        <f>SUMIFS(СВЦЭМ!$C$34:$C$777,СВЦЭМ!$A$34:$A$777,$A88,СВЦЭМ!$B$34:$B$777,W$83)+'СЕТ СН'!$H$9+СВЦЭМ!$D$10+'СЕТ СН'!$H$6-'СЕТ СН'!$H$19</f>
        <v>1302.1583786199999</v>
      </c>
      <c r="X88" s="37">
        <f>SUMIFS(СВЦЭМ!$C$34:$C$777,СВЦЭМ!$A$34:$A$777,$A88,СВЦЭМ!$B$34:$B$777,X$83)+'СЕТ СН'!$H$9+СВЦЭМ!$D$10+'СЕТ СН'!$H$6-'СЕТ СН'!$H$19</f>
        <v>1393.6457633499999</v>
      </c>
      <c r="Y88" s="37">
        <f>SUMIFS(СВЦЭМ!$C$34:$C$777,СВЦЭМ!$A$34:$A$777,$A88,СВЦЭМ!$B$34:$B$777,Y$83)+'СЕТ СН'!$H$9+СВЦЭМ!$D$10+'СЕТ СН'!$H$6-'СЕТ СН'!$H$19</f>
        <v>1519.00527534</v>
      </c>
    </row>
    <row r="89" spans="1:25" ht="15.75" x14ac:dyDescent="0.2">
      <c r="A89" s="36">
        <f t="shared" si="2"/>
        <v>43287</v>
      </c>
      <c r="B89" s="37">
        <f>SUMIFS(СВЦЭМ!$C$34:$C$777,СВЦЭМ!$A$34:$A$777,$A89,СВЦЭМ!$B$34:$B$777,B$83)+'СЕТ СН'!$H$9+СВЦЭМ!$D$10+'СЕТ СН'!$H$6-'СЕТ СН'!$H$19</f>
        <v>1541.9260738999999</v>
      </c>
      <c r="C89" s="37">
        <f>SUMIFS(СВЦЭМ!$C$34:$C$777,СВЦЭМ!$A$34:$A$777,$A89,СВЦЭМ!$B$34:$B$777,C$83)+'СЕТ СН'!$H$9+СВЦЭМ!$D$10+'СЕТ СН'!$H$6-'СЕТ СН'!$H$19</f>
        <v>1586.81039027</v>
      </c>
      <c r="D89" s="37">
        <f>SUMIFS(СВЦЭМ!$C$34:$C$777,СВЦЭМ!$A$34:$A$777,$A89,СВЦЭМ!$B$34:$B$777,D$83)+'СЕТ СН'!$H$9+СВЦЭМ!$D$10+'СЕТ СН'!$H$6-'СЕТ СН'!$H$19</f>
        <v>1590.8371595399999</v>
      </c>
      <c r="E89" s="37">
        <f>SUMIFS(СВЦЭМ!$C$34:$C$777,СВЦЭМ!$A$34:$A$777,$A89,СВЦЭМ!$B$34:$B$777,E$83)+'СЕТ СН'!$H$9+СВЦЭМ!$D$10+'СЕТ СН'!$H$6-'СЕТ СН'!$H$19</f>
        <v>1582.6344075499999</v>
      </c>
      <c r="F89" s="37">
        <f>SUMIFS(СВЦЭМ!$C$34:$C$777,СВЦЭМ!$A$34:$A$777,$A89,СВЦЭМ!$B$34:$B$777,F$83)+'СЕТ СН'!$H$9+СВЦЭМ!$D$10+'СЕТ СН'!$H$6-'СЕТ СН'!$H$19</f>
        <v>1580.60919023</v>
      </c>
      <c r="G89" s="37">
        <f>SUMIFS(СВЦЭМ!$C$34:$C$777,СВЦЭМ!$A$34:$A$777,$A89,СВЦЭМ!$B$34:$B$777,G$83)+'СЕТ СН'!$H$9+СВЦЭМ!$D$10+'СЕТ СН'!$H$6-'СЕТ СН'!$H$19</f>
        <v>1584.2436712599999</v>
      </c>
      <c r="H89" s="37">
        <f>SUMIFS(СВЦЭМ!$C$34:$C$777,СВЦЭМ!$A$34:$A$777,$A89,СВЦЭМ!$B$34:$B$777,H$83)+'СЕТ СН'!$H$9+СВЦЭМ!$D$10+'СЕТ СН'!$H$6-'СЕТ СН'!$H$19</f>
        <v>1527.56312073</v>
      </c>
      <c r="I89" s="37">
        <f>SUMIFS(СВЦЭМ!$C$34:$C$777,СВЦЭМ!$A$34:$A$777,$A89,СВЦЭМ!$B$34:$B$777,I$83)+'СЕТ СН'!$H$9+СВЦЭМ!$D$10+'СЕТ СН'!$H$6-'СЕТ СН'!$H$19</f>
        <v>1415.92848837</v>
      </c>
      <c r="J89" s="37">
        <f>SUMIFS(СВЦЭМ!$C$34:$C$777,СВЦЭМ!$A$34:$A$777,$A89,СВЦЭМ!$B$34:$B$777,J$83)+'СЕТ СН'!$H$9+СВЦЭМ!$D$10+'СЕТ СН'!$H$6-'СЕТ СН'!$H$19</f>
        <v>1299.17433035</v>
      </c>
      <c r="K89" s="37">
        <f>SUMIFS(СВЦЭМ!$C$34:$C$777,СВЦЭМ!$A$34:$A$777,$A89,СВЦЭМ!$B$34:$B$777,K$83)+'СЕТ СН'!$H$9+СВЦЭМ!$D$10+'СЕТ СН'!$H$6-'СЕТ СН'!$H$19</f>
        <v>1234.66297394</v>
      </c>
      <c r="L89" s="37">
        <f>SUMIFS(СВЦЭМ!$C$34:$C$777,СВЦЭМ!$A$34:$A$777,$A89,СВЦЭМ!$B$34:$B$777,L$83)+'СЕТ СН'!$H$9+СВЦЭМ!$D$10+'СЕТ СН'!$H$6-'СЕТ СН'!$H$19</f>
        <v>1214.58426672</v>
      </c>
      <c r="M89" s="37">
        <f>SUMIFS(СВЦЭМ!$C$34:$C$777,СВЦЭМ!$A$34:$A$777,$A89,СВЦЭМ!$B$34:$B$777,M$83)+'СЕТ СН'!$H$9+СВЦЭМ!$D$10+'СЕТ СН'!$H$6-'СЕТ СН'!$H$19</f>
        <v>1185.05917196</v>
      </c>
      <c r="N89" s="37">
        <f>SUMIFS(СВЦЭМ!$C$34:$C$777,СВЦЭМ!$A$34:$A$777,$A89,СВЦЭМ!$B$34:$B$777,N$83)+'СЕТ СН'!$H$9+СВЦЭМ!$D$10+'СЕТ СН'!$H$6-'СЕТ СН'!$H$19</f>
        <v>1213.22172226</v>
      </c>
      <c r="O89" s="37">
        <f>SUMIFS(СВЦЭМ!$C$34:$C$777,СВЦЭМ!$A$34:$A$777,$A89,СВЦЭМ!$B$34:$B$777,O$83)+'СЕТ СН'!$H$9+СВЦЭМ!$D$10+'СЕТ СН'!$H$6-'СЕТ СН'!$H$19</f>
        <v>1214.3412959999998</v>
      </c>
      <c r="P89" s="37">
        <f>SUMIFS(СВЦЭМ!$C$34:$C$777,СВЦЭМ!$A$34:$A$777,$A89,СВЦЭМ!$B$34:$B$777,P$83)+'СЕТ СН'!$H$9+СВЦЭМ!$D$10+'СЕТ СН'!$H$6-'СЕТ СН'!$H$19</f>
        <v>1210.31311824</v>
      </c>
      <c r="Q89" s="37">
        <f>SUMIFS(СВЦЭМ!$C$34:$C$777,СВЦЭМ!$A$34:$A$777,$A89,СВЦЭМ!$B$34:$B$777,Q$83)+'СЕТ СН'!$H$9+СВЦЭМ!$D$10+'СЕТ СН'!$H$6-'СЕТ СН'!$H$19</f>
        <v>1207.93132259</v>
      </c>
      <c r="R89" s="37">
        <f>SUMIFS(СВЦЭМ!$C$34:$C$777,СВЦЭМ!$A$34:$A$777,$A89,СВЦЭМ!$B$34:$B$777,R$83)+'СЕТ СН'!$H$9+СВЦЭМ!$D$10+'СЕТ СН'!$H$6-'СЕТ СН'!$H$19</f>
        <v>1210.4240293</v>
      </c>
      <c r="S89" s="37">
        <f>SUMIFS(СВЦЭМ!$C$34:$C$777,СВЦЭМ!$A$34:$A$777,$A89,СВЦЭМ!$B$34:$B$777,S$83)+'СЕТ СН'!$H$9+СВЦЭМ!$D$10+'СЕТ СН'!$H$6-'СЕТ СН'!$H$19</f>
        <v>1210.1523392299998</v>
      </c>
      <c r="T89" s="37">
        <f>SUMIFS(СВЦЭМ!$C$34:$C$777,СВЦЭМ!$A$34:$A$777,$A89,СВЦЭМ!$B$34:$B$777,T$83)+'СЕТ СН'!$H$9+СВЦЭМ!$D$10+'СЕТ СН'!$H$6-'СЕТ СН'!$H$19</f>
        <v>1208.1920840499999</v>
      </c>
      <c r="U89" s="37">
        <f>SUMIFS(СВЦЭМ!$C$34:$C$777,СВЦЭМ!$A$34:$A$777,$A89,СВЦЭМ!$B$34:$B$777,U$83)+'СЕТ СН'!$H$9+СВЦЭМ!$D$10+'СЕТ СН'!$H$6-'СЕТ СН'!$H$19</f>
        <v>1200.6610679599999</v>
      </c>
      <c r="V89" s="37">
        <f>SUMIFS(СВЦЭМ!$C$34:$C$777,СВЦЭМ!$A$34:$A$777,$A89,СВЦЭМ!$B$34:$B$777,V$83)+'СЕТ СН'!$H$9+СВЦЭМ!$D$10+'СЕТ СН'!$H$6-'СЕТ СН'!$H$19</f>
        <v>1221.6418009399999</v>
      </c>
      <c r="W89" s="37">
        <f>SUMIFS(СВЦЭМ!$C$34:$C$777,СВЦЭМ!$A$34:$A$777,$A89,СВЦЭМ!$B$34:$B$777,W$83)+'СЕТ СН'!$H$9+СВЦЭМ!$D$10+'СЕТ СН'!$H$6-'СЕТ СН'!$H$19</f>
        <v>1269.4225875099999</v>
      </c>
      <c r="X89" s="37">
        <f>SUMIFS(СВЦЭМ!$C$34:$C$777,СВЦЭМ!$A$34:$A$777,$A89,СВЦЭМ!$B$34:$B$777,X$83)+'СЕТ СН'!$H$9+СВЦЭМ!$D$10+'СЕТ СН'!$H$6-'СЕТ СН'!$H$19</f>
        <v>1379.8885221</v>
      </c>
      <c r="Y89" s="37">
        <f>SUMIFS(СВЦЭМ!$C$34:$C$777,СВЦЭМ!$A$34:$A$777,$A89,СВЦЭМ!$B$34:$B$777,Y$83)+'СЕТ СН'!$H$9+СВЦЭМ!$D$10+'СЕТ СН'!$H$6-'СЕТ СН'!$H$19</f>
        <v>1496.0339916599999</v>
      </c>
    </row>
    <row r="90" spans="1:25" ht="15.75" x14ac:dyDescent="0.2">
      <c r="A90" s="36">
        <f t="shared" si="2"/>
        <v>43288</v>
      </c>
      <c r="B90" s="37">
        <f>SUMIFS(СВЦЭМ!$C$34:$C$777,СВЦЭМ!$A$34:$A$777,$A90,СВЦЭМ!$B$34:$B$777,B$83)+'СЕТ СН'!$H$9+СВЦЭМ!$D$10+'СЕТ СН'!$H$6-'СЕТ СН'!$H$19</f>
        <v>1512.09574344</v>
      </c>
      <c r="C90" s="37">
        <f>SUMIFS(СВЦЭМ!$C$34:$C$777,СВЦЭМ!$A$34:$A$777,$A90,СВЦЭМ!$B$34:$B$777,C$83)+'СЕТ СН'!$H$9+СВЦЭМ!$D$10+'СЕТ СН'!$H$6-'СЕТ СН'!$H$19</f>
        <v>1540.3740381599998</v>
      </c>
      <c r="D90" s="37">
        <f>SUMIFS(СВЦЭМ!$C$34:$C$777,СВЦЭМ!$A$34:$A$777,$A90,СВЦЭМ!$B$34:$B$777,D$83)+'СЕТ СН'!$H$9+СВЦЭМ!$D$10+'СЕТ СН'!$H$6-'СЕТ СН'!$H$19</f>
        <v>1576.4530816500001</v>
      </c>
      <c r="E90" s="37">
        <f>SUMIFS(СВЦЭМ!$C$34:$C$777,СВЦЭМ!$A$34:$A$777,$A90,СВЦЭМ!$B$34:$B$777,E$83)+'СЕТ СН'!$H$9+СВЦЭМ!$D$10+'СЕТ СН'!$H$6-'СЕТ СН'!$H$19</f>
        <v>1575.55523223</v>
      </c>
      <c r="F90" s="37">
        <f>SUMIFS(СВЦЭМ!$C$34:$C$777,СВЦЭМ!$A$34:$A$777,$A90,СВЦЭМ!$B$34:$B$777,F$83)+'СЕТ СН'!$H$9+СВЦЭМ!$D$10+'СЕТ СН'!$H$6-'СЕТ СН'!$H$19</f>
        <v>1571.8506763800001</v>
      </c>
      <c r="G90" s="37">
        <f>SUMIFS(СВЦЭМ!$C$34:$C$777,СВЦЭМ!$A$34:$A$777,$A90,СВЦЭМ!$B$34:$B$777,G$83)+'СЕТ СН'!$H$9+СВЦЭМ!$D$10+'СЕТ СН'!$H$6-'СЕТ СН'!$H$19</f>
        <v>1573.0600876599999</v>
      </c>
      <c r="H90" s="37">
        <f>SUMIFS(СВЦЭМ!$C$34:$C$777,СВЦЭМ!$A$34:$A$777,$A90,СВЦЭМ!$B$34:$B$777,H$83)+'СЕТ СН'!$H$9+СВЦЭМ!$D$10+'СЕТ СН'!$H$6-'СЕТ СН'!$H$19</f>
        <v>1536.7136967899999</v>
      </c>
      <c r="I90" s="37">
        <f>SUMIFS(СВЦЭМ!$C$34:$C$777,СВЦЭМ!$A$34:$A$777,$A90,СВЦЭМ!$B$34:$B$777,I$83)+'СЕТ СН'!$H$9+СВЦЭМ!$D$10+'СЕТ СН'!$H$6-'СЕТ СН'!$H$19</f>
        <v>1394.18702852</v>
      </c>
      <c r="J90" s="37">
        <f>SUMIFS(СВЦЭМ!$C$34:$C$777,СВЦЭМ!$A$34:$A$777,$A90,СВЦЭМ!$B$34:$B$777,J$83)+'СЕТ СН'!$H$9+СВЦЭМ!$D$10+'СЕТ СН'!$H$6-'СЕТ СН'!$H$19</f>
        <v>1290.33883006</v>
      </c>
      <c r="K90" s="37">
        <f>SUMIFS(СВЦЭМ!$C$34:$C$777,СВЦЭМ!$A$34:$A$777,$A90,СВЦЭМ!$B$34:$B$777,K$83)+'СЕТ СН'!$H$9+СВЦЭМ!$D$10+'СЕТ СН'!$H$6-'СЕТ СН'!$H$19</f>
        <v>1221.5813281599999</v>
      </c>
      <c r="L90" s="37">
        <f>SUMIFS(СВЦЭМ!$C$34:$C$777,СВЦЭМ!$A$34:$A$777,$A90,СВЦЭМ!$B$34:$B$777,L$83)+'СЕТ СН'!$H$9+СВЦЭМ!$D$10+'СЕТ СН'!$H$6-'СЕТ СН'!$H$19</f>
        <v>1205.5120640999999</v>
      </c>
      <c r="M90" s="37">
        <f>SUMIFS(СВЦЭМ!$C$34:$C$777,СВЦЭМ!$A$34:$A$777,$A90,СВЦЭМ!$B$34:$B$777,M$83)+'СЕТ СН'!$H$9+СВЦЭМ!$D$10+'СЕТ СН'!$H$6-'СЕТ СН'!$H$19</f>
        <v>1180.18546502</v>
      </c>
      <c r="N90" s="37">
        <f>SUMIFS(СВЦЭМ!$C$34:$C$777,СВЦЭМ!$A$34:$A$777,$A90,СВЦЭМ!$B$34:$B$777,N$83)+'СЕТ СН'!$H$9+СВЦЭМ!$D$10+'СЕТ СН'!$H$6-'СЕТ СН'!$H$19</f>
        <v>1212.15952496</v>
      </c>
      <c r="O90" s="37">
        <f>SUMIFS(СВЦЭМ!$C$34:$C$777,СВЦЭМ!$A$34:$A$777,$A90,СВЦЭМ!$B$34:$B$777,O$83)+'СЕТ СН'!$H$9+СВЦЭМ!$D$10+'СЕТ СН'!$H$6-'СЕТ СН'!$H$19</f>
        <v>1209.57916729</v>
      </c>
      <c r="P90" s="37">
        <f>SUMIFS(СВЦЭМ!$C$34:$C$777,СВЦЭМ!$A$34:$A$777,$A90,СВЦЭМ!$B$34:$B$777,P$83)+'СЕТ СН'!$H$9+СВЦЭМ!$D$10+'СЕТ СН'!$H$6-'СЕТ СН'!$H$19</f>
        <v>1202.64906049</v>
      </c>
      <c r="Q90" s="37">
        <f>SUMIFS(СВЦЭМ!$C$34:$C$777,СВЦЭМ!$A$34:$A$777,$A90,СВЦЭМ!$B$34:$B$777,Q$83)+'СЕТ СН'!$H$9+СВЦЭМ!$D$10+'СЕТ СН'!$H$6-'СЕТ СН'!$H$19</f>
        <v>1205.8668274199999</v>
      </c>
      <c r="R90" s="37">
        <f>SUMIFS(СВЦЭМ!$C$34:$C$777,СВЦЭМ!$A$34:$A$777,$A90,СВЦЭМ!$B$34:$B$777,R$83)+'СЕТ СН'!$H$9+СВЦЭМ!$D$10+'СЕТ СН'!$H$6-'СЕТ СН'!$H$19</f>
        <v>1196.4561799099999</v>
      </c>
      <c r="S90" s="37">
        <f>SUMIFS(СВЦЭМ!$C$34:$C$777,СВЦЭМ!$A$34:$A$777,$A90,СВЦЭМ!$B$34:$B$777,S$83)+'СЕТ СН'!$H$9+СВЦЭМ!$D$10+'СЕТ СН'!$H$6-'СЕТ СН'!$H$19</f>
        <v>1198.9961497099998</v>
      </c>
      <c r="T90" s="37">
        <f>SUMIFS(СВЦЭМ!$C$34:$C$777,СВЦЭМ!$A$34:$A$777,$A90,СВЦЭМ!$B$34:$B$777,T$83)+'СЕТ СН'!$H$9+СВЦЭМ!$D$10+'СЕТ СН'!$H$6-'СЕТ СН'!$H$19</f>
        <v>1200.1783811299999</v>
      </c>
      <c r="U90" s="37">
        <f>SUMIFS(СВЦЭМ!$C$34:$C$777,СВЦЭМ!$A$34:$A$777,$A90,СВЦЭМ!$B$34:$B$777,U$83)+'СЕТ СН'!$H$9+СВЦЭМ!$D$10+'СЕТ СН'!$H$6-'СЕТ СН'!$H$19</f>
        <v>1195.6850201999998</v>
      </c>
      <c r="V90" s="37">
        <f>SUMIFS(СВЦЭМ!$C$34:$C$777,СВЦЭМ!$A$34:$A$777,$A90,СВЦЭМ!$B$34:$B$777,V$83)+'СЕТ СН'!$H$9+СВЦЭМ!$D$10+'СЕТ СН'!$H$6-'СЕТ СН'!$H$19</f>
        <v>1205.19689382</v>
      </c>
      <c r="W90" s="37">
        <f>SUMIFS(СВЦЭМ!$C$34:$C$777,СВЦЭМ!$A$34:$A$777,$A90,СВЦЭМ!$B$34:$B$777,W$83)+'СЕТ СН'!$H$9+СВЦЭМ!$D$10+'СЕТ СН'!$H$6-'СЕТ СН'!$H$19</f>
        <v>1265.83579846</v>
      </c>
      <c r="X90" s="37">
        <f>SUMIFS(СВЦЭМ!$C$34:$C$777,СВЦЭМ!$A$34:$A$777,$A90,СВЦЭМ!$B$34:$B$777,X$83)+'СЕТ СН'!$H$9+СВЦЭМ!$D$10+'СЕТ СН'!$H$6-'СЕТ СН'!$H$19</f>
        <v>1354.67916586</v>
      </c>
      <c r="Y90" s="37">
        <f>SUMIFS(СВЦЭМ!$C$34:$C$777,СВЦЭМ!$A$34:$A$777,$A90,СВЦЭМ!$B$34:$B$777,Y$83)+'СЕТ СН'!$H$9+СВЦЭМ!$D$10+'СЕТ СН'!$H$6-'СЕТ СН'!$H$19</f>
        <v>1460.1764991799998</v>
      </c>
    </row>
    <row r="91" spans="1:25" ht="15.75" x14ac:dyDescent="0.2">
      <c r="A91" s="36">
        <f t="shared" si="2"/>
        <v>43289</v>
      </c>
      <c r="B91" s="37">
        <f>SUMIFS(СВЦЭМ!$C$34:$C$777,СВЦЭМ!$A$34:$A$777,$A91,СВЦЭМ!$B$34:$B$777,B$83)+'СЕТ СН'!$H$9+СВЦЭМ!$D$10+'СЕТ СН'!$H$6-'СЕТ СН'!$H$19</f>
        <v>1516.22095799</v>
      </c>
      <c r="C91" s="37">
        <f>SUMIFS(СВЦЭМ!$C$34:$C$777,СВЦЭМ!$A$34:$A$777,$A91,СВЦЭМ!$B$34:$B$777,C$83)+'СЕТ СН'!$H$9+СВЦЭМ!$D$10+'СЕТ СН'!$H$6-'СЕТ СН'!$H$19</f>
        <v>1566.11266955</v>
      </c>
      <c r="D91" s="37">
        <f>SUMIFS(СВЦЭМ!$C$34:$C$777,СВЦЭМ!$A$34:$A$777,$A91,СВЦЭМ!$B$34:$B$777,D$83)+'СЕТ СН'!$H$9+СВЦЭМ!$D$10+'СЕТ СН'!$H$6-'СЕТ СН'!$H$19</f>
        <v>1583.6308577</v>
      </c>
      <c r="E91" s="37">
        <f>SUMIFS(СВЦЭМ!$C$34:$C$777,СВЦЭМ!$A$34:$A$777,$A91,СВЦЭМ!$B$34:$B$777,E$83)+'СЕТ СН'!$H$9+СВЦЭМ!$D$10+'СЕТ СН'!$H$6-'СЕТ СН'!$H$19</f>
        <v>1576.6726354800001</v>
      </c>
      <c r="F91" s="37">
        <f>SUMIFS(СВЦЭМ!$C$34:$C$777,СВЦЭМ!$A$34:$A$777,$A91,СВЦЭМ!$B$34:$B$777,F$83)+'СЕТ СН'!$H$9+СВЦЭМ!$D$10+'СЕТ СН'!$H$6-'СЕТ СН'!$H$19</f>
        <v>1570.21494684</v>
      </c>
      <c r="G91" s="37">
        <f>SUMIFS(СВЦЭМ!$C$34:$C$777,СВЦЭМ!$A$34:$A$777,$A91,СВЦЭМ!$B$34:$B$777,G$83)+'СЕТ СН'!$H$9+СВЦЭМ!$D$10+'СЕТ СН'!$H$6-'СЕТ СН'!$H$19</f>
        <v>1570.7861679299999</v>
      </c>
      <c r="H91" s="37">
        <f>SUMIFS(СВЦЭМ!$C$34:$C$777,СВЦЭМ!$A$34:$A$777,$A91,СВЦЭМ!$B$34:$B$777,H$83)+'СЕТ СН'!$H$9+СВЦЭМ!$D$10+'СЕТ СН'!$H$6-'СЕТ СН'!$H$19</f>
        <v>1541.8635479099999</v>
      </c>
      <c r="I91" s="37">
        <f>SUMIFS(СВЦЭМ!$C$34:$C$777,СВЦЭМ!$A$34:$A$777,$A91,СВЦЭМ!$B$34:$B$777,I$83)+'СЕТ СН'!$H$9+СВЦЭМ!$D$10+'СЕТ СН'!$H$6-'СЕТ СН'!$H$19</f>
        <v>1412.0987970199999</v>
      </c>
      <c r="J91" s="37">
        <f>SUMIFS(СВЦЭМ!$C$34:$C$777,СВЦЭМ!$A$34:$A$777,$A91,СВЦЭМ!$B$34:$B$777,J$83)+'СЕТ СН'!$H$9+СВЦЭМ!$D$10+'СЕТ СН'!$H$6-'СЕТ СН'!$H$19</f>
        <v>1292.27094556</v>
      </c>
      <c r="K91" s="37">
        <f>SUMIFS(СВЦЭМ!$C$34:$C$777,СВЦЭМ!$A$34:$A$777,$A91,СВЦЭМ!$B$34:$B$777,K$83)+'СЕТ СН'!$H$9+СВЦЭМ!$D$10+'СЕТ СН'!$H$6-'СЕТ СН'!$H$19</f>
        <v>1217.75076599</v>
      </c>
      <c r="L91" s="37">
        <f>SUMIFS(СВЦЭМ!$C$34:$C$777,СВЦЭМ!$A$34:$A$777,$A91,СВЦЭМ!$B$34:$B$777,L$83)+'СЕТ СН'!$H$9+СВЦЭМ!$D$10+'СЕТ СН'!$H$6-'СЕТ СН'!$H$19</f>
        <v>1192.8818595099999</v>
      </c>
      <c r="M91" s="37">
        <f>SUMIFS(СВЦЭМ!$C$34:$C$777,СВЦЭМ!$A$34:$A$777,$A91,СВЦЭМ!$B$34:$B$777,M$83)+'СЕТ СН'!$H$9+СВЦЭМ!$D$10+'СЕТ СН'!$H$6-'СЕТ СН'!$H$19</f>
        <v>1173.85629165</v>
      </c>
      <c r="N91" s="37">
        <f>SUMIFS(СВЦЭМ!$C$34:$C$777,СВЦЭМ!$A$34:$A$777,$A91,СВЦЭМ!$B$34:$B$777,N$83)+'СЕТ СН'!$H$9+СВЦЭМ!$D$10+'СЕТ СН'!$H$6-'СЕТ СН'!$H$19</f>
        <v>1196.51007151</v>
      </c>
      <c r="O91" s="37">
        <f>SUMIFS(СВЦЭМ!$C$34:$C$777,СВЦЭМ!$A$34:$A$777,$A91,СВЦЭМ!$B$34:$B$777,O$83)+'СЕТ СН'!$H$9+СВЦЭМ!$D$10+'СЕТ СН'!$H$6-'СЕТ СН'!$H$19</f>
        <v>1200.0421262299999</v>
      </c>
      <c r="P91" s="37">
        <f>SUMIFS(СВЦЭМ!$C$34:$C$777,СВЦЭМ!$A$34:$A$777,$A91,СВЦЭМ!$B$34:$B$777,P$83)+'СЕТ СН'!$H$9+СВЦЭМ!$D$10+'СЕТ СН'!$H$6-'СЕТ СН'!$H$19</f>
        <v>1203.8363610199999</v>
      </c>
      <c r="Q91" s="37">
        <f>SUMIFS(СВЦЭМ!$C$34:$C$777,СВЦЭМ!$A$34:$A$777,$A91,СВЦЭМ!$B$34:$B$777,Q$83)+'СЕТ СН'!$H$9+СВЦЭМ!$D$10+'СЕТ СН'!$H$6-'СЕТ СН'!$H$19</f>
        <v>1196.5297676799998</v>
      </c>
      <c r="R91" s="37">
        <f>SUMIFS(СВЦЭМ!$C$34:$C$777,СВЦЭМ!$A$34:$A$777,$A91,СВЦЭМ!$B$34:$B$777,R$83)+'СЕТ СН'!$H$9+СВЦЭМ!$D$10+'СЕТ СН'!$H$6-'СЕТ СН'!$H$19</f>
        <v>1195.3075398999999</v>
      </c>
      <c r="S91" s="37">
        <f>SUMIFS(СВЦЭМ!$C$34:$C$777,СВЦЭМ!$A$34:$A$777,$A91,СВЦЭМ!$B$34:$B$777,S$83)+'СЕТ СН'!$H$9+СВЦЭМ!$D$10+'СЕТ СН'!$H$6-'СЕТ СН'!$H$19</f>
        <v>1198.7939691499998</v>
      </c>
      <c r="T91" s="37">
        <f>SUMIFS(СВЦЭМ!$C$34:$C$777,СВЦЭМ!$A$34:$A$777,$A91,СВЦЭМ!$B$34:$B$777,T$83)+'СЕТ СН'!$H$9+СВЦЭМ!$D$10+'СЕТ СН'!$H$6-'СЕТ СН'!$H$19</f>
        <v>1202.0460042499999</v>
      </c>
      <c r="U91" s="37">
        <f>SUMIFS(СВЦЭМ!$C$34:$C$777,СВЦЭМ!$A$34:$A$777,$A91,СВЦЭМ!$B$34:$B$777,U$83)+'СЕТ СН'!$H$9+СВЦЭМ!$D$10+'СЕТ СН'!$H$6-'СЕТ СН'!$H$19</f>
        <v>1187.9958615799999</v>
      </c>
      <c r="V91" s="37">
        <f>SUMIFS(СВЦЭМ!$C$34:$C$777,СВЦЭМ!$A$34:$A$777,$A91,СВЦЭМ!$B$34:$B$777,V$83)+'СЕТ СН'!$H$9+СВЦЭМ!$D$10+'СЕТ СН'!$H$6-'СЕТ СН'!$H$19</f>
        <v>1186.94802581</v>
      </c>
      <c r="W91" s="37">
        <f>SUMIFS(СВЦЭМ!$C$34:$C$777,СВЦЭМ!$A$34:$A$777,$A91,СВЦЭМ!$B$34:$B$777,W$83)+'СЕТ СН'!$H$9+СВЦЭМ!$D$10+'СЕТ СН'!$H$6-'СЕТ СН'!$H$19</f>
        <v>1267.48291118</v>
      </c>
      <c r="X91" s="37">
        <f>SUMIFS(СВЦЭМ!$C$34:$C$777,СВЦЭМ!$A$34:$A$777,$A91,СВЦЭМ!$B$34:$B$777,X$83)+'СЕТ СН'!$H$9+СВЦЭМ!$D$10+'СЕТ СН'!$H$6-'СЕТ СН'!$H$19</f>
        <v>1353.26506058</v>
      </c>
      <c r="Y91" s="37">
        <f>SUMIFS(СВЦЭМ!$C$34:$C$777,СВЦЭМ!$A$34:$A$777,$A91,СВЦЭМ!$B$34:$B$777,Y$83)+'СЕТ СН'!$H$9+СВЦЭМ!$D$10+'СЕТ СН'!$H$6-'СЕТ СН'!$H$19</f>
        <v>1458.9491636799999</v>
      </c>
    </row>
    <row r="92" spans="1:25" ht="15.75" x14ac:dyDescent="0.2">
      <c r="A92" s="36">
        <f t="shared" si="2"/>
        <v>43290</v>
      </c>
      <c r="B92" s="37">
        <f>SUMIFS(СВЦЭМ!$C$34:$C$777,СВЦЭМ!$A$34:$A$777,$A92,СВЦЭМ!$B$34:$B$777,B$83)+'СЕТ СН'!$H$9+СВЦЭМ!$D$10+'СЕТ СН'!$H$6-'СЕТ СН'!$H$19</f>
        <v>1557.2519033399999</v>
      </c>
      <c r="C92" s="37">
        <f>SUMIFS(СВЦЭМ!$C$34:$C$777,СВЦЭМ!$A$34:$A$777,$A92,СВЦЭМ!$B$34:$B$777,C$83)+'СЕТ СН'!$H$9+СВЦЭМ!$D$10+'СЕТ СН'!$H$6-'СЕТ СН'!$H$19</f>
        <v>1548.21711751</v>
      </c>
      <c r="D92" s="37">
        <f>SUMIFS(СВЦЭМ!$C$34:$C$777,СВЦЭМ!$A$34:$A$777,$A92,СВЦЭМ!$B$34:$B$777,D$83)+'СЕТ СН'!$H$9+СВЦЭМ!$D$10+'СЕТ СН'!$H$6-'СЕТ СН'!$H$19</f>
        <v>1531.1440195599998</v>
      </c>
      <c r="E92" s="37">
        <f>SUMIFS(СВЦЭМ!$C$34:$C$777,СВЦЭМ!$A$34:$A$777,$A92,СВЦЭМ!$B$34:$B$777,E$83)+'СЕТ СН'!$H$9+СВЦЭМ!$D$10+'СЕТ СН'!$H$6-'СЕТ СН'!$H$19</f>
        <v>1524.50172088</v>
      </c>
      <c r="F92" s="37">
        <f>SUMIFS(СВЦЭМ!$C$34:$C$777,СВЦЭМ!$A$34:$A$777,$A92,СВЦЭМ!$B$34:$B$777,F$83)+'СЕТ СН'!$H$9+СВЦЭМ!$D$10+'СЕТ СН'!$H$6-'СЕТ СН'!$H$19</f>
        <v>1521.49072482</v>
      </c>
      <c r="G92" s="37">
        <f>SUMIFS(СВЦЭМ!$C$34:$C$777,СВЦЭМ!$A$34:$A$777,$A92,СВЦЭМ!$B$34:$B$777,G$83)+'СЕТ СН'!$H$9+СВЦЭМ!$D$10+'СЕТ СН'!$H$6-'СЕТ СН'!$H$19</f>
        <v>1527.55899088</v>
      </c>
      <c r="H92" s="37">
        <f>SUMIFS(СВЦЭМ!$C$34:$C$777,СВЦЭМ!$A$34:$A$777,$A92,СВЦЭМ!$B$34:$B$777,H$83)+'СЕТ СН'!$H$9+СВЦЭМ!$D$10+'СЕТ СН'!$H$6-'СЕТ СН'!$H$19</f>
        <v>1540.9511509599999</v>
      </c>
      <c r="I92" s="37">
        <f>SUMIFS(СВЦЭМ!$C$34:$C$777,СВЦЭМ!$A$34:$A$777,$A92,СВЦЭМ!$B$34:$B$777,I$83)+'СЕТ СН'!$H$9+СВЦЭМ!$D$10+'СЕТ СН'!$H$6-'СЕТ СН'!$H$19</f>
        <v>1406.02036047</v>
      </c>
      <c r="J92" s="37">
        <f>SUMIFS(СВЦЭМ!$C$34:$C$777,СВЦЭМ!$A$34:$A$777,$A92,СВЦЭМ!$B$34:$B$777,J$83)+'СЕТ СН'!$H$9+СВЦЭМ!$D$10+'СЕТ СН'!$H$6-'СЕТ СН'!$H$19</f>
        <v>1273.20946577</v>
      </c>
      <c r="K92" s="37">
        <f>SUMIFS(СВЦЭМ!$C$34:$C$777,СВЦЭМ!$A$34:$A$777,$A92,СВЦЭМ!$B$34:$B$777,K$83)+'СЕТ СН'!$H$9+СВЦЭМ!$D$10+'СЕТ СН'!$H$6-'СЕТ СН'!$H$19</f>
        <v>1214.7582211499998</v>
      </c>
      <c r="L92" s="37">
        <f>SUMIFS(СВЦЭМ!$C$34:$C$777,СВЦЭМ!$A$34:$A$777,$A92,СВЦЭМ!$B$34:$B$777,L$83)+'СЕТ СН'!$H$9+СВЦЭМ!$D$10+'СЕТ СН'!$H$6-'СЕТ СН'!$H$19</f>
        <v>1207.42086438</v>
      </c>
      <c r="M92" s="37">
        <f>SUMIFS(СВЦЭМ!$C$34:$C$777,СВЦЭМ!$A$34:$A$777,$A92,СВЦЭМ!$B$34:$B$777,M$83)+'СЕТ СН'!$H$9+СВЦЭМ!$D$10+'СЕТ СН'!$H$6-'СЕТ СН'!$H$19</f>
        <v>1185.4835209599999</v>
      </c>
      <c r="N92" s="37">
        <f>SUMIFS(СВЦЭМ!$C$34:$C$777,СВЦЭМ!$A$34:$A$777,$A92,СВЦЭМ!$B$34:$B$777,N$83)+'СЕТ СН'!$H$9+СВЦЭМ!$D$10+'СЕТ СН'!$H$6-'СЕТ СН'!$H$19</f>
        <v>1223.8317156199998</v>
      </c>
      <c r="O92" s="37">
        <f>SUMIFS(СВЦЭМ!$C$34:$C$777,СВЦЭМ!$A$34:$A$777,$A92,СВЦЭМ!$B$34:$B$777,O$83)+'СЕТ СН'!$H$9+СВЦЭМ!$D$10+'СЕТ СН'!$H$6-'СЕТ СН'!$H$19</f>
        <v>1221.39009356</v>
      </c>
      <c r="P92" s="37">
        <f>SUMIFS(СВЦЭМ!$C$34:$C$777,СВЦЭМ!$A$34:$A$777,$A92,СВЦЭМ!$B$34:$B$777,P$83)+'СЕТ СН'!$H$9+СВЦЭМ!$D$10+'СЕТ СН'!$H$6-'СЕТ СН'!$H$19</f>
        <v>1216.4932005199998</v>
      </c>
      <c r="Q92" s="37">
        <f>SUMIFS(СВЦЭМ!$C$34:$C$777,СВЦЭМ!$A$34:$A$777,$A92,СВЦЭМ!$B$34:$B$777,Q$83)+'СЕТ СН'!$H$9+СВЦЭМ!$D$10+'СЕТ СН'!$H$6-'СЕТ СН'!$H$19</f>
        <v>1225.08811255</v>
      </c>
      <c r="R92" s="37">
        <f>SUMIFS(СВЦЭМ!$C$34:$C$777,СВЦЭМ!$A$34:$A$777,$A92,СВЦЭМ!$B$34:$B$777,R$83)+'СЕТ СН'!$H$9+СВЦЭМ!$D$10+'СЕТ СН'!$H$6-'СЕТ СН'!$H$19</f>
        <v>1229.5035855399999</v>
      </c>
      <c r="S92" s="37">
        <f>SUMIFS(СВЦЭМ!$C$34:$C$777,СВЦЭМ!$A$34:$A$777,$A92,СВЦЭМ!$B$34:$B$777,S$83)+'СЕТ СН'!$H$9+СВЦЭМ!$D$10+'СЕТ СН'!$H$6-'СЕТ СН'!$H$19</f>
        <v>1232.5801761499999</v>
      </c>
      <c r="T92" s="37">
        <f>SUMIFS(СВЦЭМ!$C$34:$C$777,СВЦЭМ!$A$34:$A$777,$A92,СВЦЭМ!$B$34:$B$777,T$83)+'СЕТ СН'!$H$9+СВЦЭМ!$D$10+'СЕТ СН'!$H$6-'СЕТ СН'!$H$19</f>
        <v>1238.26638486</v>
      </c>
      <c r="U92" s="37">
        <f>SUMIFS(СВЦЭМ!$C$34:$C$777,СВЦЭМ!$A$34:$A$777,$A92,СВЦЭМ!$B$34:$B$777,U$83)+'СЕТ СН'!$H$9+СВЦЭМ!$D$10+'СЕТ СН'!$H$6-'СЕТ СН'!$H$19</f>
        <v>1229.4679827999998</v>
      </c>
      <c r="V92" s="37">
        <f>SUMIFS(СВЦЭМ!$C$34:$C$777,СВЦЭМ!$A$34:$A$777,$A92,СВЦЭМ!$B$34:$B$777,V$83)+'СЕТ СН'!$H$9+СВЦЭМ!$D$10+'СЕТ СН'!$H$6-'СЕТ СН'!$H$19</f>
        <v>1233.5415525799999</v>
      </c>
      <c r="W92" s="37">
        <f>SUMIFS(СВЦЭМ!$C$34:$C$777,СВЦЭМ!$A$34:$A$777,$A92,СВЦЭМ!$B$34:$B$777,W$83)+'СЕТ СН'!$H$9+СВЦЭМ!$D$10+'СЕТ СН'!$H$6-'СЕТ СН'!$H$19</f>
        <v>1289.83723098</v>
      </c>
      <c r="X92" s="37">
        <f>SUMIFS(СВЦЭМ!$C$34:$C$777,СВЦЭМ!$A$34:$A$777,$A92,СВЦЭМ!$B$34:$B$777,X$83)+'СЕТ СН'!$H$9+СВЦЭМ!$D$10+'СЕТ СН'!$H$6-'СЕТ СН'!$H$19</f>
        <v>1379.06508816</v>
      </c>
      <c r="Y92" s="37">
        <f>SUMIFS(СВЦЭМ!$C$34:$C$777,СВЦЭМ!$A$34:$A$777,$A92,СВЦЭМ!$B$34:$B$777,Y$83)+'СЕТ СН'!$H$9+СВЦЭМ!$D$10+'СЕТ СН'!$H$6-'СЕТ СН'!$H$19</f>
        <v>1503.09529432</v>
      </c>
    </row>
    <row r="93" spans="1:25" ht="15.75" x14ac:dyDescent="0.2">
      <c r="A93" s="36">
        <f t="shared" si="2"/>
        <v>43291</v>
      </c>
      <c r="B93" s="37">
        <f>SUMIFS(СВЦЭМ!$C$34:$C$777,СВЦЭМ!$A$34:$A$777,$A93,СВЦЭМ!$B$34:$B$777,B$83)+'СЕТ СН'!$H$9+СВЦЭМ!$D$10+'СЕТ СН'!$H$6-'СЕТ СН'!$H$19</f>
        <v>1581.9380324900001</v>
      </c>
      <c r="C93" s="37">
        <f>SUMIFS(СВЦЭМ!$C$34:$C$777,СВЦЭМ!$A$34:$A$777,$A93,СВЦЭМ!$B$34:$B$777,C$83)+'СЕТ СН'!$H$9+СВЦЭМ!$D$10+'СЕТ СН'!$H$6-'СЕТ СН'!$H$19</f>
        <v>1582.33394443</v>
      </c>
      <c r="D93" s="37">
        <f>SUMIFS(СВЦЭМ!$C$34:$C$777,СВЦЭМ!$A$34:$A$777,$A93,СВЦЭМ!$B$34:$B$777,D$83)+'СЕТ СН'!$H$9+СВЦЭМ!$D$10+'СЕТ СН'!$H$6-'СЕТ СН'!$H$19</f>
        <v>1569.1375828600001</v>
      </c>
      <c r="E93" s="37">
        <f>SUMIFS(СВЦЭМ!$C$34:$C$777,СВЦЭМ!$A$34:$A$777,$A93,СВЦЭМ!$B$34:$B$777,E$83)+'СЕТ СН'!$H$9+СВЦЭМ!$D$10+'СЕТ СН'!$H$6-'СЕТ СН'!$H$19</f>
        <v>1562.08278243</v>
      </c>
      <c r="F93" s="37">
        <f>SUMIFS(СВЦЭМ!$C$34:$C$777,СВЦЭМ!$A$34:$A$777,$A93,СВЦЭМ!$B$34:$B$777,F$83)+'СЕТ СН'!$H$9+СВЦЭМ!$D$10+'СЕТ СН'!$H$6-'СЕТ СН'!$H$19</f>
        <v>1559.1809820799999</v>
      </c>
      <c r="G93" s="37">
        <f>SUMIFS(СВЦЭМ!$C$34:$C$777,СВЦЭМ!$A$34:$A$777,$A93,СВЦЭМ!$B$34:$B$777,G$83)+'СЕТ СН'!$H$9+СВЦЭМ!$D$10+'СЕТ СН'!$H$6-'СЕТ СН'!$H$19</f>
        <v>1559.3277433200001</v>
      </c>
      <c r="H93" s="37">
        <f>SUMIFS(СВЦЭМ!$C$34:$C$777,СВЦЭМ!$A$34:$A$777,$A93,СВЦЭМ!$B$34:$B$777,H$83)+'СЕТ СН'!$H$9+СВЦЭМ!$D$10+'СЕТ СН'!$H$6-'СЕТ СН'!$H$19</f>
        <v>1502.9940905799999</v>
      </c>
      <c r="I93" s="37">
        <f>SUMIFS(СВЦЭМ!$C$34:$C$777,СВЦЭМ!$A$34:$A$777,$A93,СВЦЭМ!$B$34:$B$777,I$83)+'СЕТ СН'!$H$9+СВЦЭМ!$D$10+'СЕТ СН'!$H$6-'СЕТ СН'!$H$19</f>
        <v>1391.99186865</v>
      </c>
      <c r="J93" s="37">
        <f>SUMIFS(СВЦЭМ!$C$34:$C$777,СВЦЭМ!$A$34:$A$777,$A93,СВЦЭМ!$B$34:$B$777,J$83)+'СЕТ СН'!$H$9+СВЦЭМ!$D$10+'СЕТ СН'!$H$6-'СЕТ СН'!$H$19</f>
        <v>1273.87135337</v>
      </c>
      <c r="K93" s="37">
        <f>SUMIFS(СВЦЭМ!$C$34:$C$777,СВЦЭМ!$A$34:$A$777,$A93,СВЦЭМ!$B$34:$B$777,K$83)+'СЕТ СН'!$H$9+СВЦЭМ!$D$10+'СЕТ СН'!$H$6-'СЕТ СН'!$H$19</f>
        <v>1229.6387940299999</v>
      </c>
      <c r="L93" s="37">
        <f>SUMIFS(СВЦЭМ!$C$34:$C$777,СВЦЭМ!$A$34:$A$777,$A93,СВЦЭМ!$B$34:$B$777,L$83)+'СЕТ СН'!$H$9+СВЦЭМ!$D$10+'СЕТ СН'!$H$6-'СЕТ СН'!$H$19</f>
        <v>1229.2616819</v>
      </c>
      <c r="M93" s="37">
        <f>SUMIFS(СВЦЭМ!$C$34:$C$777,СВЦЭМ!$A$34:$A$777,$A93,СВЦЭМ!$B$34:$B$777,M$83)+'СЕТ СН'!$H$9+СВЦЭМ!$D$10+'СЕТ СН'!$H$6-'СЕТ СН'!$H$19</f>
        <v>1196.7052982999999</v>
      </c>
      <c r="N93" s="37">
        <f>SUMIFS(СВЦЭМ!$C$34:$C$777,СВЦЭМ!$A$34:$A$777,$A93,СВЦЭМ!$B$34:$B$777,N$83)+'СЕТ СН'!$H$9+СВЦЭМ!$D$10+'СЕТ СН'!$H$6-'СЕТ СН'!$H$19</f>
        <v>1222.00753558</v>
      </c>
      <c r="O93" s="37">
        <f>SUMIFS(СВЦЭМ!$C$34:$C$777,СВЦЭМ!$A$34:$A$777,$A93,СВЦЭМ!$B$34:$B$777,O$83)+'СЕТ СН'!$H$9+СВЦЭМ!$D$10+'СЕТ СН'!$H$6-'СЕТ СН'!$H$19</f>
        <v>1221.8485975799999</v>
      </c>
      <c r="P93" s="37">
        <f>SUMIFS(СВЦЭМ!$C$34:$C$777,СВЦЭМ!$A$34:$A$777,$A93,СВЦЭМ!$B$34:$B$777,P$83)+'СЕТ СН'!$H$9+СВЦЭМ!$D$10+'СЕТ СН'!$H$6-'СЕТ СН'!$H$19</f>
        <v>1220.7082410599999</v>
      </c>
      <c r="Q93" s="37">
        <f>SUMIFS(СВЦЭМ!$C$34:$C$777,СВЦЭМ!$A$34:$A$777,$A93,СВЦЭМ!$B$34:$B$777,Q$83)+'СЕТ СН'!$H$9+СВЦЭМ!$D$10+'СЕТ СН'!$H$6-'СЕТ СН'!$H$19</f>
        <v>1221.6644353199999</v>
      </c>
      <c r="R93" s="37">
        <f>SUMIFS(СВЦЭМ!$C$34:$C$777,СВЦЭМ!$A$34:$A$777,$A93,СВЦЭМ!$B$34:$B$777,R$83)+'СЕТ СН'!$H$9+СВЦЭМ!$D$10+'СЕТ СН'!$H$6-'СЕТ СН'!$H$19</f>
        <v>1236.9314256599998</v>
      </c>
      <c r="S93" s="37">
        <f>SUMIFS(СВЦЭМ!$C$34:$C$777,СВЦЭМ!$A$34:$A$777,$A93,СВЦЭМ!$B$34:$B$777,S$83)+'СЕТ СН'!$H$9+СВЦЭМ!$D$10+'СЕТ СН'!$H$6-'СЕТ СН'!$H$19</f>
        <v>1243.4429836099998</v>
      </c>
      <c r="T93" s="37">
        <f>SUMIFS(СВЦЭМ!$C$34:$C$777,СВЦЭМ!$A$34:$A$777,$A93,СВЦЭМ!$B$34:$B$777,T$83)+'СЕТ СН'!$H$9+СВЦЭМ!$D$10+'СЕТ СН'!$H$6-'СЕТ СН'!$H$19</f>
        <v>1270.17275913</v>
      </c>
      <c r="U93" s="37">
        <f>SUMIFS(СВЦЭМ!$C$34:$C$777,СВЦЭМ!$A$34:$A$777,$A93,СВЦЭМ!$B$34:$B$777,U$83)+'СЕТ СН'!$H$9+СВЦЭМ!$D$10+'СЕТ СН'!$H$6-'СЕТ СН'!$H$19</f>
        <v>1279.72711323</v>
      </c>
      <c r="V93" s="37">
        <f>SUMIFS(СВЦЭМ!$C$34:$C$777,СВЦЭМ!$A$34:$A$777,$A93,СВЦЭМ!$B$34:$B$777,V$83)+'СЕТ СН'!$H$9+СВЦЭМ!$D$10+'СЕТ СН'!$H$6-'СЕТ СН'!$H$19</f>
        <v>1297.41382907</v>
      </c>
      <c r="W93" s="37">
        <f>SUMIFS(СВЦЭМ!$C$34:$C$777,СВЦЭМ!$A$34:$A$777,$A93,СВЦЭМ!$B$34:$B$777,W$83)+'СЕТ СН'!$H$9+СВЦЭМ!$D$10+'СЕТ СН'!$H$6-'СЕТ СН'!$H$19</f>
        <v>1344.7159242099999</v>
      </c>
      <c r="X93" s="37">
        <f>SUMIFS(СВЦЭМ!$C$34:$C$777,СВЦЭМ!$A$34:$A$777,$A93,СВЦЭМ!$B$34:$B$777,X$83)+'СЕТ СН'!$H$9+СВЦЭМ!$D$10+'СЕТ СН'!$H$6-'СЕТ СН'!$H$19</f>
        <v>1409.91752357</v>
      </c>
      <c r="Y93" s="37">
        <f>SUMIFS(СВЦЭМ!$C$34:$C$777,СВЦЭМ!$A$34:$A$777,$A93,СВЦЭМ!$B$34:$B$777,Y$83)+'СЕТ СН'!$H$9+СВЦЭМ!$D$10+'СЕТ СН'!$H$6-'СЕТ СН'!$H$19</f>
        <v>1514.6862000399999</v>
      </c>
    </row>
    <row r="94" spans="1:25" ht="15.75" x14ac:dyDescent="0.2">
      <c r="A94" s="36">
        <f t="shared" si="2"/>
        <v>43292</v>
      </c>
      <c r="B94" s="37">
        <f>SUMIFS(СВЦЭМ!$C$34:$C$777,СВЦЭМ!$A$34:$A$777,$A94,СВЦЭМ!$B$34:$B$777,B$83)+'СЕТ СН'!$H$9+СВЦЭМ!$D$10+'СЕТ СН'!$H$6-'СЕТ СН'!$H$19</f>
        <v>1459.7846598399999</v>
      </c>
      <c r="C94" s="37">
        <f>SUMIFS(СВЦЭМ!$C$34:$C$777,СВЦЭМ!$A$34:$A$777,$A94,СВЦЭМ!$B$34:$B$777,C$83)+'СЕТ СН'!$H$9+СВЦЭМ!$D$10+'СЕТ СН'!$H$6-'СЕТ СН'!$H$19</f>
        <v>1497.28731561</v>
      </c>
      <c r="D94" s="37">
        <f>SUMIFS(СВЦЭМ!$C$34:$C$777,СВЦЭМ!$A$34:$A$777,$A94,СВЦЭМ!$B$34:$B$777,D$83)+'СЕТ СН'!$H$9+СВЦЭМ!$D$10+'СЕТ СН'!$H$6-'СЕТ СН'!$H$19</f>
        <v>1524.44272774</v>
      </c>
      <c r="E94" s="37">
        <f>SUMIFS(СВЦЭМ!$C$34:$C$777,СВЦЭМ!$A$34:$A$777,$A94,СВЦЭМ!$B$34:$B$777,E$83)+'СЕТ СН'!$H$9+СВЦЭМ!$D$10+'СЕТ СН'!$H$6-'СЕТ СН'!$H$19</f>
        <v>1529.95183456</v>
      </c>
      <c r="F94" s="37">
        <f>SUMIFS(СВЦЭМ!$C$34:$C$777,СВЦЭМ!$A$34:$A$777,$A94,СВЦЭМ!$B$34:$B$777,F$83)+'СЕТ СН'!$H$9+СВЦЭМ!$D$10+'СЕТ СН'!$H$6-'СЕТ СН'!$H$19</f>
        <v>1527.9157760799999</v>
      </c>
      <c r="G94" s="37">
        <f>SUMIFS(СВЦЭМ!$C$34:$C$777,СВЦЭМ!$A$34:$A$777,$A94,СВЦЭМ!$B$34:$B$777,G$83)+'СЕТ СН'!$H$9+СВЦЭМ!$D$10+'СЕТ СН'!$H$6-'СЕТ СН'!$H$19</f>
        <v>1524.0077033999999</v>
      </c>
      <c r="H94" s="37">
        <f>SUMIFS(СВЦЭМ!$C$34:$C$777,СВЦЭМ!$A$34:$A$777,$A94,СВЦЭМ!$B$34:$B$777,H$83)+'СЕТ СН'!$H$9+СВЦЭМ!$D$10+'СЕТ СН'!$H$6-'СЕТ СН'!$H$19</f>
        <v>1408.6430933699999</v>
      </c>
      <c r="I94" s="37">
        <f>SUMIFS(СВЦЭМ!$C$34:$C$777,СВЦЭМ!$A$34:$A$777,$A94,СВЦЭМ!$B$34:$B$777,I$83)+'СЕТ СН'!$H$9+СВЦЭМ!$D$10+'СЕТ СН'!$H$6-'СЕТ СН'!$H$19</f>
        <v>1276.53303622</v>
      </c>
      <c r="J94" s="37">
        <f>SUMIFS(СВЦЭМ!$C$34:$C$777,СВЦЭМ!$A$34:$A$777,$A94,СВЦЭМ!$B$34:$B$777,J$83)+'СЕТ СН'!$H$9+СВЦЭМ!$D$10+'СЕТ СН'!$H$6-'СЕТ СН'!$H$19</f>
        <v>1212.0621485199999</v>
      </c>
      <c r="K94" s="37">
        <f>SUMIFS(СВЦЭМ!$C$34:$C$777,СВЦЭМ!$A$34:$A$777,$A94,СВЦЭМ!$B$34:$B$777,K$83)+'СЕТ СН'!$H$9+СВЦЭМ!$D$10+'СЕТ СН'!$H$6-'СЕТ СН'!$H$19</f>
        <v>1148.64534553</v>
      </c>
      <c r="L94" s="37">
        <f>SUMIFS(СВЦЭМ!$C$34:$C$777,СВЦЭМ!$A$34:$A$777,$A94,СВЦЭМ!$B$34:$B$777,L$83)+'СЕТ СН'!$H$9+СВЦЭМ!$D$10+'СЕТ СН'!$H$6-'СЕТ СН'!$H$19</f>
        <v>1141.7979085899999</v>
      </c>
      <c r="M94" s="37">
        <f>SUMIFS(СВЦЭМ!$C$34:$C$777,СВЦЭМ!$A$34:$A$777,$A94,СВЦЭМ!$B$34:$B$777,M$83)+'СЕТ СН'!$H$9+СВЦЭМ!$D$10+'СЕТ СН'!$H$6-'СЕТ СН'!$H$19</f>
        <v>1122.83019375</v>
      </c>
      <c r="N94" s="37">
        <f>SUMIFS(СВЦЭМ!$C$34:$C$777,СВЦЭМ!$A$34:$A$777,$A94,СВЦЭМ!$B$34:$B$777,N$83)+'СЕТ СН'!$H$9+СВЦЭМ!$D$10+'СЕТ СН'!$H$6-'СЕТ СН'!$H$19</f>
        <v>1113.23527777</v>
      </c>
      <c r="O94" s="37">
        <f>SUMIFS(СВЦЭМ!$C$34:$C$777,СВЦЭМ!$A$34:$A$777,$A94,СВЦЭМ!$B$34:$B$777,O$83)+'СЕТ СН'!$H$9+СВЦЭМ!$D$10+'СЕТ СН'!$H$6-'СЕТ СН'!$H$19</f>
        <v>1122.8888363199999</v>
      </c>
      <c r="P94" s="37">
        <f>SUMIFS(СВЦЭМ!$C$34:$C$777,СВЦЭМ!$A$34:$A$777,$A94,СВЦЭМ!$B$34:$B$777,P$83)+'СЕТ СН'!$H$9+СВЦЭМ!$D$10+'СЕТ СН'!$H$6-'СЕТ СН'!$H$19</f>
        <v>1121.7916102499998</v>
      </c>
      <c r="Q94" s="37">
        <f>SUMIFS(СВЦЭМ!$C$34:$C$777,СВЦЭМ!$A$34:$A$777,$A94,СВЦЭМ!$B$34:$B$777,Q$83)+'СЕТ СН'!$H$9+СВЦЭМ!$D$10+'СЕТ СН'!$H$6-'СЕТ СН'!$H$19</f>
        <v>1121.1531479099999</v>
      </c>
      <c r="R94" s="37">
        <f>SUMIFS(СВЦЭМ!$C$34:$C$777,СВЦЭМ!$A$34:$A$777,$A94,СВЦЭМ!$B$34:$B$777,R$83)+'СЕТ СН'!$H$9+СВЦЭМ!$D$10+'СЕТ СН'!$H$6-'СЕТ СН'!$H$19</f>
        <v>1128.1407850999999</v>
      </c>
      <c r="S94" s="37">
        <f>SUMIFS(СВЦЭМ!$C$34:$C$777,СВЦЭМ!$A$34:$A$777,$A94,СВЦЭМ!$B$34:$B$777,S$83)+'СЕТ СН'!$H$9+СВЦЭМ!$D$10+'СЕТ СН'!$H$6-'СЕТ СН'!$H$19</f>
        <v>1130.24422893</v>
      </c>
      <c r="T94" s="37">
        <f>SUMIFS(СВЦЭМ!$C$34:$C$777,СВЦЭМ!$A$34:$A$777,$A94,СВЦЭМ!$B$34:$B$777,T$83)+'СЕТ СН'!$H$9+СВЦЭМ!$D$10+'СЕТ СН'!$H$6-'СЕТ СН'!$H$19</f>
        <v>1130.8103924299999</v>
      </c>
      <c r="U94" s="37">
        <f>SUMIFS(СВЦЭМ!$C$34:$C$777,СВЦЭМ!$A$34:$A$777,$A94,СВЦЭМ!$B$34:$B$777,U$83)+'СЕТ СН'!$H$9+СВЦЭМ!$D$10+'СЕТ СН'!$H$6-'СЕТ СН'!$H$19</f>
        <v>1123.4937059599999</v>
      </c>
      <c r="V94" s="37">
        <f>SUMIFS(СВЦЭМ!$C$34:$C$777,СВЦЭМ!$A$34:$A$777,$A94,СВЦЭМ!$B$34:$B$777,V$83)+'СЕТ СН'!$H$9+СВЦЭМ!$D$10+'СЕТ СН'!$H$6-'СЕТ СН'!$H$19</f>
        <v>1130.20187272</v>
      </c>
      <c r="W94" s="37">
        <f>SUMIFS(СВЦЭМ!$C$34:$C$777,СВЦЭМ!$A$34:$A$777,$A94,СВЦЭМ!$B$34:$B$777,W$83)+'СЕТ СН'!$H$9+СВЦЭМ!$D$10+'СЕТ СН'!$H$6-'СЕТ СН'!$H$19</f>
        <v>1189.53109152</v>
      </c>
      <c r="X94" s="37">
        <f>SUMIFS(СВЦЭМ!$C$34:$C$777,СВЦЭМ!$A$34:$A$777,$A94,СВЦЭМ!$B$34:$B$777,X$83)+'СЕТ СН'!$H$9+СВЦЭМ!$D$10+'СЕТ СН'!$H$6-'СЕТ СН'!$H$19</f>
        <v>1265.0143697599999</v>
      </c>
      <c r="Y94" s="37">
        <f>SUMIFS(СВЦЭМ!$C$34:$C$777,СВЦЭМ!$A$34:$A$777,$A94,СВЦЭМ!$B$34:$B$777,Y$83)+'СЕТ СН'!$H$9+СВЦЭМ!$D$10+'СЕТ СН'!$H$6-'СЕТ СН'!$H$19</f>
        <v>1357.7512520099999</v>
      </c>
    </row>
    <row r="95" spans="1:25" ht="15.75" x14ac:dyDescent="0.2">
      <c r="A95" s="36">
        <f t="shared" si="2"/>
        <v>43293</v>
      </c>
      <c r="B95" s="37">
        <f>SUMIFS(СВЦЭМ!$C$34:$C$777,СВЦЭМ!$A$34:$A$777,$A95,СВЦЭМ!$B$34:$B$777,B$83)+'СЕТ СН'!$H$9+СВЦЭМ!$D$10+'СЕТ СН'!$H$6-'СЕТ СН'!$H$19</f>
        <v>1459.4168138499999</v>
      </c>
      <c r="C95" s="37">
        <f>SUMIFS(СВЦЭМ!$C$34:$C$777,СВЦЭМ!$A$34:$A$777,$A95,СВЦЭМ!$B$34:$B$777,C$83)+'СЕТ СН'!$H$9+СВЦЭМ!$D$10+'СЕТ СН'!$H$6-'СЕТ СН'!$H$19</f>
        <v>1513.8233237499999</v>
      </c>
      <c r="D95" s="37">
        <f>SUMIFS(СВЦЭМ!$C$34:$C$777,СВЦЭМ!$A$34:$A$777,$A95,СВЦЭМ!$B$34:$B$777,D$83)+'СЕТ СН'!$H$9+СВЦЭМ!$D$10+'СЕТ СН'!$H$6-'СЕТ СН'!$H$19</f>
        <v>1506.53762547</v>
      </c>
      <c r="E95" s="37">
        <f>SUMIFS(СВЦЭМ!$C$34:$C$777,СВЦЭМ!$A$34:$A$777,$A95,СВЦЭМ!$B$34:$B$777,E$83)+'СЕТ СН'!$H$9+СВЦЭМ!$D$10+'СЕТ СН'!$H$6-'СЕТ СН'!$H$19</f>
        <v>1523.7290168</v>
      </c>
      <c r="F95" s="37">
        <f>SUMIFS(СВЦЭМ!$C$34:$C$777,СВЦЭМ!$A$34:$A$777,$A95,СВЦЭМ!$B$34:$B$777,F$83)+'СЕТ СН'!$H$9+СВЦЭМ!$D$10+'СЕТ СН'!$H$6-'СЕТ СН'!$H$19</f>
        <v>1538.4145850799998</v>
      </c>
      <c r="G95" s="37">
        <f>SUMIFS(СВЦЭМ!$C$34:$C$777,СВЦЭМ!$A$34:$A$777,$A95,СВЦЭМ!$B$34:$B$777,G$83)+'СЕТ СН'!$H$9+СВЦЭМ!$D$10+'СЕТ СН'!$H$6-'СЕТ СН'!$H$19</f>
        <v>1532.2832050499999</v>
      </c>
      <c r="H95" s="37">
        <f>SUMIFS(СВЦЭМ!$C$34:$C$777,СВЦЭМ!$A$34:$A$777,$A95,СВЦЭМ!$B$34:$B$777,H$83)+'СЕТ СН'!$H$9+СВЦЭМ!$D$10+'СЕТ СН'!$H$6-'СЕТ СН'!$H$19</f>
        <v>1439.3527312599999</v>
      </c>
      <c r="I95" s="37">
        <f>SUMIFS(СВЦЭМ!$C$34:$C$777,СВЦЭМ!$A$34:$A$777,$A95,СВЦЭМ!$B$34:$B$777,I$83)+'СЕТ СН'!$H$9+СВЦЭМ!$D$10+'СЕТ СН'!$H$6-'СЕТ СН'!$H$19</f>
        <v>1278.7331798999999</v>
      </c>
      <c r="J95" s="37">
        <f>SUMIFS(СВЦЭМ!$C$34:$C$777,СВЦЭМ!$A$34:$A$777,$A95,СВЦЭМ!$B$34:$B$777,J$83)+'СЕТ СН'!$H$9+СВЦЭМ!$D$10+'СЕТ СН'!$H$6-'СЕТ СН'!$H$19</f>
        <v>1182.2532874799999</v>
      </c>
      <c r="K95" s="37">
        <f>SUMIFS(СВЦЭМ!$C$34:$C$777,СВЦЭМ!$A$34:$A$777,$A95,СВЦЭМ!$B$34:$B$777,K$83)+'СЕТ СН'!$H$9+СВЦЭМ!$D$10+'СЕТ СН'!$H$6-'СЕТ СН'!$H$19</f>
        <v>1127.21142921</v>
      </c>
      <c r="L95" s="37">
        <f>SUMIFS(СВЦЭМ!$C$34:$C$777,СВЦЭМ!$A$34:$A$777,$A95,СВЦЭМ!$B$34:$B$777,L$83)+'СЕТ СН'!$H$9+СВЦЭМ!$D$10+'СЕТ СН'!$H$6-'СЕТ СН'!$H$19</f>
        <v>1111.0327320499998</v>
      </c>
      <c r="M95" s="37">
        <f>SUMIFS(СВЦЭМ!$C$34:$C$777,СВЦЭМ!$A$34:$A$777,$A95,СВЦЭМ!$B$34:$B$777,M$83)+'СЕТ СН'!$H$9+СВЦЭМ!$D$10+'СЕТ СН'!$H$6-'СЕТ СН'!$H$19</f>
        <v>1106.56582536</v>
      </c>
      <c r="N95" s="37">
        <f>SUMIFS(СВЦЭМ!$C$34:$C$777,СВЦЭМ!$A$34:$A$777,$A95,СВЦЭМ!$B$34:$B$777,N$83)+'СЕТ СН'!$H$9+СВЦЭМ!$D$10+'СЕТ СН'!$H$6-'СЕТ СН'!$H$19</f>
        <v>1121.0896839499999</v>
      </c>
      <c r="O95" s="37">
        <f>SUMIFS(СВЦЭМ!$C$34:$C$777,СВЦЭМ!$A$34:$A$777,$A95,СВЦЭМ!$B$34:$B$777,O$83)+'СЕТ СН'!$H$9+СВЦЭМ!$D$10+'СЕТ СН'!$H$6-'СЕТ СН'!$H$19</f>
        <v>1135.32202407</v>
      </c>
      <c r="P95" s="37">
        <f>SUMIFS(СВЦЭМ!$C$34:$C$777,СВЦЭМ!$A$34:$A$777,$A95,СВЦЭМ!$B$34:$B$777,P$83)+'СЕТ СН'!$H$9+СВЦЭМ!$D$10+'СЕТ СН'!$H$6-'СЕТ СН'!$H$19</f>
        <v>1141.12415216</v>
      </c>
      <c r="Q95" s="37">
        <f>SUMIFS(СВЦЭМ!$C$34:$C$777,СВЦЭМ!$A$34:$A$777,$A95,СВЦЭМ!$B$34:$B$777,Q$83)+'СЕТ СН'!$H$9+СВЦЭМ!$D$10+'СЕТ СН'!$H$6-'СЕТ СН'!$H$19</f>
        <v>1146.4221675699998</v>
      </c>
      <c r="R95" s="37">
        <f>SUMIFS(СВЦЭМ!$C$34:$C$777,СВЦЭМ!$A$34:$A$777,$A95,СВЦЭМ!$B$34:$B$777,R$83)+'СЕТ СН'!$H$9+СВЦЭМ!$D$10+'СЕТ СН'!$H$6-'СЕТ СН'!$H$19</f>
        <v>1142.8005934299999</v>
      </c>
      <c r="S95" s="37">
        <f>SUMIFS(СВЦЭМ!$C$34:$C$777,СВЦЭМ!$A$34:$A$777,$A95,СВЦЭМ!$B$34:$B$777,S$83)+'СЕТ СН'!$H$9+СВЦЭМ!$D$10+'СЕТ СН'!$H$6-'СЕТ СН'!$H$19</f>
        <v>1129.9540771499999</v>
      </c>
      <c r="T95" s="37">
        <f>SUMIFS(СВЦЭМ!$C$34:$C$777,СВЦЭМ!$A$34:$A$777,$A95,СВЦЭМ!$B$34:$B$777,T$83)+'СЕТ СН'!$H$9+СВЦЭМ!$D$10+'СЕТ СН'!$H$6-'СЕТ СН'!$H$19</f>
        <v>1123.56326831</v>
      </c>
      <c r="U95" s="37">
        <f>SUMIFS(СВЦЭМ!$C$34:$C$777,СВЦЭМ!$A$34:$A$777,$A95,СВЦЭМ!$B$34:$B$777,U$83)+'СЕТ СН'!$H$9+СВЦЭМ!$D$10+'СЕТ СН'!$H$6-'СЕТ СН'!$H$19</f>
        <v>1113.26343036</v>
      </c>
      <c r="V95" s="37">
        <f>SUMIFS(СВЦЭМ!$C$34:$C$777,СВЦЭМ!$A$34:$A$777,$A95,СВЦЭМ!$B$34:$B$777,V$83)+'СЕТ СН'!$H$9+СВЦЭМ!$D$10+'СЕТ СН'!$H$6-'СЕТ СН'!$H$19</f>
        <v>1111.9086611099999</v>
      </c>
      <c r="W95" s="37">
        <f>SUMIFS(СВЦЭМ!$C$34:$C$777,СВЦЭМ!$A$34:$A$777,$A95,СВЦЭМ!$B$34:$B$777,W$83)+'СЕТ СН'!$H$9+СВЦЭМ!$D$10+'СЕТ СН'!$H$6-'СЕТ СН'!$H$19</f>
        <v>1170.4337695899999</v>
      </c>
      <c r="X95" s="37">
        <f>SUMIFS(СВЦЭМ!$C$34:$C$777,СВЦЭМ!$A$34:$A$777,$A95,СВЦЭМ!$B$34:$B$777,X$83)+'СЕТ СН'!$H$9+СВЦЭМ!$D$10+'СЕТ СН'!$H$6-'СЕТ СН'!$H$19</f>
        <v>1262.9064729899999</v>
      </c>
      <c r="Y95" s="37">
        <f>SUMIFS(СВЦЭМ!$C$34:$C$777,СВЦЭМ!$A$34:$A$777,$A95,СВЦЭМ!$B$34:$B$777,Y$83)+'СЕТ СН'!$H$9+СВЦЭМ!$D$10+'СЕТ СН'!$H$6-'СЕТ СН'!$H$19</f>
        <v>1387.3877207599999</v>
      </c>
    </row>
    <row r="96" spans="1:25" ht="15.75" x14ac:dyDescent="0.2">
      <c r="A96" s="36">
        <f t="shared" si="2"/>
        <v>43294</v>
      </c>
      <c r="B96" s="37">
        <f>SUMIFS(СВЦЭМ!$C$34:$C$777,СВЦЭМ!$A$34:$A$777,$A96,СВЦЭМ!$B$34:$B$777,B$83)+'СЕТ СН'!$H$9+СВЦЭМ!$D$10+'СЕТ СН'!$H$6-'СЕТ СН'!$H$19</f>
        <v>1455.02008314</v>
      </c>
      <c r="C96" s="37">
        <f>SUMIFS(СВЦЭМ!$C$34:$C$777,СВЦЭМ!$A$34:$A$777,$A96,СВЦЭМ!$B$34:$B$777,C$83)+'СЕТ СН'!$H$9+СВЦЭМ!$D$10+'СЕТ СН'!$H$6-'СЕТ СН'!$H$19</f>
        <v>1485.8592896499999</v>
      </c>
      <c r="D96" s="37">
        <f>SUMIFS(СВЦЭМ!$C$34:$C$777,СВЦЭМ!$A$34:$A$777,$A96,СВЦЭМ!$B$34:$B$777,D$83)+'СЕТ СН'!$H$9+СВЦЭМ!$D$10+'СЕТ СН'!$H$6-'СЕТ СН'!$H$19</f>
        <v>1526.9198734899999</v>
      </c>
      <c r="E96" s="37">
        <f>SUMIFS(СВЦЭМ!$C$34:$C$777,СВЦЭМ!$A$34:$A$777,$A96,СВЦЭМ!$B$34:$B$777,E$83)+'СЕТ СН'!$H$9+СВЦЭМ!$D$10+'СЕТ СН'!$H$6-'СЕТ СН'!$H$19</f>
        <v>1545.2908050399999</v>
      </c>
      <c r="F96" s="37">
        <f>SUMIFS(СВЦЭМ!$C$34:$C$777,СВЦЭМ!$A$34:$A$777,$A96,СВЦЭМ!$B$34:$B$777,F$83)+'СЕТ СН'!$H$9+СВЦЭМ!$D$10+'СЕТ СН'!$H$6-'СЕТ СН'!$H$19</f>
        <v>1542.2009526499999</v>
      </c>
      <c r="G96" s="37">
        <f>SUMIFS(СВЦЭМ!$C$34:$C$777,СВЦЭМ!$A$34:$A$777,$A96,СВЦЭМ!$B$34:$B$777,G$83)+'СЕТ СН'!$H$9+СВЦЭМ!$D$10+'СЕТ СН'!$H$6-'СЕТ СН'!$H$19</f>
        <v>1532.1419996899999</v>
      </c>
      <c r="H96" s="37">
        <f>SUMIFS(СВЦЭМ!$C$34:$C$777,СВЦЭМ!$A$34:$A$777,$A96,СВЦЭМ!$B$34:$B$777,H$83)+'СЕТ СН'!$H$9+СВЦЭМ!$D$10+'СЕТ СН'!$H$6-'СЕТ СН'!$H$19</f>
        <v>1421.64998586</v>
      </c>
      <c r="I96" s="37">
        <f>SUMIFS(СВЦЭМ!$C$34:$C$777,СВЦЭМ!$A$34:$A$777,$A96,СВЦЭМ!$B$34:$B$777,I$83)+'СЕТ СН'!$H$9+СВЦЭМ!$D$10+'СЕТ СН'!$H$6-'СЕТ СН'!$H$19</f>
        <v>1299.3094415399999</v>
      </c>
      <c r="J96" s="37">
        <f>SUMIFS(СВЦЭМ!$C$34:$C$777,СВЦЭМ!$A$34:$A$777,$A96,СВЦЭМ!$B$34:$B$777,J$83)+'СЕТ СН'!$H$9+СВЦЭМ!$D$10+'СЕТ СН'!$H$6-'СЕТ СН'!$H$19</f>
        <v>1194.97675712</v>
      </c>
      <c r="K96" s="37">
        <f>SUMIFS(СВЦЭМ!$C$34:$C$777,СВЦЭМ!$A$34:$A$777,$A96,СВЦЭМ!$B$34:$B$777,K$83)+'СЕТ СН'!$H$9+СВЦЭМ!$D$10+'СЕТ СН'!$H$6-'СЕТ СН'!$H$19</f>
        <v>1143.9290502399999</v>
      </c>
      <c r="L96" s="37">
        <f>SUMIFS(СВЦЭМ!$C$34:$C$777,СВЦЭМ!$A$34:$A$777,$A96,СВЦЭМ!$B$34:$B$777,L$83)+'СЕТ СН'!$H$9+СВЦЭМ!$D$10+'СЕТ СН'!$H$6-'СЕТ СН'!$H$19</f>
        <v>1117.9651066699998</v>
      </c>
      <c r="M96" s="37">
        <f>SUMIFS(СВЦЭМ!$C$34:$C$777,СВЦЭМ!$A$34:$A$777,$A96,СВЦЭМ!$B$34:$B$777,M$83)+'СЕТ СН'!$H$9+СВЦЭМ!$D$10+'СЕТ СН'!$H$6-'СЕТ СН'!$H$19</f>
        <v>1112.86254616</v>
      </c>
      <c r="N96" s="37">
        <f>SUMIFS(СВЦЭМ!$C$34:$C$777,СВЦЭМ!$A$34:$A$777,$A96,СВЦЭМ!$B$34:$B$777,N$83)+'СЕТ СН'!$H$9+СВЦЭМ!$D$10+'СЕТ СН'!$H$6-'СЕТ СН'!$H$19</f>
        <v>1125.13274131</v>
      </c>
      <c r="O96" s="37">
        <f>SUMIFS(СВЦЭМ!$C$34:$C$777,СВЦЭМ!$A$34:$A$777,$A96,СВЦЭМ!$B$34:$B$777,O$83)+'СЕТ СН'!$H$9+СВЦЭМ!$D$10+'СЕТ СН'!$H$6-'СЕТ СН'!$H$19</f>
        <v>1129.6770807</v>
      </c>
      <c r="P96" s="37">
        <f>SUMIFS(СВЦЭМ!$C$34:$C$777,СВЦЭМ!$A$34:$A$777,$A96,СВЦЭМ!$B$34:$B$777,P$83)+'СЕТ СН'!$H$9+СВЦЭМ!$D$10+'СЕТ СН'!$H$6-'СЕТ СН'!$H$19</f>
        <v>1139.4484348599999</v>
      </c>
      <c r="Q96" s="37">
        <f>SUMIFS(СВЦЭМ!$C$34:$C$777,СВЦЭМ!$A$34:$A$777,$A96,СВЦЭМ!$B$34:$B$777,Q$83)+'СЕТ СН'!$H$9+СВЦЭМ!$D$10+'СЕТ СН'!$H$6-'СЕТ СН'!$H$19</f>
        <v>1167.20937379</v>
      </c>
      <c r="R96" s="37">
        <f>SUMIFS(СВЦЭМ!$C$34:$C$777,СВЦЭМ!$A$34:$A$777,$A96,СВЦЭМ!$B$34:$B$777,R$83)+'СЕТ СН'!$H$9+СВЦЭМ!$D$10+'СЕТ СН'!$H$6-'СЕТ СН'!$H$19</f>
        <v>1189.4681299199999</v>
      </c>
      <c r="S96" s="37">
        <f>SUMIFS(СВЦЭМ!$C$34:$C$777,СВЦЭМ!$A$34:$A$777,$A96,СВЦЭМ!$B$34:$B$777,S$83)+'СЕТ СН'!$H$9+СВЦЭМ!$D$10+'СЕТ СН'!$H$6-'СЕТ СН'!$H$19</f>
        <v>1168.0038563099999</v>
      </c>
      <c r="T96" s="37">
        <f>SUMIFS(СВЦЭМ!$C$34:$C$777,СВЦЭМ!$A$34:$A$777,$A96,СВЦЭМ!$B$34:$B$777,T$83)+'СЕТ СН'!$H$9+СВЦЭМ!$D$10+'СЕТ СН'!$H$6-'СЕТ СН'!$H$19</f>
        <v>1154.5592677</v>
      </c>
      <c r="U96" s="37">
        <f>SUMIFS(СВЦЭМ!$C$34:$C$777,СВЦЭМ!$A$34:$A$777,$A96,СВЦЭМ!$B$34:$B$777,U$83)+'СЕТ СН'!$H$9+СВЦЭМ!$D$10+'СЕТ СН'!$H$6-'СЕТ СН'!$H$19</f>
        <v>1140.3857211299999</v>
      </c>
      <c r="V96" s="37">
        <f>SUMIFS(СВЦЭМ!$C$34:$C$777,СВЦЭМ!$A$34:$A$777,$A96,СВЦЭМ!$B$34:$B$777,V$83)+'СЕТ СН'!$H$9+СВЦЭМ!$D$10+'СЕТ СН'!$H$6-'СЕТ СН'!$H$19</f>
        <v>1142.3242156699998</v>
      </c>
      <c r="W96" s="37">
        <f>SUMIFS(СВЦЭМ!$C$34:$C$777,СВЦЭМ!$A$34:$A$777,$A96,СВЦЭМ!$B$34:$B$777,W$83)+'СЕТ СН'!$H$9+СВЦЭМ!$D$10+'СЕТ СН'!$H$6-'СЕТ СН'!$H$19</f>
        <v>1180.2721545899999</v>
      </c>
      <c r="X96" s="37">
        <f>SUMIFS(СВЦЭМ!$C$34:$C$777,СВЦЭМ!$A$34:$A$777,$A96,СВЦЭМ!$B$34:$B$777,X$83)+'СЕТ СН'!$H$9+СВЦЭМ!$D$10+'СЕТ СН'!$H$6-'СЕТ СН'!$H$19</f>
        <v>1256.1866345599999</v>
      </c>
      <c r="Y96" s="37">
        <f>SUMIFS(СВЦЭМ!$C$34:$C$777,СВЦЭМ!$A$34:$A$777,$A96,СВЦЭМ!$B$34:$B$777,Y$83)+'СЕТ СН'!$H$9+СВЦЭМ!$D$10+'СЕТ СН'!$H$6-'СЕТ СН'!$H$19</f>
        <v>1356.2260547599999</v>
      </c>
    </row>
    <row r="97" spans="1:25" ht="15.75" x14ac:dyDescent="0.2">
      <c r="A97" s="36">
        <f t="shared" si="2"/>
        <v>43295</v>
      </c>
      <c r="B97" s="37">
        <f>SUMIFS(СВЦЭМ!$C$34:$C$777,СВЦЭМ!$A$34:$A$777,$A97,СВЦЭМ!$B$34:$B$777,B$83)+'СЕТ СН'!$H$9+СВЦЭМ!$D$10+'СЕТ СН'!$H$6-'СЕТ СН'!$H$19</f>
        <v>1369.43162291</v>
      </c>
      <c r="C97" s="37">
        <f>SUMIFS(СВЦЭМ!$C$34:$C$777,СВЦЭМ!$A$34:$A$777,$A97,СВЦЭМ!$B$34:$B$777,C$83)+'СЕТ СН'!$H$9+СВЦЭМ!$D$10+'СЕТ СН'!$H$6-'СЕТ СН'!$H$19</f>
        <v>1453.11364854</v>
      </c>
      <c r="D97" s="37">
        <f>SUMIFS(СВЦЭМ!$C$34:$C$777,СВЦЭМ!$A$34:$A$777,$A97,СВЦЭМ!$B$34:$B$777,D$83)+'СЕТ СН'!$H$9+СВЦЭМ!$D$10+'СЕТ СН'!$H$6-'СЕТ СН'!$H$19</f>
        <v>1534.48184735</v>
      </c>
      <c r="E97" s="37">
        <f>SUMIFS(СВЦЭМ!$C$34:$C$777,СВЦЭМ!$A$34:$A$777,$A97,СВЦЭМ!$B$34:$B$777,E$83)+'СЕТ СН'!$H$9+СВЦЭМ!$D$10+'СЕТ СН'!$H$6-'СЕТ СН'!$H$19</f>
        <v>1535.4982787599999</v>
      </c>
      <c r="F97" s="37">
        <f>SUMIFS(СВЦЭМ!$C$34:$C$777,СВЦЭМ!$A$34:$A$777,$A97,СВЦЭМ!$B$34:$B$777,F$83)+'СЕТ СН'!$H$9+СВЦЭМ!$D$10+'СЕТ СН'!$H$6-'СЕТ СН'!$H$19</f>
        <v>1535.9888655</v>
      </c>
      <c r="G97" s="37">
        <f>SUMIFS(СВЦЭМ!$C$34:$C$777,СВЦЭМ!$A$34:$A$777,$A97,СВЦЭМ!$B$34:$B$777,G$83)+'СЕТ СН'!$H$9+СВЦЭМ!$D$10+'СЕТ СН'!$H$6-'СЕТ СН'!$H$19</f>
        <v>1533.94730534</v>
      </c>
      <c r="H97" s="37">
        <f>SUMIFS(СВЦЭМ!$C$34:$C$777,СВЦЭМ!$A$34:$A$777,$A97,СВЦЭМ!$B$34:$B$777,H$83)+'СЕТ СН'!$H$9+СВЦЭМ!$D$10+'СЕТ СН'!$H$6-'СЕТ СН'!$H$19</f>
        <v>1464.9223448399998</v>
      </c>
      <c r="I97" s="37">
        <f>SUMIFS(СВЦЭМ!$C$34:$C$777,СВЦЭМ!$A$34:$A$777,$A97,СВЦЭМ!$B$34:$B$777,I$83)+'СЕТ СН'!$H$9+СВЦЭМ!$D$10+'СЕТ СН'!$H$6-'СЕТ СН'!$H$19</f>
        <v>1333.4331834699999</v>
      </c>
      <c r="J97" s="37">
        <f>SUMIFS(СВЦЭМ!$C$34:$C$777,СВЦЭМ!$A$34:$A$777,$A97,СВЦЭМ!$B$34:$B$777,J$83)+'СЕТ СН'!$H$9+СВЦЭМ!$D$10+'СЕТ СН'!$H$6-'СЕТ СН'!$H$19</f>
        <v>1204.2398002099999</v>
      </c>
      <c r="K97" s="37">
        <f>SUMIFS(СВЦЭМ!$C$34:$C$777,СВЦЭМ!$A$34:$A$777,$A97,СВЦЭМ!$B$34:$B$777,K$83)+'СЕТ СН'!$H$9+СВЦЭМ!$D$10+'СЕТ СН'!$H$6-'СЕТ СН'!$H$19</f>
        <v>1148.4319282699998</v>
      </c>
      <c r="L97" s="37">
        <f>SUMIFS(СВЦЭМ!$C$34:$C$777,СВЦЭМ!$A$34:$A$777,$A97,СВЦЭМ!$B$34:$B$777,L$83)+'СЕТ СН'!$H$9+СВЦЭМ!$D$10+'СЕТ СН'!$H$6-'СЕТ СН'!$H$19</f>
        <v>1126.6864222499999</v>
      </c>
      <c r="M97" s="37">
        <f>SUMIFS(СВЦЭМ!$C$34:$C$777,СВЦЭМ!$A$34:$A$777,$A97,СВЦЭМ!$B$34:$B$777,M$83)+'СЕТ СН'!$H$9+СВЦЭМ!$D$10+'СЕТ СН'!$H$6-'СЕТ СН'!$H$19</f>
        <v>1109.0109808099999</v>
      </c>
      <c r="N97" s="37">
        <f>SUMIFS(СВЦЭМ!$C$34:$C$777,СВЦЭМ!$A$34:$A$777,$A97,СВЦЭМ!$B$34:$B$777,N$83)+'СЕТ СН'!$H$9+СВЦЭМ!$D$10+'СЕТ СН'!$H$6-'СЕТ СН'!$H$19</f>
        <v>1117.1466245499998</v>
      </c>
      <c r="O97" s="37">
        <f>SUMIFS(СВЦЭМ!$C$34:$C$777,СВЦЭМ!$A$34:$A$777,$A97,СВЦЭМ!$B$34:$B$777,O$83)+'СЕТ СН'!$H$9+СВЦЭМ!$D$10+'СЕТ СН'!$H$6-'СЕТ СН'!$H$19</f>
        <v>1122.9799813</v>
      </c>
      <c r="P97" s="37">
        <f>SUMIFS(СВЦЭМ!$C$34:$C$777,СВЦЭМ!$A$34:$A$777,$A97,СВЦЭМ!$B$34:$B$777,P$83)+'СЕТ СН'!$H$9+СВЦЭМ!$D$10+'СЕТ СН'!$H$6-'СЕТ СН'!$H$19</f>
        <v>1146.28084911</v>
      </c>
      <c r="Q97" s="37">
        <f>SUMIFS(СВЦЭМ!$C$34:$C$777,СВЦЭМ!$A$34:$A$777,$A97,СВЦЭМ!$B$34:$B$777,Q$83)+'СЕТ СН'!$H$9+СВЦЭМ!$D$10+'СЕТ СН'!$H$6-'СЕТ СН'!$H$19</f>
        <v>1151.91721014</v>
      </c>
      <c r="R97" s="37">
        <f>SUMIFS(СВЦЭМ!$C$34:$C$777,СВЦЭМ!$A$34:$A$777,$A97,СВЦЭМ!$B$34:$B$777,R$83)+'СЕТ СН'!$H$9+СВЦЭМ!$D$10+'СЕТ СН'!$H$6-'СЕТ СН'!$H$19</f>
        <v>1150.9700281999999</v>
      </c>
      <c r="S97" s="37">
        <f>SUMIFS(СВЦЭМ!$C$34:$C$777,СВЦЭМ!$A$34:$A$777,$A97,СВЦЭМ!$B$34:$B$777,S$83)+'СЕТ СН'!$H$9+СВЦЭМ!$D$10+'СЕТ СН'!$H$6-'СЕТ СН'!$H$19</f>
        <v>1142.8380060299999</v>
      </c>
      <c r="T97" s="37">
        <f>SUMIFS(СВЦЭМ!$C$34:$C$777,СВЦЭМ!$A$34:$A$777,$A97,СВЦЭМ!$B$34:$B$777,T$83)+'СЕТ СН'!$H$9+СВЦЭМ!$D$10+'СЕТ СН'!$H$6-'СЕТ СН'!$H$19</f>
        <v>1141.9336462599999</v>
      </c>
      <c r="U97" s="37">
        <f>SUMIFS(СВЦЭМ!$C$34:$C$777,СВЦЭМ!$A$34:$A$777,$A97,СВЦЭМ!$B$34:$B$777,U$83)+'СЕТ СН'!$H$9+СВЦЭМ!$D$10+'СЕТ СН'!$H$6-'СЕТ СН'!$H$19</f>
        <v>1139.9289189899998</v>
      </c>
      <c r="V97" s="37">
        <f>SUMIFS(СВЦЭМ!$C$34:$C$777,СВЦЭМ!$A$34:$A$777,$A97,СВЦЭМ!$B$34:$B$777,V$83)+'СЕТ СН'!$H$9+СВЦЭМ!$D$10+'СЕТ СН'!$H$6-'СЕТ СН'!$H$19</f>
        <v>1143.53030259</v>
      </c>
      <c r="W97" s="37">
        <f>SUMIFS(СВЦЭМ!$C$34:$C$777,СВЦЭМ!$A$34:$A$777,$A97,СВЦЭМ!$B$34:$B$777,W$83)+'СЕТ СН'!$H$9+СВЦЭМ!$D$10+'СЕТ СН'!$H$6-'СЕТ СН'!$H$19</f>
        <v>1173.2254438099999</v>
      </c>
      <c r="X97" s="37">
        <f>SUMIFS(СВЦЭМ!$C$34:$C$777,СВЦЭМ!$A$34:$A$777,$A97,СВЦЭМ!$B$34:$B$777,X$83)+'СЕТ СН'!$H$9+СВЦЭМ!$D$10+'СЕТ СН'!$H$6-'СЕТ СН'!$H$19</f>
        <v>1254.23158087</v>
      </c>
      <c r="Y97" s="37">
        <f>SUMIFS(СВЦЭМ!$C$34:$C$777,СВЦЭМ!$A$34:$A$777,$A97,СВЦЭМ!$B$34:$B$777,Y$83)+'СЕТ СН'!$H$9+СВЦЭМ!$D$10+'СЕТ СН'!$H$6-'СЕТ СН'!$H$19</f>
        <v>1338.9703118099999</v>
      </c>
    </row>
    <row r="98" spans="1:25" ht="15.75" x14ac:dyDescent="0.2">
      <c r="A98" s="36">
        <f t="shared" si="2"/>
        <v>43296</v>
      </c>
      <c r="B98" s="37">
        <f>SUMIFS(СВЦЭМ!$C$34:$C$777,СВЦЭМ!$A$34:$A$777,$A98,СВЦЭМ!$B$34:$B$777,B$83)+'СЕТ СН'!$H$9+СВЦЭМ!$D$10+'СЕТ СН'!$H$6-'СЕТ СН'!$H$19</f>
        <v>1410.05747791</v>
      </c>
      <c r="C98" s="37">
        <f>SUMIFS(СВЦЭМ!$C$34:$C$777,СВЦЭМ!$A$34:$A$777,$A98,СВЦЭМ!$B$34:$B$777,C$83)+'СЕТ СН'!$H$9+СВЦЭМ!$D$10+'СЕТ СН'!$H$6-'СЕТ СН'!$H$19</f>
        <v>1461.53035398</v>
      </c>
      <c r="D98" s="37">
        <f>SUMIFS(СВЦЭМ!$C$34:$C$777,СВЦЭМ!$A$34:$A$777,$A98,СВЦЭМ!$B$34:$B$777,D$83)+'СЕТ СН'!$H$9+СВЦЭМ!$D$10+'СЕТ СН'!$H$6-'СЕТ СН'!$H$19</f>
        <v>1498.6038233899999</v>
      </c>
      <c r="E98" s="37">
        <f>SUMIFS(СВЦЭМ!$C$34:$C$777,СВЦЭМ!$A$34:$A$777,$A98,СВЦЭМ!$B$34:$B$777,E$83)+'СЕТ СН'!$H$9+СВЦЭМ!$D$10+'СЕТ СН'!$H$6-'СЕТ СН'!$H$19</f>
        <v>1529.32995252</v>
      </c>
      <c r="F98" s="37">
        <f>SUMIFS(СВЦЭМ!$C$34:$C$777,СВЦЭМ!$A$34:$A$777,$A98,СВЦЭМ!$B$34:$B$777,F$83)+'СЕТ СН'!$H$9+СВЦЭМ!$D$10+'СЕТ СН'!$H$6-'СЕТ СН'!$H$19</f>
        <v>1537.27275521</v>
      </c>
      <c r="G98" s="37">
        <f>SUMIFS(СВЦЭМ!$C$34:$C$777,СВЦЭМ!$A$34:$A$777,$A98,СВЦЭМ!$B$34:$B$777,G$83)+'СЕТ СН'!$H$9+СВЦЭМ!$D$10+'СЕТ СН'!$H$6-'СЕТ СН'!$H$19</f>
        <v>1538.3538279899999</v>
      </c>
      <c r="H98" s="37">
        <f>SUMIFS(СВЦЭМ!$C$34:$C$777,СВЦЭМ!$A$34:$A$777,$A98,СВЦЭМ!$B$34:$B$777,H$83)+'СЕТ СН'!$H$9+СВЦЭМ!$D$10+'СЕТ СН'!$H$6-'СЕТ СН'!$H$19</f>
        <v>1452.4540329499998</v>
      </c>
      <c r="I98" s="37">
        <f>SUMIFS(СВЦЭМ!$C$34:$C$777,СВЦЭМ!$A$34:$A$777,$A98,СВЦЭМ!$B$34:$B$777,I$83)+'СЕТ СН'!$H$9+СВЦЭМ!$D$10+'СЕТ СН'!$H$6-'СЕТ СН'!$H$19</f>
        <v>1308.4115079199998</v>
      </c>
      <c r="J98" s="37">
        <f>SUMIFS(СВЦЭМ!$C$34:$C$777,СВЦЭМ!$A$34:$A$777,$A98,СВЦЭМ!$B$34:$B$777,J$83)+'СЕТ СН'!$H$9+СВЦЭМ!$D$10+'СЕТ СН'!$H$6-'СЕТ СН'!$H$19</f>
        <v>1180.9260655399999</v>
      </c>
      <c r="K98" s="37">
        <f>SUMIFS(СВЦЭМ!$C$34:$C$777,СВЦЭМ!$A$34:$A$777,$A98,СВЦЭМ!$B$34:$B$777,K$83)+'СЕТ СН'!$H$9+СВЦЭМ!$D$10+'СЕТ СН'!$H$6-'СЕТ СН'!$H$19</f>
        <v>1130.43576235</v>
      </c>
      <c r="L98" s="37">
        <f>SUMIFS(СВЦЭМ!$C$34:$C$777,СВЦЭМ!$A$34:$A$777,$A98,СВЦЭМ!$B$34:$B$777,L$83)+'СЕТ СН'!$H$9+СВЦЭМ!$D$10+'СЕТ СН'!$H$6-'СЕТ СН'!$H$19</f>
        <v>1112.48911976</v>
      </c>
      <c r="M98" s="37">
        <f>SUMIFS(СВЦЭМ!$C$34:$C$777,СВЦЭМ!$A$34:$A$777,$A98,СВЦЭМ!$B$34:$B$777,M$83)+'СЕТ СН'!$H$9+СВЦЭМ!$D$10+'СЕТ СН'!$H$6-'СЕТ СН'!$H$19</f>
        <v>1100.24981918</v>
      </c>
      <c r="N98" s="37">
        <f>SUMIFS(СВЦЭМ!$C$34:$C$777,СВЦЭМ!$A$34:$A$777,$A98,СВЦЭМ!$B$34:$B$777,N$83)+'СЕТ СН'!$H$9+СВЦЭМ!$D$10+'СЕТ СН'!$H$6-'СЕТ СН'!$H$19</f>
        <v>1105.11264437</v>
      </c>
      <c r="O98" s="37">
        <f>SUMIFS(СВЦЭМ!$C$34:$C$777,СВЦЭМ!$A$34:$A$777,$A98,СВЦЭМ!$B$34:$B$777,O$83)+'СЕТ СН'!$H$9+СВЦЭМ!$D$10+'СЕТ СН'!$H$6-'СЕТ СН'!$H$19</f>
        <v>1097.85032591</v>
      </c>
      <c r="P98" s="37">
        <f>SUMIFS(СВЦЭМ!$C$34:$C$777,СВЦЭМ!$A$34:$A$777,$A98,СВЦЭМ!$B$34:$B$777,P$83)+'СЕТ СН'!$H$9+СВЦЭМ!$D$10+'СЕТ СН'!$H$6-'СЕТ СН'!$H$19</f>
        <v>1114.0552934</v>
      </c>
      <c r="Q98" s="37">
        <f>SUMIFS(СВЦЭМ!$C$34:$C$777,СВЦЭМ!$A$34:$A$777,$A98,СВЦЭМ!$B$34:$B$777,Q$83)+'СЕТ СН'!$H$9+СВЦЭМ!$D$10+'СЕТ СН'!$H$6-'СЕТ СН'!$H$19</f>
        <v>1112.6894584499998</v>
      </c>
      <c r="R98" s="37">
        <f>SUMIFS(СВЦЭМ!$C$34:$C$777,СВЦЭМ!$A$34:$A$777,$A98,СВЦЭМ!$B$34:$B$777,R$83)+'СЕТ СН'!$H$9+СВЦЭМ!$D$10+'СЕТ СН'!$H$6-'СЕТ СН'!$H$19</f>
        <v>1116.87104531</v>
      </c>
      <c r="S98" s="37">
        <f>SUMIFS(СВЦЭМ!$C$34:$C$777,СВЦЭМ!$A$34:$A$777,$A98,СВЦЭМ!$B$34:$B$777,S$83)+'СЕТ СН'!$H$9+СВЦЭМ!$D$10+'СЕТ СН'!$H$6-'СЕТ СН'!$H$19</f>
        <v>1123.6203106999999</v>
      </c>
      <c r="T98" s="37">
        <f>SUMIFS(СВЦЭМ!$C$34:$C$777,СВЦЭМ!$A$34:$A$777,$A98,СВЦЭМ!$B$34:$B$777,T$83)+'СЕТ СН'!$H$9+СВЦЭМ!$D$10+'СЕТ СН'!$H$6-'СЕТ СН'!$H$19</f>
        <v>1131.9439341999998</v>
      </c>
      <c r="U98" s="37">
        <f>SUMIFS(СВЦЭМ!$C$34:$C$777,СВЦЭМ!$A$34:$A$777,$A98,СВЦЭМ!$B$34:$B$777,U$83)+'СЕТ СН'!$H$9+СВЦЭМ!$D$10+'СЕТ СН'!$H$6-'СЕТ СН'!$H$19</f>
        <v>1140.2698712699998</v>
      </c>
      <c r="V98" s="37">
        <f>SUMIFS(СВЦЭМ!$C$34:$C$777,СВЦЭМ!$A$34:$A$777,$A98,СВЦЭМ!$B$34:$B$777,V$83)+'СЕТ СН'!$H$9+СВЦЭМ!$D$10+'СЕТ СН'!$H$6-'СЕТ СН'!$H$19</f>
        <v>1147.48867404</v>
      </c>
      <c r="W98" s="37">
        <f>SUMIFS(СВЦЭМ!$C$34:$C$777,СВЦЭМ!$A$34:$A$777,$A98,СВЦЭМ!$B$34:$B$777,W$83)+'СЕТ СН'!$H$9+СВЦЭМ!$D$10+'СЕТ СН'!$H$6-'СЕТ СН'!$H$19</f>
        <v>1211.8304699099999</v>
      </c>
      <c r="X98" s="37">
        <f>SUMIFS(СВЦЭМ!$C$34:$C$777,СВЦЭМ!$A$34:$A$777,$A98,СВЦЭМ!$B$34:$B$777,X$83)+'СЕТ СН'!$H$9+СВЦЭМ!$D$10+'СЕТ СН'!$H$6-'СЕТ СН'!$H$19</f>
        <v>1255.9547415299999</v>
      </c>
      <c r="Y98" s="37">
        <f>SUMIFS(СВЦЭМ!$C$34:$C$777,СВЦЭМ!$A$34:$A$777,$A98,СВЦЭМ!$B$34:$B$777,Y$83)+'СЕТ СН'!$H$9+СВЦЭМ!$D$10+'СЕТ СН'!$H$6-'СЕТ СН'!$H$19</f>
        <v>1339.9657742299999</v>
      </c>
    </row>
    <row r="99" spans="1:25" ht="15.75" x14ac:dyDescent="0.2">
      <c r="A99" s="36">
        <f t="shared" si="2"/>
        <v>43297</v>
      </c>
      <c r="B99" s="37">
        <f>SUMIFS(СВЦЭМ!$C$34:$C$777,СВЦЭМ!$A$34:$A$777,$A99,СВЦЭМ!$B$34:$B$777,B$83)+'СЕТ СН'!$H$9+СВЦЭМ!$D$10+'СЕТ СН'!$H$6-'СЕТ СН'!$H$19</f>
        <v>1468.04409579</v>
      </c>
      <c r="C99" s="37">
        <f>SUMIFS(СВЦЭМ!$C$34:$C$777,СВЦЭМ!$A$34:$A$777,$A99,СВЦЭМ!$B$34:$B$777,C$83)+'СЕТ СН'!$H$9+СВЦЭМ!$D$10+'СЕТ СН'!$H$6-'СЕТ СН'!$H$19</f>
        <v>1516.06374366</v>
      </c>
      <c r="D99" s="37">
        <f>SUMIFS(СВЦЭМ!$C$34:$C$777,СВЦЭМ!$A$34:$A$777,$A99,СВЦЭМ!$B$34:$B$777,D$83)+'СЕТ СН'!$H$9+СВЦЭМ!$D$10+'СЕТ СН'!$H$6-'СЕТ СН'!$H$19</f>
        <v>1538.7616500299998</v>
      </c>
      <c r="E99" s="37">
        <f>SUMIFS(СВЦЭМ!$C$34:$C$777,СВЦЭМ!$A$34:$A$777,$A99,СВЦЭМ!$B$34:$B$777,E$83)+'СЕТ СН'!$H$9+СВЦЭМ!$D$10+'СЕТ СН'!$H$6-'СЕТ СН'!$H$19</f>
        <v>1534.4597698699999</v>
      </c>
      <c r="F99" s="37">
        <f>SUMIFS(СВЦЭМ!$C$34:$C$777,СВЦЭМ!$A$34:$A$777,$A99,СВЦЭМ!$B$34:$B$777,F$83)+'СЕТ СН'!$H$9+СВЦЭМ!$D$10+'СЕТ СН'!$H$6-'СЕТ СН'!$H$19</f>
        <v>1532.07733644</v>
      </c>
      <c r="G99" s="37">
        <f>SUMIFS(СВЦЭМ!$C$34:$C$777,СВЦЭМ!$A$34:$A$777,$A99,СВЦЭМ!$B$34:$B$777,G$83)+'СЕТ СН'!$H$9+СВЦЭМ!$D$10+'СЕТ СН'!$H$6-'СЕТ СН'!$H$19</f>
        <v>1541.0733941799999</v>
      </c>
      <c r="H99" s="37">
        <f>SUMIFS(СВЦЭМ!$C$34:$C$777,СВЦЭМ!$A$34:$A$777,$A99,СВЦЭМ!$B$34:$B$777,H$83)+'СЕТ СН'!$H$9+СВЦЭМ!$D$10+'СЕТ СН'!$H$6-'СЕТ СН'!$H$19</f>
        <v>1469.59985108</v>
      </c>
      <c r="I99" s="37">
        <f>SUMIFS(СВЦЭМ!$C$34:$C$777,СВЦЭМ!$A$34:$A$777,$A99,СВЦЭМ!$B$34:$B$777,I$83)+'СЕТ СН'!$H$9+СВЦЭМ!$D$10+'СЕТ СН'!$H$6-'СЕТ СН'!$H$19</f>
        <v>1310.4234787999999</v>
      </c>
      <c r="J99" s="37">
        <f>SUMIFS(СВЦЭМ!$C$34:$C$777,СВЦЭМ!$A$34:$A$777,$A99,СВЦЭМ!$B$34:$B$777,J$83)+'СЕТ СН'!$H$9+СВЦЭМ!$D$10+'СЕТ СН'!$H$6-'СЕТ СН'!$H$19</f>
        <v>1188.4016472199999</v>
      </c>
      <c r="K99" s="37">
        <f>SUMIFS(СВЦЭМ!$C$34:$C$777,СВЦЭМ!$A$34:$A$777,$A99,СВЦЭМ!$B$34:$B$777,K$83)+'СЕТ СН'!$H$9+СВЦЭМ!$D$10+'СЕТ СН'!$H$6-'СЕТ СН'!$H$19</f>
        <v>1140.42583423</v>
      </c>
      <c r="L99" s="37">
        <f>SUMIFS(СВЦЭМ!$C$34:$C$777,СВЦЭМ!$A$34:$A$777,$A99,СВЦЭМ!$B$34:$B$777,L$83)+'СЕТ СН'!$H$9+СВЦЭМ!$D$10+'СЕТ СН'!$H$6-'СЕТ СН'!$H$19</f>
        <v>1133.3892209099999</v>
      </c>
      <c r="M99" s="37">
        <f>SUMIFS(СВЦЭМ!$C$34:$C$777,СВЦЭМ!$A$34:$A$777,$A99,СВЦЭМ!$B$34:$B$777,M$83)+'СЕТ СН'!$H$9+СВЦЭМ!$D$10+'СЕТ СН'!$H$6-'СЕТ СН'!$H$19</f>
        <v>1125.1952123399999</v>
      </c>
      <c r="N99" s="37">
        <f>SUMIFS(СВЦЭМ!$C$34:$C$777,СВЦЭМ!$A$34:$A$777,$A99,СВЦЭМ!$B$34:$B$777,N$83)+'СЕТ СН'!$H$9+СВЦЭМ!$D$10+'СЕТ СН'!$H$6-'СЕТ СН'!$H$19</f>
        <v>1130.6121081699998</v>
      </c>
      <c r="O99" s="37">
        <f>SUMIFS(СВЦЭМ!$C$34:$C$777,СВЦЭМ!$A$34:$A$777,$A99,СВЦЭМ!$B$34:$B$777,O$83)+'СЕТ СН'!$H$9+СВЦЭМ!$D$10+'СЕТ СН'!$H$6-'СЕТ СН'!$H$19</f>
        <v>1129.51864428</v>
      </c>
      <c r="P99" s="37">
        <f>SUMIFS(СВЦЭМ!$C$34:$C$777,СВЦЭМ!$A$34:$A$777,$A99,СВЦЭМ!$B$34:$B$777,P$83)+'СЕТ СН'!$H$9+СВЦЭМ!$D$10+'СЕТ СН'!$H$6-'СЕТ СН'!$H$19</f>
        <v>1129.1021144599999</v>
      </c>
      <c r="Q99" s="37">
        <f>SUMIFS(СВЦЭМ!$C$34:$C$777,СВЦЭМ!$A$34:$A$777,$A99,СВЦЭМ!$B$34:$B$777,Q$83)+'СЕТ СН'!$H$9+СВЦЭМ!$D$10+'СЕТ СН'!$H$6-'СЕТ СН'!$H$19</f>
        <v>1126.2354464999999</v>
      </c>
      <c r="R99" s="37">
        <f>SUMIFS(СВЦЭМ!$C$34:$C$777,СВЦЭМ!$A$34:$A$777,$A99,СВЦЭМ!$B$34:$B$777,R$83)+'СЕТ СН'!$H$9+СВЦЭМ!$D$10+'СЕТ СН'!$H$6-'СЕТ СН'!$H$19</f>
        <v>1126.0741831299999</v>
      </c>
      <c r="S99" s="37">
        <f>SUMIFS(СВЦЭМ!$C$34:$C$777,СВЦЭМ!$A$34:$A$777,$A99,СВЦЭМ!$B$34:$B$777,S$83)+'СЕТ СН'!$H$9+СВЦЭМ!$D$10+'СЕТ СН'!$H$6-'СЕТ СН'!$H$19</f>
        <v>1125.8704278</v>
      </c>
      <c r="T99" s="37">
        <f>SUMIFS(СВЦЭМ!$C$34:$C$777,СВЦЭМ!$A$34:$A$777,$A99,СВЦЭМ!$B$34:$B$777,T$83)+'СЕТ СН'!$H$9+СВЦЭМ!$D$10+'СЕТ СН'!$H$6-'СЕТ СН'!$H$19</f>
        <v>1129.88946334</v>
      </c>
      <c r="U99" s="37">
        <f>SUMIFS(СВЦЭМ!$C$34:$C$777,СВЦЭМ!$A$34:$A$777,$A99,СВЦЭМ!$B$34:$B$777,U$83)+'СЕТ СН'!$H$9+СВЦЭМ!$D$10+'СЕТ СН'!$H$6-'СЕТ СН'!$H$19</f>
        <v>1132.46777473</v>
      </c>
      <c r="V99" s="37">
        <f>SUMIFS(СВЦЭМ!$C$34:$C$777,СВЦЭМ!$A$34:$A$777,$A99,СВЦЭМ!$B$34:$B$777,V$83)+'СЕТ СН'!$H$9+СВЦЭМ!$D$10+'СЕТ СН'!$H$6-'СЕТ СН'!$H$19</f>
        <v>1140.6863292599999</v>
      </c>
      <c r="W99" s="37">
        <f>SUMIFS(СВЦЭМ!$C$34:$C$777,СВЦЭМ!$A$34:$A$777,$A99,СВЦЭМ!$B$34:$B$777,W$83)+'СЕТ СН'!$H$9+СВЦЭМ!$D$10+'СЕТ СН'!$H$6-'СЕТ СН'!$H$19</f>
        <v>1193.333916</v>
      </c>
      <c r="X99" s="37">
        <f>SUMIFS(СВЦЭМ!$C$34:$C$777,СВЦЭМ!$A$34:$A$777,$A99,СВЦЭМ!$B$34:$B$777,X$83)+'СЕТ СН'!$H$9+СВЦЭМ!$D$10+'СЕТ СН'!$H$6-'СЕТ СН'!$H$19</f>
        <v>1268.1999472799998</v>
      </c>
      <c r="Y99" s="37">
        <f>SUMIFS(СВЦЭМ!$C$34:$C$777,СВЦЭМ!$A$34:$A$777,$A99,СВЦЭМ!$B$34:$B$777,Y$83)+'СЕТ СН'!$H$9+СВЦЭМ!$D$10+'СЕТ СН'!$H$6-'СЕТ СН'!$H$19</f>
        <v>1353.2476624599999</v>
      </c>
    </row>
    <row r="100" spans="1:25" ht="15.75" x14ac:dyDescent="0.2">
      <c r="A100" s="36">
        <f t="shared" si="2"/>
        <v>43298</v>
      </c>
      <c r="B100" s="37">
        <f>SUMIFS(СВЦЭМ!$C$34:$C$777,СВЦЭМ!$A$34:$A$777,$A100,СВЦЭМ!$B$34:$B$777,B$83)+'СЕТ СН'!$H$9+СВЦЭМ!$D$10+'СЕТ СН'!$H$6-'СЕТ СН'!$H$19</f>
        <v>1424.6250930399999</v>
      </c>
      <c r="C100" s="37">
        <f>SUMIFS(СВЦЭМ!$C$34:$C$777,СВЦЭМ!$A$34:$A$777,$A100,СВЦЭМ!$B$34:$B$777,C$83)+'СЕТ СН'!$H$9+СВЦЭМ!$D$10+'СЕТ СН'!$H$6-'СЕТ СН'!$H$19</f>
        <v>1549.65413066</v>
      </c>
      <c r="D100" s="37">
        <f>SUMIFS(СВЦЭМ!$C$34:$C$777,СВЦЭМ!$A$34:$A$777,$A100,СВЦЭМ!$B$34:$B$777,D$83)+'СЕТ СН'!$H$9+СВЦЭМ!$D$10+'СЕТ СН'!$H$6-'СЕТ СН'!$H$19</f>
        <v>1584.0237638599999</v>
      </c>
      <c r="E100" s="37">
        <f>SUMIFS(СВЦЭМ!$C$34:$C$777,СВЦЭМ!$A$34:$A$777,$A100,СВЦЭМ!$B$34:$B$777,E$83)+'СЕТ СН'!$H$9+СВЦЭМ!$D$10+'СЕТ СН'!$H$6-'СЕТ СН'!$H$19</f>
        <v>1576.20699833</v>
      </c>
      <c r="F100" s="37">
        <f>SUMIFS(СВЦЭМ!$C$34:$C$777,СВЦЭМ!$A$34:$A$777,$A100,СВЦЭМ!$B$34:$B$777,F$83)+'СЕТ СН'!$H$9+СВЦЭМ!$D$10+'СЕТ СН'!$H$6-'СЕТ СН'!$H$19</f>
        <v>1573.2495416899999</v>
      </c>
      <c r="G100" s="37">
        <f>SUMIFS(СВЦЭМ!$C$34:$C$777,СВЦЭМ!$A$34:$A$777,$A100,СВЦЭМ!$B$34:$B$777,G$83)+'СЕТ СН'!$H$9+СВЦЭМ!$D$10+'СЕТ СН'!$H$6-'СЕТ СН'!$H$19</f>
        <v>1579.13306582</v>
      </c>
      <c r="H100" s="37">
        <f>SUMIFS(СВЦЭМ!$C$34:$C$777,СВЦЭМ!$A$34:$A$777,$A100,СВЦЭМ!$B$34:$B$777,H$83)+'СЕТ СН'!$H$9+СВЦЭМ!$D$10+'СЕТ СН'!$H$6-'СЕТ СН'!$H$19</f>
        <v>1517.0025300899999</v>
      </c>
      <c r="I100" s="37">
        <f>SUMIFS(СВЦЭМ!$C$34:$C$777,СВЦЭМ!$A$34:$A$777,$A100,СВЦЭМ!$B$34:$B$777,I$83)+'СЕТ СН'!$H$9+СВЦЭМ!$D$10+'СЕТ СН'!$H$6-'СЕТ СН'!$H$19</f>
        <v>1383.34407717</v>
      </c>
      <c r="J100" s="37">
        <f>SUMIFS(СВЦЭМ!$C$34:$C$777,СВЦЭМ!$A$34:$A$777,$A100,СВЦЭМ!$B$34:$B$777,J$83)+'СЕТ СН'!$H$9+СВЦЭМ!$D$10+'СЕТ СН'!$H$6-'СЕТ СН'!$H$19</f>
        <v>1263.4562222699999</v>
      </c>
      <c r="K100" s="37">
        <f>SUMIFS(СВЦЭМ!$C$34:$C$777,СВЦЭМ!$A$34:$A$777,$A100,СВЦЭМ!$B$34:$B$777,K$83)+'СЕТ СН'!$H$9+СВЦЭМ!$D$10+'СЕТ СН'!$H$6-'СЕТ СН'!$H$19</f>
        <v>1193.0586623699999</v>
      </c>
      <c r="L100" s="37">
        <f>SUMIFS(СВЦЭМ!$C$34:$C$777,СВЦЭМ!$A$34:$A$777,$A100,СВЦЭМ!$B$34:$B$777,L$83)+'СЕТ СН'!$H$9+СВЦЭМ!$D$10+'СЕТ СН'!$H$6-'СЕТ СН'!$H$19</f>
        <v>1178.6345945999999</v>
      </c>
      <c r="M100" s="37">
        <f>SUMIFS(СВЦЭМ!$C$34:$C$777,СВЦЭМ!$A$34:$A$777,$A100,СВЦЭМ!$B$34:$B$777,M$83)+'СЕТ СН'!$H$9+СВЦЭМ!$D$10+'СЕТ СН'!$H$6-'СЕТ СН'!$H$19</f>
        <v>1173.57849218</v>
      </c>
      <c r="N100" s="37">
        <f>SUMIFS(СВЦЭМ!$C$34:$C$777,СВЦЭМ!$A$34:$A$777,$A100,СВЦЭМ!$B$34:$B$777,N$83)+'СЕТ СН'!$H$9+СВЦЭМ!$D$10+'СЕТ СН'!$H$6-'СЕТ СН'!$H$19</f>
        <v>1184.93192157</v>
      </c>
      <c r="O100" s="37">
        <f>SUMIFS(СВЦЭМ!$C$34:$C$777,СВЦЭМ!$A$34:$A$777,$A100,СВЦЭМ!$B$34:$B$777,O$83)+'СЕТ СН'!$H$9+СВЦЭМ!$D$10+'СЕТ СН'!$H$6-'СЕТ СН'!$H$19</f>
        <v>1193.3230431899999</v>
      </c>
      <c r="P100" s="37">
        <f>SUMIFS(СВЦЭМ!$C$34:$C$777,СВЦЭМ!$A$34:$A$777,$A100,СВЦЭМ!$B$34:$B$777,P$83)+'СЕТ СН'!$H$9+СВЦЭМ!$D$10+'СЕТ СН'!$H$6-'СЕТ СН'!$H$19</f>
        <v>1185.2492254199999</v>
      </c>
      <c r="Q100" s="37">
        <f>SUMIFS(СВЦЭМ!$C$34:$C$777,СВЦЭМ!$A$34:$A$777,$A100,СВЦЭМ!$B$34:$B$777,Q$83)+'СЕТ СН'!$H$9+СВЦЭМ!$D$10+'СЕТ СН'!$H$6-'СЕТ СН'!$H$19</f>
        <v>1191.8384995199999</v>
      </c>
      <c r="R100" s="37">
        <f>SUMIFS(СВЦЭМ!$C$34:$C$777,СВЦЭМ!$A$34:$A$777,$A100,СВЦЭМ!$B$34:$B$777,R$83)+'СЕТ СН'!$H$9+СВЦЭМ!$D$10+'СЕТ СН'!$H$6-'СЕТ СН'!$H$19</f>
        <v>1184.8573889099998</v>
      </c>
      <c r="S100" s="37">
        <f>SUMIFS(СВЦЭМ!$C$34:$C$777,СВЦЭМ!$A$34:$A$777,$A100,СВЦЭМ!$B$34:$B$777,S$83)+'СЕТ СН'!$H$9+СВЦЭМ!$D$10+'СЕТ СН'!$H$6-'СЕТ СН'!$H$19</f>
        <v>1189.18664251</v>
      </c>
      <c r="T100" s="37">
        <f>SUMIFS(СВЦЭМ!$C$34:$C$777,СВЦЭМ!$A$34:$A$777,$A100,СВЦЭМ!$B$34:$B$777,T$83)+'СЕТ СН'!$H$9+СВЦЭМ!$D$10+'СЕТ СН'!$H$6-'СЕТ СН'!$H$19</f>
        <v>1188.9245980399999</v>
      </c>
      <c r="U100" s="37">
        <f>SUMIFS(СВЦЭМ!$C$34:$C$777,СВЦЭМ!$A$34:$A$777,$A100,СВЦЭМ!$B$34:$B$777,U$83)+'СЕТ СН'!$H$9+СВЦЭМ!$D$10+'СЕТ СН'!$H$6-'СЕТ СН'!$H$19</f>
        <v>1182.5725700599999</v>
      </c>
      <c r="V100" s="37">
        <f>SUMIFS(СВЦЭМ!$C$34:$C$777,СВЦЭМ!$A$34:$A$777,$A100,СВЦЭМ!$B$34:$B$777,V$83)+'СЕТ СН'!$H$9+СВЦЭМ!$D$10+'СЕТ СН'!$H$6-'СЕТ СН'!$H$19</f>
        <v>1183.65403636</v>
      </c>
      <c r="W100" s="37">
        <f>SUMIFS(СВЦЭМ!$C$34:$C$777,СВЦЭМ!$A$34:$A$777,$A100,СВЦЭМ!$B$34:$B$777,W$83)+'СЕТ СН'!$H$9+СВЦЭМ!$D$10+'СЕТ СН'!$H$6-'СЕТ СН'!$H$19</f>
        <v>1245.3226571099999</v>
      </c>
      <c r="X100" s="37">
        <f>SUMIFS(СВЦЭМ!$C$34:$C$777,СВЦЭМ!$A$34:$A$777,$A100,СВЦЭМ!$B$34:$B$777,X$83)+'СЕТ СН'!$H$9+СВЦЭМ!$D$10+'СЕТ СН'!$H$6-'СЕТ СН'!$H$19</f>
        <v>1345.7964626399998</v>
      </c>
      <c r="Y100" s="37">
        <f>SUMIFS(СВЦЭМ!$C$34:$C$777,СВЦЭМ!$A$34:$A$777,$A100,СВЦЭМ!$B$34:$B$777,Y$83)+'СЕТ СН'!$H$9+СВЦЭМ!$D$10+'СЕТ СН'!$H$6-'СЕТ СН'!$H$19</f>
        <v>1449.5461743799999</v>
      </c>
    </row>
    <row r="101" spans="1:25" ht="15.75" x14ac:dyDescent="0.2">
      <c r="A101" s="36">
        <f t="shared" si="2"/>
        <v>43299</v>
      </c>
      <c r="B101" s="37">
        <f>SUMIFS(СВЦЭМ!$C$34:$C$777,СВЦЭМ!$A$34:$A$777,$A101,СВЦЭМ!$B$34:$B$777,B$83)+'СЕТ СН'!$H$9+СВЦЭМ!$D$10+'СЕТ СН'!$H$6-'СЕТ СН'!$H$19</f>
        <v>1485.7354627299999</v>
      </c>
      <c r="C101" s="37">
        <f>SUMIFS(СВЦЭМ!$C$34:$C$777,СВЦЭМ!$A$34:$A$777,$A101,СВЦЭМ!$B$34:$B$777,C$83)+'СЕТ СН'!$H$9+СВЦЭМ!$D$10+'СЕТ СН'!$H$6-'СЕТ СН'!$H$19</f>
        <v>1544.7780434399999</v>
      </c>
      <c r="D101" s="37">
        <f>SUMIFS(СВЦЭМ!$C$34:$C$777,СВЦЭМ!$A$34:$A$777,$A101,СВЦЭМ!$B$34:$B$777,D$83)+'СЕТ СН'!$H$9+СВЦЭМ!$D$10+'СЕТ СН'!$H$6-'СЕТ СН'!$H$19</f>
        <v>1579.6661782799999</v>
      </c>
      <c r="E101" s="37">
        <f>SUMIFS(СВЦЭМ!$C$34:$C$777,СВЦЭМ!$A$34:$A$777,$A101,СВЦЭМ!$B$34:$B$777,E$83)+'СЕТ СН'!$H$9+СВЦЭМ!$D$10+'СЕТ СН'!$H$6-'СЕТ СН'!$H$19</f>
        <v>1570.5840419000001</v>
      </c>
      <c r="F101" s="37">
        <f>SUMIFS(СВЦЭМ!$C$34:$C$777,СВЦЭМ!$A$34:$A$777,$A101,СВЦЭМ!$B$34:$B$777,F$83)+'СЕТ СН'!$H$9+СВЦЭМ!$D$10+'СЕТ СН'!$H$6-'СЕТ СН'!$H$19</f>
        <v>1564.2264691</v>
      </c>
      <c r="G101" s="37">
        <f>SUMIFS(СВЦЭМ!$C$34:$C$777,СВЦЭМ!$A$34:$A$777,$A101,СВЦЭМ!$B$34:$B$777,G$83)+'СЕТ СН'!$H$9+СВЦЭМ!$D$10+'СЕТ СН'!$H$6-'СЕТ СН'!$H$19</f>
        <v>1563.8660261499999</v>
      </c>
      <c r="H101" s="37">
        <f>SUMIFS(СВЦЭМ!$C$34:$C$777,СВЦЭМ!$A$34:$A$777,$A101,СВЦЭМ!$B$34:$B$777,H$83)+'СЕТ СН'!$H$9+СВЦЭМ!$D$10+'СЕТ СН'!$H$6-'СЕТ СН'!$H$19</f>
        <v>1519.9039626399999</v>
      </c>
      <c r="I101" s="37">
        <f>SUMIFS(СВЦЭМ!$C$34:$C$777,СВЦЭМ!$A$34:$A$777,$A101,СВЦЭМ!$B$34:$B$777,I$83)+'СЕТ СН'!$H$9+СВЦЭМ!$D$10+'СЕТ СН'!$H$6-'СЕТ СН'!$H$19</f>
        <v>1376.0865379099998</v>
      </c>
      <c r="J101" s="37">
        <f>SUMIFS(СВЦЭМ!$C$34:$C$777,СВЦЭМ!$A$34:$A$777,$A101,СВЦЭМ!$B$34:$B$777,J$83)+'СЕТ СН'!$H$9+СВЦЭМ!$D$10+'СЕТ СН'!$H$6-'СЕТ СН'!$H$19</f>
        <v>1244.19261347</v>
      </c>
      <c r="K101" s="37">
        <f>SUMIFS(СВЦЭМ!$C$34:$C$777,СВЦЭМ!$A$34:$A$777,$A101,СВЦЭМ!$B$34:$B$777,K$83)+'СЕТ СН'!$H$9+СВЦЭМ!$D$10+'СЕТ СН'!$H$6-'СЕТ СН'!$H$19</f>
        <v>1182.8690536899999</v>
      </c>
      <c r="L101" s="37">
        <f>SUMIFS(СВЦЭМ!$C$34:$C$777,СВЦЭМ!$A$34:$A$777,$A101,СВЦЭМ!$B$34:$B$777,L$83)+'СЕТ СН'!$H$9+СВЦЭМ!$D$10+'СЕТ СН'!$H$6-'СЕТ СН'!$H$19</f>
        <v>1171.4292464</v>
      </c>
      <c r="M101" s="37">
        <f>SUMIFS(СВЦЭМ!$C$34:$C$777,СВЦЭМ!$A$34:$A$777,$A101,СВЦЭМ!$B$34:$B$777,M$83)+'СЕТ СН'!$H$9+СВЦЭМ!$D$10+'СЕТ СН'!$H$6-'СЕТ СН'!$H$19</f>
        <v>1171.02082249</v>
      </c>
      <c r="N101" s="37">
        <f>SUMIFS(СВЦЭМ!$C$34:$C$777,СВЦЭМ!$A$34:$A$777,$A101,СВЦЭМ!$B$34:$B$777,N$83)+'СЕТ СН'!$H$9+СВЦЭМ!$D$10+'СЕТ СН'!$H$6-'СЕТ СН'!$H$19</f>
        <v>1178.3326666999999</v>
      </c>
      <c r="O101" s="37">
        <f>SUMIFS(СВЦЭМ!$C$34:$C$777,СВЦЭМ!$A$34:$A$777,$A101,СВЦЭМ!$B$34:$B$777,O$83)+'СЕТ СН'!$H$9+СВЦЭМ!$D$10+'СЕТ СН'!$H$6-'СЕТ СН'!$H$19</f>
        <v>1172.7410505599998</v>
      </c>
      <c r="P101" s="37">
        <f>SUMIFS(СВЦЭМ!$C$34:$C$777,СВЦЭМ!$A$34:$A$777,$A101,СВЦЭМ!$B$34:$B$777,P$83)+'СЕТ СН'!$H$9+СВЦЭМ!$D$10+'СЕТ СН'!$H$6-'СЕТ СН'!$H$19</f>
        <v>1178.7658929099998</v>
      </c>
      <c r="Q101" s="37">
        <f>SUMIFS(СВЦЭМ!$C$34:$C$777,СВЦЭМ!$A$34:$A$777,$A101,СВЦЭМ!$B$34:$B$777,Q$83)+'СЕТ СН'!$H$9+СВЦЭМ!$D$10+'СЕТ СН'!$H$6-'СЕТ СН'!$H$19</f>
        <v>1183.17755969</v>
      </c>
      <c r="R101" s="37">
        <f>SUMIFS(СВЦЭМ!$C$34:$C$777,СВЦЭМ!$A$34:$A$777,$A101,СВЦЭМ!$B$34:$B$777,R$83)+'СЕТ СН'!$H$9+СВЦЭМ!$D$10+'СЕТ СН'!$H$6-'СЕТ СН'!$H$19</f>
        <v>1186.1972607</v>
      </c>
      <c r="S101" s="37">
        <f>SUMIFS(СВЦЭМ!$C$34:$C$777,СВЦЭМ!$A$34:$A$777,$A101,СВЦЭМ!$B$34:$B$777,S$83)+'СЕТ СН'!$H$9+СВЦЭМ!$D$10+'СЕТ СН'!$H$6-'СЕТ СН'!$H$19</f>
        <v>1188.6273149899998</v>
      </c>
      <c r="T101" s="37">
        <f>SUMIFS(СВЦЭМ!$C$34:$C$777,СВЦЭМ!$A$34:$A$777,$A101,СВЦЭМ!$B$34:$B$777,T$83)+'СЕТ СН'!$H$9+СВЦЭМ!$D$10+'СЕТ СН'!$H$6-'СЕТ СН'!$H$19</f>
        <v>1185.9003077</v>
      </c>
      <c r="U101" s="37">
        <f>SUMIFS(СВЦЭМ!$C$34:$C$777,СВЦЭМ!$A$34:$A$777,$A101,СВЦЭМ!$B$34:$B$777,U$83)+'СЕТ СН'!$H$9+СВЦЭМ!$D$10+'СЕТ СН'!$H$6-'СЕТ СН'!$H$19</f>
        <v>1182.68651396</v>
      </c>
      <c r="V101" s="37">
        <f>SUMIFS(СВЦЭМ!$C$34:$C$777,СВЦЭМ!$A$34:$A$777,$A101,СВЦЭМ!$B$34:$B$777,V$83)+'СЕТ СН'!$H$9+СВЦЭМ!$D$10+'СЕТ СН'!$H$6-'СЕТ СН'!$H$19</f>
        <v>1191.8324913499998</v>
      </c>
      <c r="W101" s="37">
        <f>SUMIFS(СВЦЭМ!$C$34:$C$777,СВЦЭМ!$A$34:$A$777,$A101,СВЦЭМ!$B$34:$B$777,W$83)+'СЕТ СН'!$H$9+СВЦЭМ!$D$10+'СЕТ СН'!$H$6-'СЕТ СН'!$H$19</f>
        <v>1215.7178118099998</v>
      </c>
      <c r="X101" s="37">
        <f>SUMIFS(СВЦЭМ!$C$34:$C$777,СВЦЭМ!$A$34:$A$777,$A101,СВЦЭМ!$B$34:$B$777,X$83)+'СЕТ СН'!$H$9+СВЦЭМ!$D$10+'СЕТ СН'!$H$6-'СЕТ СН'!$H$19</f>
        <v>1318.0629259299999</v>
      </c>
      <c r="Y101" s="37">
        <f>SUMIFS(СВЦЭМ!$C$34:$C$777,СВЦЭМ!$A$34:$A$777,$A101,СВЦЭМ!$B$34:$B$777,Y$83)+'СЕТ СН'!$H$9+СВЦЭМ!$D$10+'СЕТ СН'!$H$6-'СЕТ СН'!$H$19</f>
        <v>1451.21086502</v>
      </c>
    </row>
    <row r="102" spans="1:25" ht="15.75" x14ac:dyDescent="0.2">
      <c r="A102" s="36">
        <f t="shared" si="2"/>
        <v>43300</v>
      </c>
      <c r="B102" s="37">
        <f>SUMIFS(СВЦЭМ!$C$34:$C$777,СВЦЭМ!$A$34:$A$777,$A102,СВЦЭМ!$B$34:$B$777,B$83)+'СЕТ СН'!$H$9+СВЦЭМ!$D$10+'СЕТ СН'!$H$6-'СЕТ СН'!$H$19</f>
        <v>1478.78089701</v>
      </c>
      <c r="C102" s="37">
        <f>SUMIFS(СВЦЭМ!$C$34:$C$777,СВЦЭМ!$A$34:$A$777,$A102,СВЦЭМ!$B$34:$B$777,C$83)+'СЕТ СН'!$H$9+СВЦЭМ!$D$10+'СЕТ СН'!$H$6-'СЕТ СН'!$H$19</f>
        <v>1536.90200637</v>
      </c>
      <c r="D102" s="37">
        <f>SUMIFS(СВЦЭМ!$C$34:$C$777,СВЦЭМ!$A$34:$A$777,$A102,СВЦЭМ!$B$34:$B$777,D$83)+'СЕТ СН'!$H$9+СВЦЭМ!$D$10+'СЕТ СН'!$H$6-'СЕТ СН'!$H$19</f>
        <v>1571.6857141200001</v>
      </c>
      <c r="E102" s="37">
        <f>SUMIFS(СВЦЭМ!$C$34:$C$777,СВЦЭМ!$A$34:$A$777,$A102,СВЦЭМ!$B$34:$B$777,E$83)+'СЕТ СН'!$H$9+СВЦЭМ!$D$10+'СЕТ СН'!$H$6-'СЕТ СН'!$H$19</f>
        <v>1564.6640992499999</v>
      </c>
      <c r="F102" s="37">
        <f>SUMIFS(СВЦЭМ!$C$34:$C$777,СВЦЭМ!$A$34:$A$777,$A102,СВЦЭМ!$B$34:$B$777,F$83)+'СЕТ СН'!$H$9+СВЦЭМ!$D$10+'СЕТ СН'!$H$6-'СЕТ СН'!$H$19</f>
        <v>1560.8774071999999</v>
      </c>
      <c r="G102" s="37">
        <f>SUMIFS(СВЦЭМ!$C$34:$C$777,СВЦЭМ!$A$34:$A$777,$A102,СВЦЭМ!$B$34:$B$777,G$83)+'СЕТ СН'!$H$9+СВЦЭМ!$D$10+'СЕТ СН'!$H$6-'СЕТ СН'!$H$19</f>
        <v>1566.1735248800001</v>
      </c>
      <c r="H102" s="37">
        <f>SUMIFS(СВЦЭМ!$C$34:$C$777,СВЦЭМ!$A$34:$A$777,$A102,СВЦЭМ!$B$34:$B$777,H$83)+'СЕТ СН'!$H$9+СВЦЭМ!$D$10+'СЕТ СН'!$H$6-'СЕТ СН'!$H$19</f>
        <v>1510.6998386499999</v>
      </c>
      <c r="I102" s="37">
        <f>SUMIFS(СВЦЭМ!$C$34:$C$777,СВЦЭМ!$A$34:$A$777,$A102,СВЦЭМ!$B$34:$B$777,I$83)+'СЕТ СН'!$H$9+СВЦЭМ!$D$10+'СЕТ СН'!$H$6-'СЕТ СН'!$H$19</f>
        <v>1346.1693181599999</v>
      </c>
      <c r="J102" s="37">
        <f>SUMIFS(СВЦЭМ!$C$34:$C$777,СВЦЭМ!$A$34:$A$777,$A102,СВЦЭМ!$B$34:$B$777,J$83)+'СЕТ СН'!$H$9+СВЦЭМ!$D$10+'СЕТ СН'!$H$6-'СЕТ СН'!$H$19</f>
        <v>1230.98365973</v>
      </c>
      <c r="K102" s="37">
        <f>SUMIFS(СВЦЭМ!$C$34:$C$777,СВЦЭМ!$A$34:$A$777,$A102,СВЦЭМ!$B$34:$B$777,K$83)+'СЕТ СН'!$H$9+СВЦЭМ!$D$10+'СЕТ СН'!$H$6-'СЕТ СН'!$H$19</f>
        <v>1164.3497350499999</v>
      </c>
      <c r="L102" s="37">
        <f>SUMIFS(СВЦЭМ!$C$34:$C$777,СВЦЭМ!$A$34:$A$777,$A102,СВЦЭМ!$B$34:$B$777,L$83)+'СЕТ СН'!$H$9+СВЦЭМ!$D$10+'СЕТ СН'!$H$6-'СЕТ СН'!$H$19</f>
        <v>1159.49206495</v>
      </c>
      <c r="M102" s="37">
        <f>SUMIFS(СВЦЭМ!$C$34:$C$777,СВЦЭМ!$A$34:$A$777,$A102,СВЦЭМ!$B$34:$B$777,M$83)+'СЕТ СН'!$H$9+СВЦЭМ!$D$10+'СЕТ СН'!$H$6-'СЕТ СН'!$H$19</f>
        <v>1156.8405209599998</v>
      </c>
      <c r="N102" s="37">
        <f>SUMIFS(СВЦЭМ!$C$34:$C$777,СВЦЭМ!$A$34:$A$777,$A102,СВЦЭМ!$B$34:$B$777,N$83)+'СЕТ СН'!$H$9+СВЦЭМ!$D$10+'СЕТ СН'!$H$6-'СЕТ СН'!$H$19</f>
        <v>1164.66886224</v>
      </c>
      <c r="O102" s="37">
        <f>SUMIFS(СВЦЭМ!$C$34:$C$777,СВЦЭМ!$A$34:$A$777,$A102,СВЦЭМ!$B$34:$B$777,O$83)+'СЕТ СН'!$H$9+СВЦЭМ!$D$10+'СЕТ СН'!$H$6-'СЕТ СН'!$H$19</f>
        <v>1160.47343572</v>
      </c>
      <c r="P102" s="37">
        <f>SUMIFS(СВЦЭМ!$C$34:$C$777,СВЦЭМ!$A$34:$A$777,$A102,СВЦЭМ!$B$34:$B$777,P$83)+'СЕТ СН'!$H$9+СВЦЭМ!$D$10+'СЕТ СН'!$H$6-'СЕТ СН'!$H$19</f>
        <v>1161.7923541999999</v>
      </c>
      <c r="Q102" s="37">
        <f>SUMIFS(СВЦЭМ!$C$34:$C$777,СВЦЭМ!$A$34:$A$777,$A102,СВЦЭМ!$B$34:$B$777,Q$83)+'СЕТ СН'!$H$9+СВЦЭМ!$D$10+'СЕТ СН'!$H$6-'СЕТ СН'!$H$19</f>
        <v>1166.5431641999999</v>
      </c>
      <c r="R102" s="37">
        <f>SUMIFS(СВЦЭМ!$C$34:$C$777,СВЦЭМ!$A$34:$A$777,$A102,СВЦЭМ!$B$34:$B$777,R$83)+'СЕТ СН'!$H$9+СВЦЭМ!$D$10+'СЕТ СН'!$H$6-'СЕТ СН'!$H$19</f>
        <v>1167.81869839</v>
      </c>
      <c r="S102" s="37">
        <f>SUMIFS(СВЦЭМ!$C$34:$C$777,СВЦЭМ!$A$34:$A$777,$A102,СВЦЭМ!$B$34:$B$777,S$83)+'СЕТ СН'!$H$9+СВЦЭМ!$D$10+'СЕТ СН'!$H$6-'СЕТ СН'!$H$19</f>
        <v>1169.1746717799999</v>
      </c>
      <c r="T102" s="37">
        <f>SUMIFS(СВЦЭМ!$C$34:$C$777,СВЦЭМ!$A$34:$A$777,$A102,СВЦЭМ!$B$34:$B$777,T$83)+'СЕТ СН'!$H$9+СВЦЭМ!$D$10+'СЕТ СН'!$H$6-'СЕТ СН'!$H$19</f>
        <v>1163.6871129799999</v>
      </c>
      <c r="U102" s="37">
        <f>SUMIFS(СВЦЭМ!$C$34:$C$777,СВЦЭМ!$A$34:$A$777,$A102,СВЦЭМ!$B$34:$B$777,U$83)+'СЕТ СН'!$H$9+СВЦЭМ!$D$10+'СЕТ СН'!$H$6-'СЕТ СН'!$H$19</f>
        <v>1156.5943332699999</v>
      </c>
      <c r="V102" s="37">
        <f>SUMIFS(СВЦЭМ!$C$34:$C$777,СВЦЭМ!$A$34:$A$777,$A102,СВЦЭМ!$B$34:$B$777,V$83)+'СЕТ СН'!$H$9+СВЦЭМ!$D$10+'СЕТ СН'!$H$6-'СЕТ СН'!$H$19</f>
        <v>1157.0246955</v>
      </c>
      <c r="W102" s="37">
        <f>SUMIFS(СВЦЭМ!$C$34:$C$777,СВЦЭМ!$A$34:$A$777,$A102,СВЦЭМ!$B$34:$B$777,W$83)+'СЕТ СН'!$H$9+СВЦЭМ!$D$10+'СЕТ СН'!$H$6-'СЕТ СН'!$H$19</f>
        <v>1213.5451807099998</v>
      </c>
      <c r="X102" s="37">
        <f>SUMIFS(СВЦЭМ!$C$34:$C$777,СВЦЭМ!$A$34:$A$777,$A102,СВЦЭМ!$B$34:$B$777,X$83)+'СЕТ СН'!$H$9+СВЦЭМ!$D$10+'СЕТ СН'!$H$6-'СЕТ СН'!$H$19</f>
        <v>1288.2079490199999</v>
      </c>
      <c r="Y102" s="37">
        <f>SUMIFS(СВЦЭМ!$C$34:$C$777,СВЦЭМ!$A$34:$A$777,$A102,СВЦЭМ!$B$34:$B$777,Y$83)+'СЕТ СН'!$H$9+СВЦЭМ!$D$10+'СЕТ СН'!$H$6-'СЕТ СН'!$H$19</f>
        <v>1419.97833515</v>
      </c>
    </row>
    <row r="103" spans="1:25" ht="15.75" x14ac:dyDescent="0.2">
      <c r="A103" s="36">
        <f t="shared" si="2"/>
        <v>43301</v>
      </c>
      <c r="B103" s="37">
        <f>SUMIFS(СВЦЭМ!$C$34:$C$777,СВЦЭМ!$A$34:$A$777,$A103,СВЦЭМ!$B$34:$B$777,B$83)+'СЕТ СН'!$H$9+СВЦЭМ!$D$10+'СЕТ СН'!$H$6-'СЕТ СН'!$H$19</f>
        <v>1489.47827312</v>
      </c>
      <c r="C103" s="37">
        <f>SUMIFS(СВЦЭМ!$C$34:$C$777,СВЦЭМ!$A$34:$A$777,$A103,СВЦЭМ!$B$34:$B$777,C$83)+'СЕТ СН'!$H$9+СВЦЭМ!$D$10+'СЕТ СН'!$H$6-'СЕТ СН'!$H$19</f>
        <v>1554.28705107</v>
      </c>
      <c r="D103" s="37">
        <f>SUMIFS(СВЦЭМ!$C$34:$C$777,СВЦЭМ!$A$34:$A$777,$A103,СВЦЭМ!$B$34:$B$777,D$83)+'СЕТ СН'!$H$9+СВЦЭМ!$D$10+'СЕТ СН'!$H$6-'СЕТ СН'!$H$19</f>
        <v>1588.1512565</v>
      </c>
      <c r="E103" s="37">
        <f>SUMIFS(СВЦЭМ!$C$34:$C$777,СВЦЭМ!$A$34:$A$777,$A103,СВЦЭМ!$B$34:$B$777,E$83)+'СЕТ СН'!$H$9+СВЦЭМ!$D$10+'СЕТ СН'!$H$6-'СЕТ СН'!$H$19</f>
        <v>1584.0266310699999</v>
      </c>
      <c r="F103" s="37">
        <f>SUMIFS(СВЦЭМ!$C$34:$C$777,СВЦЭМ!$A$34:$A$777,$A103,СВЦЭМ!$B$34:$B$777,F$83)+'СЕТ СН'!$H$9+СВЦЭМ!$D$10+'СЕТ СН'!$H$6-'СЕТ СН'!$H$19</f>
        <v>1580.92767153</v>
      </c>
      <c r="G103" s="37">
        <f>SUMIFS(СВЦЭМ!$C$34:$C$777,СВЦЭМ!$A$34:$A$777,$A103,СВЦЭМ!$B$34:$B$777,G$83)+'СЕТ СН'!$H$9+СВЦЭМ!$D$10+'СЕТ СН'!$H$6-'СЕТ СН'!$H$19</f>
        <v>1579.31524438</v>
      </c>
      <c r="H103" s="37">
        <f>SUMIFS(СВЦЭМ!$C$34:$C$777,СВЦЭМ!$A$34:$A$777,$A103,СВЦЭМ!$B$34:$B$777,H$83)+'СЕТ СН'!$H$9+СВЦЭМ!$D$10+'СЕТ СН'!$H$6-'СЕТ СН'!$H$19</f>
        <v>1515.5930986999999</v>
      </c>
      <c r="I103" s="37">
        <f>SUMIFS(СВЦЭМ!$C$34:$C$777,СВЦЭМ!$A$34:$A$777,$A103,СВЦЭМ!$B$34:$B$777,I$83)+'СЕТ СН'!$H$9+СВЦЭМ!$D$10+'СЕТ СН'!$H$6-'СЕТ СН'!$H$19</f>
        <v>1344.8514008499999</v>
      </c>
      <c r="J103" s="37">
        <f>SUMIFS(СВЦЭМ!$C$34:$C$777,СВЦЭМ!$A$34:$A$777,$A103,СВЦЭМ!$B$34:$B$777,J$83)+'СЕТ СН'!$H$9+СВЦЭМ!$D$10+'СЕТ СН'!$H$6-'СЕТ СН'!$H$19</f>
        <v>1232.35425771</v>
      </c>
      <c r="K103" s="37">
        <f>SUMIFS(СВЦЭМ!$C$34:$C$777,СВЦЭМ!$A$34:$A$777,$A103,СВЦЭМ!$B$34:$B$777,K$83)+'СЕТ СН'!$H$9+СВЦЭМ!$D$10+'СЕТ СН'!$H$6-'СЕТ СН'!$H$19</f>
        <v>1162.6376165299998</v>
      </c>
      <c r="L103" s="37">
        <f>SUMIFS(СВЦЭМ!$C$34:$C$777,СВЦЭМ!$A$34:$A$777,$A103,СВЦЭМ!$B$34:$B$777,L$83)+'СЕТ СН'!$H$9+СВЦЭМ!$D$10+'СЕТ СН'!$H$6-'СЕТ СН'!$H$19</f>
        <v>1155.1453134399999</v>
      </c>
      <c r="M103" s="37">
        <f>SUMIFS(СВЦЭМ!$C$34:$C$777,СВЦЭМ!$A$34:$A$777,$A103,СВЦЭМ!$B$34:$B$777,M$83)+'СЕТ СН'!$H$9+СВЦЭМ!$D$10+'СЕТ СН'!$H$6-'СЕТ СН'!$H$19</f>
        <v>1156.3486974999998</v>
      </c>
      <c r="N103" s="37">
        <f>SUMIFS(СВЦЭМ!$C$34:$C$777,СВЦЭМ!$A$34:$A$777,$A103,СВЦЭМ!$B$34:$B$777,N$83)+'СЕТ СН'!$H$9+СВЦЭМ!$D$10+'СЕТ СН'!$H$6-'СЕТ СН'!$H$19</f>
        <v>1160.52383992</v>
      </c>
      <c r="O103" s="37">
        <f>SUMIFS(СВЦЭМ!$C$34:$C$777,СВЦЭМ!$A$34:$A$777,$A103,СВЦЭМ!$B$34:$B$777,O$83)+'СЕТ СН'!$H$9+СВЦЭМ!$D$10+'СЕТ СН'!$H$6-'СЕТ СН'!$H$19</f>
        <v>1167.4668198699999</v>
      </c>
      <c r="P103" s="37">
        <f>SUMIFS(СВЦЭМ!$C$34:$C$777,СВЦЭМ!$A$34:$A$777,$A103,СВЦЭМ!$B$34:$B$777,P$83)+'СЕТ СН'!$H$9+СВЦЭМ!$D$10+'СЕТ СН'!$H$6-'СЕТ СН'!$H$19</f>
        <v>1169.32046616</v>
      </c>
      <c r="Q103" s="37">
        <f>SUMIFS(СВЦЭМ!$C$34:$C$777,СВЦЭМ!$A$34:$A$777,$A103,СВЦЭМ!$B$34:$B$777,Q$83)+'СЕТ СН'!$H$9+СВЦЭМ!$D$10+'СЕТ СН'!$H$6-'СЕТ СН'!$H$19</f>
        <v>1163.0873202399998</v>
      </c>
      <c r="R103" s="37">
        <f>SUMIFS(СВЦЭМ!$C$34:$C$777,СВЦЭМ!$A$34:$A$777,$A103,СВЦЭМ!$B$34:$B$777,R$83)+'СЕТ СН'!$H$9+СВЦЭМ!$D$10+'СЕТ СН'!$H$6-'СЕТ СН'!$H$19</f>
        <v>1162.31590471</v>
      </c>
      <c r="S103" s="37">
        <f>SUMIFS(СВЦЭМ!$C$34:$C$777,СВЦЭМ!$A$34:$A$777,$A103,СВЦЭМ!$B$34:$B$777,S$83)+'СЕТ СН'!$H$9+СВЦЭМ!$D$10+'СЕТ СН'!$H$6-'СЕТ СН'!$H$19</f>
        <v>1166.1266309999999</v>
      </c>
      <c r="T103" s="37">
        <f>SUMIFS(СВЦЭМ!$C$34:$C$777,СВЦЭМ!$A$34:$A$777,$A103,СВЦЭМ!$B$34:$B$777,T$83)+'СЕТ СН'!$H$9+СВЦЭМ!$D$10+'СЕТ СН'!$H$6-'СЕТ СН'!$H$19</f>
        <v>1175.1545654699999</v>
      </c>
      <c r="U103" s="37">
        <f>SUMIFS(СВЦЭМ!$C$34:$C$777,СВЦЭМ!$A$34:$A$777,$A103,СВЦЭМ!$B$34:$B$777,U$83)+'СЕТ СН'!$H$9+СВЦЭМ!$D$10+'СЕТ СН'!$H$6-'СЕТ СН'!$H$19</f>
        <v>1167.3483953299999</v>
      </c>
      <c r="V103" s="37">
        <f>SUMIFS(СВЦЭМ!$C$34:$C$777,СВЦЭМ!$A$34:$A$777,$A103,СВЦЭМ!$B$34:$B$777,V$83)+'СЕТ СН'!$H$9+СВЦЭМ!$D$10+'СЕТ СН'!$H$6-'СЕТ СН'!$H$19</f>
        <v>1169.8480534</v>
      </c>
      <c r="W103" s="37">
        <f>SUMIFS(СВЦЭМ!$C$34:$C$777,СВЦЭМ!$A$34:$A$777,$A103,СВЦЭМ!$B$34:$B$777,W$83)+'СЕТ СН'!$H$9+СВЦЭМ!$D$10+'СЕТ СН'!$H$6-'СЕТ СН'!$H$19</f>
        <v>1220.32776982</v>
      </c>
      <c r="X103" s="37">
        <f>SUMIFS(СВЦЭМ!$C$34:$C$777,СВЦЭМ!$A$34:$A$777,$A103,СВЦЭМ!$B$34:$B$777,X$83)+'СЕТ СН'!$H$9+СВЦЭМ!$D$10+'СЕТ СН'!$H$6-'СЕТ СН'!$H$19</f>
        <v>1314.05783243</v>
      </c>
      <c r="Y103" s="37">
        <f>SUMIFS(СВЦЭМ!$C$34:$C$777,СВЦЭМ!$A$34:$A$777,$A103,СВЦЭМ!$B$34:$B$777,Y$83)+'СЕТ СН'!$H$9+СВЦЭМ!$D$10+'СЕТ СН'!$H$6-'СЕТ СН'!$H$19</f>
        <v>1436.7239388799999</v>
      </c>
    </row>
    <row r="104" spans="1:25" ht="15.75" x14ac:dyDescent="0.2">
      <c r="A104" s="36">
        <f t="shared" si="2"/>
        <v>43302</v>
      </c>
      <c r="B104" s="37">
        <f>SUMIFS(СВЦЭМ!$C$34:$C$777,СВЦЭМ!$A$34:$A$777,$A104,СВЦЭМ!$B$34:$B$777,B$83)+'СЕТ СН'!$H$9+СВЦЭМ!$D$10+'СЕТ СН'!$H$6-'СЕТ СН'!$H$19</f>
        <v>1478.1757062699999</v>
      </c>
      <c r="C104" s="37">
        <f>SUMIFS(СВЦЭМ!$C$34:$C$777,СВЦЭМ!$A$34:$A$777,$A104,СВЦЭМ!$B$34:$B$777,C$83)+'СЕТ СН'!$H$9+СВЦЭМ!$D$10+'СЕТ СН'!$H$6-'СЕТ СН'!$H$19</f>
        <v>1499.94514893</v>
      </c>
      <c r="D104" s="37">
        <f>SUMIFS(СВЦЭМ!$C$34:$C$777,СВЦЭМ!$A$34:$A$777,$A104,СВЦЭМ!$B$34:$B$777,D$83)+'СЕТ СН'!$H$9+СВЦЭМ!$D$10+'СЕТ СН'!$H$6-'СЕТ СН'!$H$19</f>
        <v>1545.43522904</v>
      </c>
      <c r="E104" s="37">
        <f>SUMIFS(СВЦЭМ!$C$34:$C$777,СВЦЭМ!$A$34:$A$777,$A104,СВЦЭМ!$B$34:$B$777,E$83)+'СЕТ СН'!$H$9+СВЦЭМ!$D$10+'СЕТ СН'!$H$6-'СЕТ СН'!$H$19</f>
        <v>1540.9513481899999</v>
      </c>
      <c r="F104" s="37">
        <f>SUMIFS(СВЦЭМ!$C$34:$C$777,СВЦЭМ!$A$34:$A$777,$A104,СВЦЭМ!$B$34:$B$777,F$83)+'СЕТ СН'!$H$9+СВЦЭМ!$D$10+'СЕТ СН'!$H$6-'СЕТ СН'!$H$19</f>
        <v>1545.8649961599999</v>
      </c>
      <c r="G104" s="37">
        <f>SUMIFS(СВЦЭМ!$C$34:$C$777,СВЦЭМ!$A$34:$A$777,$A104,СВЦЭМ!$B$34:$B$777,G$83)+'СЕТ СН'!$H$9+СВЦЭМ!$D$10+'СЕТ СН'!$H$6-'СЕТ СН'!$H$19</f>
        <v>1534.9697552299999</v>
      </c>
      <c r="H104" s="37">
        <f>SUMIFS(СВЦЭМ!$C$34:$C$777,СВЦЭМ!$A$34:$A$777,$A104,СВЦЭМ!$B$34:$B$777,H$83)+'СЕТ СН'!$H$9+СВЦЭМ!$D$10+'СЕТ СН'!$H$6-'СЕТ СН'!$H$19</f>
        <v>1456.2830838</v>
      </c>
      <c r="I104" s="37">
        <f>SUMIFS(СВЦЭМ!$C$34:$C$777,СВЦЭМ!$A$34:$A$777,$A104,СВЦЭМ!$B$34:$B$777,I$83)+'СЕТ СН'!$H$9+СВЦЭМ!$D$10+'СЕТ СН'!$H$6-'СЕТ СН'!$H$19</f>
        <v>1305.9055338999999</v>
      </c>
      <c r="J104" s="37">
        <f>SUMIFS(СВЦЭМ!$C$34:$C$777,СВЦЭМ!$A$34:$A$777,$A104,СВЦЭМ!$B$34:$B$777,J$83)+'СЕТ СН'!$H$9+СВЦЭМ!$D$10+'СЕТ СН'!$H$6-'СЕТ СН'!$H$19</f>
        <v>1200.5461205299998</v>
      </c>
      <c r="K104" s="37">
        <f>SUMIFS(СВЦЭМ!$C$34:$C$777,СВЦЭМ!$A$34:$A$777,$A104,СВЦЭМ!$B$34:$B$777,K$83)+'СЕТ СН'!$H$9+СВЦЭМ!$D$10+'СЕТ СН'!$H$6-'СЕТ СН'!$H$19</f>
        <v>1133.0044896499999</v>
      </c>
      <c r="L104" s="37">
        <f>SUMIFS(СВЦЭМ!$C$34:$C$777,СВЦЭМ!$A$34:$A$777,$A104,СВЦЭМ!$B$34:$B$777,L$83)+'СЕТ СН'!$H$9+СВЦЭМ!$D$10+'СЕТ СН'!$H$6-'СЕТ СН'!$H$19</f>
        <v>1111.88001553</v>
      </c>
      <c r="M104" s="37">
        <f>SUMIFS(СВЦЭМ!$C$34:$C$777,СВЦЭМ!$A$34:$A$777,$A104,СВЦЭМ!$B$34:$B$777,M$83)+'СЕТ СН'!$H$9+СВЦЭМ!$D$10+'СЕТ СН'!$H$6-'СЕТ СН'!$H$19</f>
        <v>1109.5316554399999</v>
      </c>
      <c r="N104" s="37">
        <f>SUMIFS(СВЦЭМ!$C$34:$C$777,СВЦЭМ!$A$34:$A$777,$A104,СВЦЭМ!$B$34:$B$777,N$83)+'СЕТ СН'!$H$9+СВЦЭМ!$D$10+'СЕТ СН'!$H$6-'СЕТ СН'!$H$19</f>
        <v>1115.4565253799999</v>
      </c>
      <c r="O104" s="37">
        <f>SUMIFS(СВЦЭМ!$C$34:$C$777,СВЦЭМ!$A$34:$A$777,$A104,СВЦЭМ!$B$34:$B$777,O$83)+'СЕТ СН'!$H$9+СВЦЭМ!$D$10+'СЕТ СН'!$H$6-'СЕТ СН'!$H$19</f>
        <v>1123.1971023599999</v>
      </c>
      <c r="P104" s="37">
        <f>SUMIFS(СВЦЭМ!$C$34:$C$777,СВЦЭМ!$A$34:$A$777,$A104,СВЦЭМ!$B$34:$B$777,P$83)+'СЕТ СН'!$H$9+СВЦЭМ!$D$10+'СЕТ СН'!$H$6-'СЕТ СН'!$H$19</f>
        <v>1128.3637867899999</v>
      </c>
      <c r="Q104" s="37">
        <f>SUMIFS(СВЦЭМ!$C$34:$C$777,СВЦЭМ!$A$34:$A$777,$A104,СВЦЭМ!$B$34:$B$777,Q$83)+'СЕТ СН'!$H$9+СВЦЭМ!$D$10+'СЕТ СН'!$H$6-'СЕТ СН'!$H$19</f>
        <v>1130.64540068</v>
      </c>
      <c r="R104" s="37">
        <f>SUMIFS(СВЦЭМ!$C$34:$C$777,СВЦЭМ!$A$34:$A$777,$A104,СВЦЭМ!$B$34:$B$777,R$83)+'СЕТ СН'!$H$9+СВЦЭМ!$D$10+'СЕТ СН'!$H$6-'СЕТ СН'!$H$19</f>
        <v>1127.9175422799999</v>
      </c>
      <c r="S104" s="37">
        <f>SUMIFS(СВЦЭМ!$C$34:$C$777,СВЦЭМ!$A$34:$A$777,$A104,СВЦЭМ!$B$34:$B$777,S$83)+'СЕТ СН'!$H$9+СВЦЭМ!$D$10+'СЕТ СН'!$H$6-'СЕТ СН'!$H$19</f>
        <v>1129.0752453</v>
      </c>
      <c r="T104" s="37">
        <f>SUMIFS(СВЦЭМ!$C$34:$C$777,СВЦЭМ!$A$34:$A$777,$A104,СВЦЭМ!$B$34:$B$777,T$83)+'СЕТ СН'!$H$9+СВЦЭМ!$D$10+'СЕТ СН'!$H$6-'СЕТ СН'!$H$19</f>
        <v>1126.89456077</v>
      </c>
      <c r="U104" s="37">
        <f>SUMIFS(СВЦЭМ!$C$34:$C$777,СВЦЭМ!$A$34:$A$777,$A104,СВЦЭМ!$B$34:$B$777,U$83)+'СЕТ СН'!$H$9+СВЦЭМ!$D$10+'СЕТ СН'!$H$6-'СЕТ СН'!$H$19</f>
        <v>1123.8492404399999</v>
      </c>
      <c r="V104" s="37">
        <f>SUMIFS(СВЦЭМ!$C$34:$C$777,СВЦЭМ!$A$34:$A$777,$A104,СВЦЭМ!$B$34:$B$777,V$83)+'СЕТ СН'!$H$9+СВЦЭМ!$D$10+'СЕТ СН'!$H$6-'СЕТ СН'!$H$19</f>
        <v>1122.95139219</v>
      </c>
      <c r="W104" s="37">
        <f>SUMIFS(СВЦЭМ!$C$34:$C$777,СВЦЭМ!$A$34:$A$777,$A104,СВЦЭМ!$B$34:$B$777,W$83)+'СЕТ СН'!$H$9+СВЦЭМ!$D$10+'СЕТ СН'!$H$6-'СЕТ СН'!$H$19</f>
        <v>1174.4996273899999</v>
      </c>
      <c r="X104" s="37">
        <f>SUMIFS(СВЦЭМ!$C$34:$C$777,СВЦЭМ!$A$34:$A$777,$A104,СВЦЭМ!$B$34:$B$777,X$83)+'СЕТ СН'!$H$9+СВЦЭМ!$D$10+'СЕТ СН'!$H$6-'СЕТ СН'!$H$19</f>
        <v>1256.3589024999999</v>
      </c>
      <c r="Y104" s="37">
        <f>SUMIFS(СВЦЭМ!$C$34:$C$777,СВЦЭМ!$A$34:$A$777,$A104,СВЦЭМ!$B$34:$B$777,Y$83)+'СЕТ СН'!$H$9+СВЦЭМ!$D$10+'СЕТ СН'!$H$6-'СЕТ СН'!$H$19</f>
        <v>1398.2506155999999</v>
      </c>
    </row>
    <row r="105" spans="1:25" ht="15.75" x14ac:dyDescent="0.2">
      <c r="A105" s="36">
        <f t="shared" si="2"/>
        <v>43303</v>
      </c>
      <c r="B105" s="37">
        <f>SUMIFS(СВЦЭМ!$C$34:$C$777,СВЦЭМ!$A$34:$A$777,$A105,СВЦЭМ!$B$34:$B$777,B$83)+'СЕТ СН'!$H$9+СВЦЭМ!$D$10+'СЕТ СН'!$H$6-'СЕТ СН'!$H$19</f>
        <v>1478.4064936299999</v>
      </c>
      <c r="C105" s="37">
        <f>SUMIFS(СВЦЭМ!$C$34:$C$777,СВЦЭМ!$A$34:$A$777,$A105,СВЦЭМ!$B$34:$B$777,C$83)+'СЕТ СН'!$H$9+СВЦЭМ!$D$10+'СЕТ СН'!$H$6-'СЕТ СН'!$H$19</f>
        <v>1532.33008466</v>
      </c>
      <c r="D105" s="37">
        <f>SUMIFS(СВЦЭМ!$C$34:$C$777,СВЦЭМ!$A$34:$A$777,$A105,СВЦЭМ!$B$34:$B$777,D$83)+'СЕТ СН'!$H$9+СВЦЭМ!$D$10+'СЕТ СН'!$H$6-'СЕТ СН'!$H$19</f>
        <v>1550.4391477899999</v>
      </c>
      <c r="E105" s="37">
        <f>SUMIFS(СВЦЭМ!$C$34:$C$777,СВЦЭМ!$A$34:$A$777,$A105,СВЦЭМ!$B$34:$B$777,E$83)+'СЕТ СН'!$H$9+СВЦЭМ!$D$10+'СЕТ СН'!$H$6-'СЕТ СН'!$H$19</f>
        <v>1559.71619861</v>
      </c>
      <c r="F105" s="37">
        <f>SUMIFS(СВЦЭМ!$C$34:$C$777,СВЦЭМ!$A$34:$A$777,$A105,СВЦЭМ!$B$34:$B$777,F$83)+'СЕТ СН'!$H$9+СВЦЭМ!$D$10+'СЕТ СН'!$H$6-'СЕТ СН'!$H$19</f>
        <v>1544.82962828</v>
      </c>
      <c r="G105" s="37">
        <f>SUMIFS(СВЦЭМ!$C$34:$C$777,СВЦЭМ!$A$34:$A$777,$A105,СВЦЭМ!$B$34:$B$777,G$83)+'СЕТ СН'!$H$9+СВЦЭМ!$D$10+'СЕТ СН'!$H$6-'СЕТ СН'!$H$19</f>
        <v>1559.3825732999999</v>
      </c>
      <c r="H105" s="37">
        <f>SUMIFS(СВЦЭМ!$C$34:$C$777,СВЦЭМ!$A$34:$A$777,$A105,СВЦЭМ!$B$34:$B$777,H$83)+'СЕТ СН'!$H$9+СВЦЭМ!$D$10+'СЕТ СН'!$H$6-'СЕТ СН'!$H$19</f>
        <v>1487.71086193</v>
      </c>
      <c r="I105" s="37">
        <f>SUMIFS(СВЦЭМ!$C$34:$C$777,СВЦЭМ!$A$34:$A$777,$A105,СВЦЭМ!$B$34:$B$777,I$83)+'СЕТ СН'!$H$9+СВЦЭМ!$D$10+'СЕТ СН'!$H$6-'СЕТ СН'!$H$19</f>
        <v>1366.1194185499999</v>
      </c>
      <c r="J105" s="37">
        <f>SUMIFS(СВЦЭМ!$C$34:$C$777,СВЦЭМ!$A$34:$A$777,$A105,СВЦЭМ!$B$34:$B$777,J$83)+'СЕТ СН'!$H$9+СВЦЭМ!$D$10+'СЕТ СН'!$H$6-'СЕТ СН'!$H$19</f>
        <v>1238.3495947399999</v>
      </c>
      <c r="K105" s="37">
        <f>SUMIFS(СВЦЭМ!$C$34:$C$777,СВЦЭМ!$A$34:$A$777,$A105,СВЦЭМ!$B$34:$B$777,K$83)+'СЕТ СН'!$H$9+СВЦЭМ!$D$10+'СЕТ СН'!$H$6-'СЕТ СН'!$H$19</f>
        <v>1165.1134601699998</v>
      </c>
      <c r="L105" s="37">
        <f>SUMIFS(СВЦЭМ!$C$34:$C$777,СВЦЭМ!$A$34:$A$777,$A105,СВЦЭМ!$B$34:$B$777,L$83)+'СЕТ СН'!$H$9+СВЦЭМ!$D$10+'СЕТ СН'!$H$6-'СЕТ СН'!$H$19</f>
        <v>1124.9256698499998</v>
      </c>
      <c r="M105" s="37">
        <f>SUMIFS(СВЦЭМ!$C$34:$C$777,СВЦЭМ!$A$34:$A$777,$A105,СВЦЭМ!$B$34:$B$777,M$83)+'СЕТ СН'!$H$9+СВЦЭМ!$D$10+'СЕТ СН'!$H$6-'СЕТ СН'!$H$19</f>
        <v>1105.61305161</v>
      </c>
      <c r="N105" s="37">
        <f>SUMIFS(СВЦЭМ!$C$34:$C$777,СВЦЭМ!$A$34:$A$777,$A105,СВЦЭМ!$B$34:$B$777,N$83)+'СЕТ СН'!$H$9+СВЦЭМ!$D$10+'СЕТ СН'!$H$6-'СЕТ СН'!$H$19</f>
        <v>1113.4233225599999</v>
      </c>
      <c r="O105" s="37">
        <f>SUMIFS(СВЦЭМ!$C$34:$C$777,СВЦЭМ!$A$34:$A$777,$A105,СВЦЭМ!$B$34:$B$777,O$83)+'СЕТ СН'!$H$9+СВЦЭМ!$D$10+'СЕТ СН'!$H$6-'СЕТ СН'!$H$19</f>
        <v>1112.4073703499998</v>
      </c>
      <c r="P105" s="37">
        <f>SUMIFS(СВЦЭМ!$C$34:$C$777,СВЦЭМ!$A$34:$A$777,$A105,СВЦЭМ!$B$34:$B$777,P$83)+'СЕТ СН'!$H$9+СВЦЭМ!$D$10+'СЕТ СН'!$H$6-'СЕТ СН'!$H$19</f>
        <v>1128.2388148999999</v>
      </c>
      <c r="Q105" s="37">
        <f>SUMIFS(СВЦЭМ!$C$34:$C$777,СВЦЭМ!$A$34:$A$777,$A105,СВЦЭМ!$B$34:$B$777,Q$83)+'СЕТ СН'!$H$9+СВЦЭМ!$D$10+'СЕТ СН'!$H$6-'СЕТ СН'!$H$19</f>
        <v>1134.9013583999999</v>
      </c>
      <c r="R105" s="37">
        <f>SUMIFS(СВЦЭМ!$C$34:$C$777,СВЦЭМ!$A$34:$A$777,$A105,СВЦЭМ!$B$34:$B$777,R$83)+'СЕТ СН'!$H$9+СВЦЭМ!$D$10+'СЕТ СН'!$H$6-'СЕТ СН'!$H$19</f>
        <v>1136.08473</v>
      </c>
      <c r="S105" s="37">
        <f>SUMIFS(СВЦЭМ!$C$34:$C$777,СВЦЭМ!$A$34:$A$777,$A105,СВЦЭМ!$B$34:$B$777,S$83)+'СЕТ СН'!$H$9+СВЦЭМ!$D$10+'СЕТ СН'!$H$6-'СЕТ СН'!$H$19</f>
        <v>1132.06436889</v>
      </c>
      <c r="T105" s="37">
        <f>SUMIFS(СВЦЭМ!$C$34:$C$777,СВЦЭМ!$A$34:$A$777,$A105,СВЦЭМ!$B$34:$B$777,T$83)+'СЕТ СН'!$H$9+СВЦЭМ!$D$10+'СЕТ СН'!$H$6-'СЕТ СН'!$H$19</f>
        <v>1138.0299090599999</v>
      </c>
      <c r="U105" s="37">
        <f>SUMIFS(СВЦЭМ!$C$34:$C$777,СВЦЭМ!$A$34:$A$777,$A105,СВЦЭМ!$B$34:$B$777,U$83)+'СЕТ СН'!$H$9+СВЦЭМ!$D$10+'СЕТ СН'!$H$6-'СЕТ СН'!$H$19</f>
        <v>1134.2904764899999</v>
      </c>
      <c r="V105" s="37">
        <f>SUMIFS(СВЦЭМ!$C$34:$C$777,СВЦЭМ!$A$34:$A$777,$A105,СВЦЭМ!$B$34:$B$777,V$83)+'СЕТ СН'!$H$9+СВЦЭМ!$D$10+'СЕТ СН'!$H$6-'СЕТ СН'!$H$19</f>
        <v>1134.6135028199999</v>
      </c>
      <c r="W105" s="37">
        <f>SUMIFS(СВЦЭМ!$C$34:$C$777,СВЦЭМ!$A$34:$A$777,$A105,СВЦЭМ!$B$34:$B$777,W$83)+'СЕТ СН'!$H$9+СВЦЭМ!$D$10+'СЕТ СН'!$H$6-'СЕТ СН'!$H$19</f>
        <v>1135.3671042199999</v>
      </c>
      <c r="X105" s="37">
        <f>SUMIFS(СВЦЭМ!$C$34:$C$777,СВЦЭМ!$A$34:$A$777,$A105,СВЦЭМ!$B$34:$B$777,X$83)+'СЕТ СН'!$H$9+СВЦЭМ!$D$10+'СЕТ СН'!$H$6-'СЕТ СН'!$H$19</f>
        <v>1220.98378271</v>
      </c>
      <c r="Y105" s="37">
        <f>SUMIFS(СВЦЭМ!$C$34:$C$777,СВЦЭМ!$A$34:$A$777,$A105,СВЦЭМ!$B$34:$B$777,Y$83)+'СЕТ СН'!$H$9+СВЦЭМ!$D$10+'СЕТ СН'!$H$6-'СЕТ СН'!$H$19</f>
        <v>1361.2961661899999</v>
      </c>
    </row>
    <row r="106" spans="1:25" ht="15.75" x14ac:dyDescent="0.2">
      <c r="A106" s="36">
        <f t="shared" si="2"/>
        <v>43304</v>
      </c>
      <c r="B106" s="37">
        <f>SUMIFS(СВЦЭМ!$C$34:$C$777,СВЦЭМ!$A$34:$A$777,$A106,СВЦЭМ!$B$34:$B$777,B$83)+'СЕТ СН'!$H$9+СВЦЭМ!$D$10+'СЕТ СН'!$H$6-'СЕТ СН'!$H$19</f>
        <v>1502.6513816299998</v>
      </c>
      <c r="C106" s="37">
        <f>SUMIFS(СВЦЭМ!$C$34:$C$777,СВЦЭМ!$A$34:$A$777,$A106,СВЦЭМ!$B$34:$B$777,C$83)+'СЕТ СН'!$H$9+СВЦЭМ!$D$10+'СЕТ СН'!$H$6-'СЕТ СН'!$H$19</f>
        <v>1569.6256108299999</v>
      </c>
      <c r="D106" s="37">
        <f>SUMIFS(СВЦЭМ!$C$34:$C$777,СВЦЭМ!$A$34:$A$777,$A106,СВЦЭМ!$B$34:$B$777,D$83)+'СЕТ СН'!$H$9+СВЦЭМ!$D$10+'СЕТ СН'!$H$6-'СЕТ СН'!$H$19</f>
        <v>1602.7891492399999</v>
      </c>
      <c r="E106" s="37">
        <f>SUMIFS(СВЦЭМ!$C$34:$C$777,СВЦЭМ!$A$34:$A$777,$A106,СВЦЭМ!$B$34:$B$777,E$83)+'СЕТ СН'!$H$9+СВЦЭМ!$D$10+'СЕТ СН'!$H$6-'СЕТ СН'!$H$19</f>
        <v>1599.9260832</v>
      </c>
      <c r="F106" s="37">
        <f>SUMIFS(СВЦЭМ!$C$34:$C$777,СВЦЭМ!$A$34:$A$777,$A106,СВЦЭМ!$B$34:$B$777,F$83)+'СЕТ СН'!$H$9+СВЦЭМ!$D$10+'СЕТ СН'!$H$6-'СЕТ СН'!$H$19</f>
        <v>1597.0852020299999</v>
      </c>
      <c r="G106" s="37">
        <f>SUMIFS(СВЦЭМ!$C$34:$C$777,СВЦЭМ!$A$34:$A$777,$A106,СВЦЭМ!$B$34:$B$777,G$83)+'СЕТ СН'!$H$9+СВЦЭМ!$D$10+'СЕТ СН'!$H$6-'СЕТ СН'!$H$19</f>
        <v>1600.7888376399999</v>
      </c>
      <c r="H106" s="37">
        <f>SUMIFS(СВЦЭМ!$C$34:$C$777,СВЦЭМ!$A$34:$A$777,$A106,СВЦЭМ!$B$34:$B$777,H$83)+'СЕТ СН'!$H$9+СВЦЭМ!$D$10+'СЕТ СН'!$H$6-'СЕТ СН'!$H$19</f>
        <v>1505.41518926</v>
      </c>
      <c r="I106" s="37">
        <f>SUMIFS(СВЦЭМ!$C$34:$C$777,СВЦЭМ!$A$34:$A$777,$A106,СВЦЭМ!$B$34:$B$777,I$83)+'СЕТ СН'!$H$9+СВЦЭМ!$D$10+'СЕТ СН'!$H$6-'СЕТ СН'!$H$19</f>
        <v>1343.0125253599999</v>
      </c>
      <c r="J106" s="37">
        <f>SUMIFS(СВЦЭМ!$C$34:$C$777,СВЦЭМ!$A$34:$A$777,$A106,СВЦЭМ!$B$34:$B$777,J$83)+'СЕТ СН'!$H$9+СВЦЭМ!$D$10+'СЕТ СН'!$H$6-'СЕТ СН'!$H$19</f>
        <v>1216.0858471299998</v>
      </c>
      <c r="K106" s="37">
        <f>SUMIFS(СВЦЭМ!$C$34:$C$777,СВЦЭМ!$A$34:$A$777,$A106,СВЦЭМ!$B$34:$B$777,K$83)+'СЕТ СН'!$H$9+СВЦЭМ!$D$10+'СЕТ СН'!$H$6-'СЕТ СН'!$H$19</f>
        <v>1137.53881458</v>
      </c>
      <c r="L106" s="37">
        <f>SUMIFS(СВЦЭМ!$C$34:$C$777,СВЦЭМ!$A$34:$A$777,$A106,СВЦЭМ!$B$34:$B$777,L$83)+'СЕТ СН'!$H$9+СВЦЭМ!$D$10+'СЕТ СН'!$H$6-'СЕТ СН'!$H$19</f>
        <v>1117.4645674599999</v>
      </c>
      <c r="M106" s="37">
        <f>SUMIFS(СВЦЭМ!$C$34:$C$777,СВЦЭМ!$A$34:$A$777,$A106,СВЦЭМ!$B$34:$B$777,M$83)+'СЕТ СН'!$H$9+СВЦЭМ!$D$10+'СЕТ СН'!$H$6-'СЕТ СН'!$H$19</f>
        <v>1116.9157722</v>
      </c>
      <c r="N106" s="37">
        <f>SUMIFS(СВЦЭМ!$C$34:$C$777,СВЦЭМ!$A$34:$A$777,$A106,СВЦЭМ!$B$34:$B$777,N$83)+'СЕТ СН'!$H$9+СВЦЭМ!$D$10+'СЕТ СН'!$H$6-'СЕТ СН'!$H$19</f>
        <v>1116.8559275099999</v>
      </c>
      <c r="O106" s="37">
        <f>SUMIFS(СВЦЭМ!$C$34:$C$777,СВЦЭМ!$A$34:$A$777,$A106,СВЦЭМ!$B$34:$B$777,O$83)+'СЕТ СН'!$H$9+СВЦЭМ!$D$10+'СЕТ СН'!$H$6-'СЕТ СН'!$H$19</f>
        <v>1115.16570617</v>
      </c>
      <c r="P106" s="37">
        <f>SUMIFS(СВЦЭМ!$C$34:$C$777,СВЦЭМ!$A$34:$A$777,$A106,СВЦЭМ!$B$34:$B$777,P$83)+'СЕТ СН'!$H$9+СВЦЭМ!$D$10+'СЕТ СН'!$H$6-'СЕТ СН'!$H$19</f>
        <v>1117.7928108599999</v>
      </c>
      <c r="Q106" s="37">
        <f>SUMIFS(СВЦЭМ!$C$34:$C$777,СВЦЭМ!$A$34:$A$777,$A106,СВЦЭМ!$B$34:$B$777,Q$83)+'СЕТ СН'!$H$9+СВЦЭМ!$D$10+'СЕТ СН'!$H$6-'СЕТ СН'!$H$19</f>
        <v>1124.2486593899998</v>
      </c>
      <c r="R106" s="37">
        <f>SUMIFS(СВЦЭМ!$C$34:$C$777,СВЦЭМ!$A$34:$A$777,$A106,СВЦЭМ!$B$34:$B$777,R$83)+'СЕТ СН'!$H$9+СВЦЭМ!$D$10+'СЕТ СН'!$H$6-'СЕТ СН'!$H$19</f>
        <v>1122.4618467399998</v>
      </c>
      <c r="S106" s="37">
        <f>SUMIFS(СВЦЭМ!$C$34:$C$777,СВЦЭМ!$A$34:$A$777,$A106,СВЦЭМ!$B$34:$B$777,S$83)+'СЕТ СН'!$H$9+СВЦЭМ!$D$10+'СЕТ СН'!$H$6-'СЕТ СН'!$H$19</f>
        <v>1122.0914358699999</v>
      </c>
      <c r="T106" s="37">
        <f>SUMIFS(СВЦЭМ!$C$34:$C$777,СВЦЭМ!$A$34:$A$777,$A106,СВЦЭМ!$B$34:$B$777,T$83)+'СЕТ СН'!$H$9+СВЦЭМ!$D$10+'СЕТ СН'!$H$6-'СЕТ СН'!$H$19</f>
        <v>1125.1273534699999</v>
      </c>
      <c r="U106" s="37">
        <f>SUMIFS(СВЦЭМ!$C$34:$C$777,СВЦЭМ!$A$34:$A$777,$A106,СВЦЭМ!$B$34:$B$777,U$83)+'СЕТ СН'!$H$9+СВЦЭМ!$D$10+'СЕТ СН'!$H$6-'СЕТ СН'!$H$19</f>
        <v>1120.8115293199999</v>
      </c>
      <c r="V106" s="37">
        <f>SUMIFS(СВЦЭМ!$C$34:$C$777,СВЦЭМ!$A$34:$A$777,$A106,СВЦЭМ!$B$34:$B$777,V$83)+'СЕТ СН'!$H$9+СВЦЭМ!$D$10+'СЕТ СН'!$H$6-'СЕТ СН'!$H$19</f>
        <v>1120.2846896999999</v>
      </c>
      <c r="W106" s="37">
        <f>SUMIFS(СВЦЭМ!$C$34:$C$777,СВЦЭМ!$A$34:$A$777,$A106,СВЦЭМ!$B$34:$B$777,W$83)+'СЕТ СН'!$H$9+СВЦЭМ!$D$10+'СЕТ СН'!$H$6-'СЕТ СН'!$H$19</f>
        <v>1160.95842133</v>
      </c>
      <c r="X106" s="37">
        <f>SUMIFS(СВЦЭМ!$C$34:$C$777,СВЦЭМ!$A$34:$A$777,$A106,СВЦЭМ!$B$34:$B$777,X$83)+'СЕТ СН'!$H$9+СВЦЭМ!$D$10+'СЕТ СН'!$H$6-'СЕТ СН'!$H$19</f>
        <v>1249.7492174199999</v>
      </c>
      <c r="Y106" s="37">
        <f>SUMIFS(СВЦЭМ!$C$34:$C$777,СВЦЭМ!$A$34:$A$777,$A106,СВЦЭМ!$B$34:$B$777,Y$83)+'СЕТ СН'!$H$9+СВЦЭМ!$D$10+'СЕТ СН'!$H$6-'СЕТ СН'!$H$19</f>
        <v>1369.6333011699999</v>
      </c>
    </row>
    <row r="107" spans="1:25" ht="15.75" x14ac:dyDescent="0.2">
      <c r="A107" s="36">
        <f t="shared" si="2"/>
        <v>43305</v>
      </c>
      <c r="B107" s="37">
        <f>SUMIFS(СВЦЭМ!$C$34:$C$777,СВЦЭМ!$A$34:$A$777,$A107,СВЦЭМ!$B$34:$B$777,B$83)+'СЕТ СН'!$H$9+СВЦЭМ!$D$10+'СЕТ СН'!$H$6-'СЕТ СН'!$H$19</f>
        <v>1505.45020017</v>
      </c>
      <c r="C107" s="37">
        <f>SUMIFS(СВЦЭМ!$C$34:$C$777,СВЦЭМ!$A$34:$A$777,$A107,СВЦЭМ!$B$34:$B$777,C$83)+'СЕТ СН'!$H$9+СВЦЭМ!$D$10+'СЕТ СН'!$H$6-'СЕТ СН'!$H$19</f>
        <v>1538.63747044</v>
      </c>
      <c r="D107" s="37">
        <f>SUMIFS(СВЦЭМ!$C$34:$C$777,СВЦЭМ!$A$34:$A$777,$A107,СВЦЭМ!$B$34:$B$777,D$83)+'СЕТ СН'!$H$9+СВЦЭМ!$D$10+'СЕТ СН'!$H$6-'СЕТ СН'!$H$19</f>
        <v>1591.9045659200001</v>
      </c>
      <c r="E107" s="37">
        <f>SUMIFS(СВЦЭМ!$C$34:$C$777,СВЦЭМ!$A$34:$A$777,$A107,СВЦЭМ!$B$34:$B$777,E$83)+'СЕТ СН'!$H$9+СВЦЭМ!$D$10+'СЕТ СН'!$H$6-'СЕТ СН'!$H$19</f>
        <v>1611.0357254700002</v>
      </c>
      <c r="F107" s="37">
        <f>SUMIFS(СВЦЭМ!$C$34:$C$777,СВЦЭМ!$A$34:$A$777,$A107,СВЦЭМ!$B$34:$B$777,F$83)+'СЕТ СН'!$H$9+СВЦЭМ!$D$10+'СЕТ СН'!$H$6-'СЕТ СН'!$H$19</f>
        <v>1599.96048681</v>
      </c>
      <c r="G107" s="37">
        <f>SUMIFS(СВЦЭМ!$C$34:$C$777,СВЦЭМ!$A$34:$A$777,$A107,СВЦЭМ!$B$34:$B$777,G$83)+'СЕТ СН'!$H$9+СВЦЭМ!$D$10+'СЕТ СН'!$H$6-'СЕТ СН'!$H$19</f>
        <v>1581.3256592499999</v>
      </c>
      <c r="H107" s="37">
        <f>SUMIFS(СВЦЭМ!$C$34:$C$777,СВЦЭМ!$A$34:$A$777,$A107,СВЦЭМ!$B$34:$B$777,H$83)+'СЕТ СН'!$H$9+СВЦЭМ!$D$10+'СЕТ СН'!$H$6-'СЕТ СН'!$H$19</f>
        <v>1493.16041417</v>
      </c>
      <c r="I107" s="37">
        <f>SUMIFS(СВЦЭМ!$C$34:$C$777,СВЦЭМ!$A$34:$A$777,$A107,СВЦЭМ!$B$34:$B$777,I$83)+'СЕТ СН'!$H$9+СВЦЭМ!$D$10+'СЕТ СН'!$H$6-'СЕТ СН'!$H$19</f>
        <v>1331.7007770299999</v>
      </c>
      <c r="J107" s="37">
        <f>SUMIFS(СВЦЭМ!$C$34:$C$777,СВЦЭМ!$A$34:$A$777,$A107,СВЦЭМ!$B$34:$B$777,J$83)+'СЕТ СН'!$H$9+СВЦЭМ!$D$10+'СЕТ СН'!$H$6-'СЕТ СН'!$H$19</f>
        <v>1210.16066587</v>
      </c>
      <c r="K107" s="37">
        <f>SUMIFS(СВЦЭМ!$C$34:$C$777,СВЦЭМ!$A$34:$A$777,$A107,СВЦЭМ!$B$34:$B$777,K$83)+'СЕТ СН'!$H$9+СВЦЭМ!$D$10+'СЕТ СН'!$H$6-'СЕТ СН'!$H$19</f>
        <v>1149.3053024999999</v>
      </c>
      <c r="L107" s="37">
        <f>SUMIFS(СВЦЭМ!$C$34:$C$777,СВЦЭМ!$A$34:$A$777,$A107,СВЦЭМ!$B$34:$B$777,L$83)+'СЕТ СН'!$H$9+СВЦЭМ!$D$10+'СЕТ СН'!$H$6-'СЕТ СН'!$H$19</f>
        <v>1139.3178749899998</v>
      </c>
      <c r="M107" s="37">
        <f>SUMIFS(СВЦЭМ!$C$34:$C$777,СВЦЭМ!$A$34:$A$777,$A107,СВЦЭМ!$B$34:$B$777,M$83)+'СЕТ СН'!$H$9+СВЦЭМ!$D$10+'СЕТ СН'!$H$6-'СЕТ СН'!$H$19</f>
        <v>1139.2191765299999</v>
      </c>
      <c r="N107" s="37">
        <f>SUMIFS(СВЦЭМ!$C$34:$C$777,СВЦЭМ!$A$34:$A$777,$A107,СВЦЭМ!$B$34:$B$777,N$83)+'СЕТ СН'!$H$9+СВЦЭМ!$D$10+'СЕТ СН'!$H$6-'СЕТ СН'!$H$19</f>
        <v>1159.6580175899999</v>
      </c>
      <c r="O107" s="37">
        <f>SUMIFS(СВЦЭМ!$C$34:$C$777,СВЦЭМ!$A$34:$A$777,$A107,СВЦЭМ!$B$34:$B$777,O$83)+'СЕТ СН'!$H$9+СВЦЭМ!$D$10+'СЕТ СН'!$H$6-'СЕТ СН'!$H$19</f>
        <v>1150.0241043899998</v>
      </c>
      <c r="P107" s="37">
        <f>SUMIFS(СВЦЭМ!$C$34:$C$777,СВЦЭМ!$A$34:$A$777,$A107,СВЦЭМ!$B$34:$B$777,P$83)+'СЕТ СН'!$H$9+СВЦЭМ!$D$10+'СЕТ СН'!$H$6-'СЕТ СН'!$H$19</f>
        <v>1151.3722765699999</v>
      </c>
      <c r="Q107" s="37">
        <f>SUMIFS(СВЦЭМ!$C$34:$C$777,СВЦЭМ!$A$34:$A$777,$A107,СВЦЭМ!$B$34:$B$777,Q$83)+'СЕТ СН'!$H$9+СВЦЭМ!$D$10+'СЕТ СН'!$H$6-'СЕТ СН'!$H$19</f>
        <v>1151.60555092</v>
      </c>
      <c r="R107" s="37">
        <f>SUMIFS(СВЦЭМ!$C$34:$C$777,СВЦЭМ!$A$34:$A$777,$A107,СВЦЭМ!$B$34:$B$777,R$83)+'СЕТ СН'!$H$9+СВЦЭМ!$D$10+'СЕТ СН'!$H$6-'СЕТ СН'!$H$19</f>
        <v>1149.19718199</v>
      </c>
      <c r="S107" s="37">
        <f>SUMIFS(СВЦЭМ!$C$34:$C$777,СВЦЭМ!$A$34:$A$777,$A107,СВЦЭМ!$B$34:$B$777,S$83)+'СЕТ СН'!$H$9+СВЦЭМ!$D$10+'СЕТ СН'!$H$6-'СЕТ СН'!$H$19</f>
        <v>1140.5874429</v>
      </c>
      <c r="T107" s="37">
        <f>SUMIFS(СВЦЭМ!$C$34:$C$777,СВЦЭМ!$A$34:$A$777,$A107,СВЦЭМ!$B$34:$B$777,T$83)+'СЕТ СН'!$H$9+СВЦЭМ!$D$10+'СЕТ СН'!$H$6-'СЕТ СН'!$H$19</f>
        <v>1141.51692574</v>
      </c>
      <c r="U107" s="37">
        <f>SUMIFS(СВЦЭМ!$C$34:$C$777,СВЦЭМ!$A$34:$A$777,$A107,СВЦЭМ!$B$34:$B$777,U$83)+'СЕТ СН'!$H$9+СВЦЭМ!$D$10+'СЕТ СН'!$H$6-'СЕТ СН'!$H$19</f>
        <v>1153.1586466199999</v>
      </c>
      <c r="V107" s="37">
        <f>SUMIFS(СВЦЭМ!$C$34:$C$777,СВЦЭМ!$A$34:$A$777,$A107,СВЦЭМ!$B$34:$B$777,V$83)+'СЕТ СН'!$H$9+СВЦЭМ!$D$10+'СЕТ СН'!$H$6-'СЕТ СН'!$H$19</f>
        <v>1153.0186816</v>
      </c>
      <c r="W107" s="37">
        <f>SUMIFS(СВЦЭМ!$C$34:$C$777,СВЦЭМ!$A$34:$A$777,$A107,СВЦЭМ!$B$34:$B$777,W$83)+'СЕТ СН'!$H$9+СВЦЭМ!$D$10+'СЕТ СН'!$H$6-'СЕТ СН'!$H$19</f>
        <v>1209.9900475299999</v>
      </c>
      <c r="X107" s="37">
        <f>SUMIFS(СВЦЭМ!$C$34:$C$777,СВЦЭМ!$A$34:$A$777,$A107,СВЦЭМ!$B$34:$B$777,X$83)+'СЕТ СН'!$H$9+СВЦЭМ!$D$10+'СЕТ СН'!$H$6-'СЕТ СН'!$H$19</f>
        <v>1299.89312761</v>
      </c>
      <c r="Y107" s="37">
        <f>SUMIFS(СВЦЭМ!$C$34:$C$777,СВЦЭМ!$A$34:$A$777,$A107,СВЦЭМ!$B$34:$B$777,Y$83)+'СЕТ СН'!$H$9+СВЦЭМ!$D$10+'СЕТ СН'!$H$6-'СЕТ СН'!$H$19</f>
        <v>1424.98035964</v>
      </c>
    </row>
    <row r="108" spans="1:25" ht="15.75" x14ac:dyDescent="0.2">
      <c r="A108" s="36">
        <f t="shared" si="2"/>
        <v>43306</v>
      </c>
      <c r="B108" s="37">
        <f>SUMIFS(СВЦЭМ!$C$34:$C$777,СВЦЭМ!$A$34:$A$777,$A108,СВЦЭМ!$B$34:$B$777,B$83)+'СЕТ СН'!$H$9+СВЦЭМ!$D$10+'СЕТ СН'!$H$6-'СЕТ СН'!$H$19</f>
        <v>1467.9770846399999</v>
      </c>
      <c r="C108" s="37">
        <f>SUMIFS(СВЦЭМ!$C$34:$C$777,СВЦЭМ!$A$34:$A$777,$A108,СВЦЭМ!$B$34:$B$777,C$83)+'СЕТ СН'!$H$9+СВЦЭМ!$D$10+'СЕТ СН'!$H$6-'СЕТ СН'!$H$19</f>
        <v>1529.6806093599998</v>
      </c>
      <c r="D108" s="37">
        <f>SUMIFS(СВЦЭМ!$C$34:$C$777,СВЦЭМ!$A$34:$A$777,$A108,СВЦЭМ!$B$34:$B$777,D$83)+'СЕТ СН'!$H$9+СВЦЭМ!$D$10+'СЕТ СН'!$H$6-'СЕТ СН'!$H$19</f>
        <v>1578.9010624699999</v>
      </c>
      <c r="E108" s="37">
        <f>SUMIFS(СВЦЭМ!$C$34:$C$777,СВЦЭМ!$A$34:$A$777,$A108,СВЦЭМ!$B$34:$B$777,E$83)+'СЕТ СН'!$H$9+СВЦЭМ!$D$10+'СЕТ СН'!$H$6-'СЕТ СН'!$H$19</f>
        <v>1591.07433522</v>
      </c>
      <c r="F108" s="37">
        <f>SUMIFS(СВЦЭМ!$C$34:$C$777,СВЦЭМ!$A$34:$A$777,$A108,СВЦЭМ!$B$34:$B$777,F$83)+'СЕТ СН'!$H$9+СВЦЭМ!$D$10+'СЕТ СН'!$H$6-'СЕТ СН'!$H$19</f>
        <v>1578.0265602899999</v>
      </c>
      <c r="G108" s="37">
        <f>SUMIFS(СВЦЭМ!$C$34:$C$777,СВЦЭМ!$A$34:$A$777,$A108,СВЦЭМ!$B$34:$B$777,G$83)+'СЕТ СН'!$H$9+СВЦЭМ!$D$10+'СЕТ СН'!$H$6-'СЕТ СН'!$H$19</f>
        <v>1580.86508058</v>
      </c>
      <c r="H108" s="37">
        <f>SUMIFS(СВЦЭМ!$C$34:$C$777,СВЦЭМ!$A$34:$A$777,$A108,СВЦЭМ!$B$34:$B$777,H$83)+'СЕТ СН'!$H$9+СВЦЭМ!$D$10+'СЕТ СН'!$H$6-'СЕТ СН'!$H$19</f>
        <v>1475.4982253599999</v>
      </c>
      <c r="I108" s="37">
        <f>SUMIFS(СВЦЭМ!$C$34:$C$777,СВЦЭМ!$A$34:$A$777,$A108,СВЦЭМ!$B$34:$B$777,I$83)+'СЕТ СН'!$H$9+СВЦЭМ!$D$10+'СЕТ СН'!$H$6-'СЕТ СН'!$H$19</f>
        <v>1308.6228981299998</v>
      </c>
      <c r="J108" s="37">
        <f>SUMIFS(СВЦЭМ!$C$34:$C$777,СВЦЭМ!$A$34:$A$777,$A108,СВЦЭМ!$B$34:$B$777,J$83)+'СЕТ СН'!$H$9+СВЦЭМ!$D$10+'СЕТ СН'!$H$6-'СЕТ СН'!$H$19</f>
        <v>1184.8347976499999</v>
      </c>
      <c r="K108" s="37">
        <f>SUMIFS(СВЦЭМ!$C$34:$C$777,СВЦЭМ!$A$34:$A$777,$A108,СВЦЭМ!$B$34:$B$777,K$83)+'СЕТ СН'!$H$9+СВЦЭМ!$D$10+'СЕТ СН'!$H$6-'СЕТ СН'!$H$19</f>
        <v>1126.2171310699998</v>
      </c>
      <c r="L108" s="37">
        <f>SUMIFS(СВЦЭМ!$C$34:$C$777,СВЦЭМ!$A$34:$A$777,$A108,СВЦЭМ!$B$34:$B$777,L$83)+'СЕТ СН'!$H$9+СВЦЭМ!$D$10+'СЕТ СН'!$H$6-'СЕТ СН'!$H$19</f>
        <v>1119.6085209099999</v>
      </c>
      <c r="M108" s="37">
        <f>SUMIFS(СВЦЭМ!$C$34:$C$777,СВЦЭМ!$A$34:$A$777,$A108,СВЦЭМ!$B$34:$B$777,M$83)+'СЕТ СН'!$H$9+СВЦЭМ!$D$10+'СЕТ СН'!$H$6-'СЕТ СН'!$H$19</f>
        <v>1122.7408620699998</v>
      </c>
      <c r="N108" s="37">
        <f>SUMIFS(СВЦЭМ!$C$34:$C$777,СВЦЭМ!$A$34:$A$777,$A108,СВЦЭМ!$B$34:$B$777,N$83)+'СЕТ СН'!$H$9+СВЦЭМ!$D$10+'СЕТ СН'!$H$6-'СЕТ СН'!$H$19</f>
        <v>1127.96523493</v>
      </c>
      <c r="O108" s="37">
        <f>SUMIFS(СВЦЭМ!$C$34:$C$777,СВЦЭМ!$A$34:$A$777,$A108,СВЦЭМ!$B$34:$B$777,O$83)+'СЕТ СН'!$H$9+СВЦЭМ!$D$10+'СЕТ СН'!$H$6-'СЕТ СН'!$H$19</f>
        <v>1129.17707853</v>
      </c>
      <c r="P108" s="37">
        <f>SUMIFS(СВЦЭМ!$C$34:$C$777,СВЦЭМ!$A$34:$A$777,$A108,СВЦЭМ!$B$34:$B$777,P$83)+'СЕТ СН'!$H$9+СВЦЭМ!$D$10+'СЕТ СН'!$H$6-'СЕТ СН'!$H$19</f>
        <v>1144.06504582</v>
      </c>
      <c r="Q108" s="37">
        <f>SUMIFS(СВЦЭМ!$C$34:$C$777,СВЦЭМ!$A$34:$A$777,$A108,СВЦЭМ!$B$34:$B$777,Q$83)+'СЕТ СН'!$H$9+СВЦЭМ!$D$10+'СЕТ СН'!$H$6-'СЕТ СН'!$H$19</f>
        <v>1150.82897953</v>
      </c>
      <c r="R108" s="37">
        <f>SUMIFS(СВЦЭМ!$C$34:$C$777,СВЦЭМ!$A$34:$A$777,$A108,СВЦЭМ!$B$34:$B$777,R$83)+'СЕТ СН'!$H$9+СВЦЭМ!$D$10+'СЕТ СН'!$H$6-'СЕТ СН'!$H$19</f>
        <v>1180.4117700299998</v>
      </c>
      <c r="S108" s="37">
        <f>SUMIFS(СВЦЭМ!$C$34:$C$777,СВЦЭМ!$A$34:$A$777,$A108,СВЦЭМ!$B$34:$B$777,S$83)+'СЕТ СН'!$H$9+СВЦЭМ!$D$10+'СЕТ СН'!$H$6-'СЕТ СН'!$H$19</f>
        <v>1168.94050184</v>
      </c>
      <c r="T108" s="37">
        <f>SUMIFS(СВЦЭМ!$C$34:$C$777,СВЦЭМ!$A$34:$A$777,$A108,СВЦЭМ!$B$34:$B$777,T$83)+'СЕТ СН'!$H$9+СВЦЭМ!$D$10+'СЕТ СН'!$H$6-'СЕТ СН'!$H$19</f>
        <v>1170.9341137199999</v>
      </c>
      <c r="U108" s="37">
        <f>SUMIFS(СВЦЭМ!$C$34:$C$777,СВЦЭМ!$A$34:$A$777,$A108,СВЦЭМ!$B$34:$B$777,U$83)+'СЕТ СН'!$H$9+СВЦЭМ!$D$10+'СЕТ СН'!$H$6-'СЕТ СН'!$H$19</f>
        <v>1183.3562086699999</v>
      </c>
      <c r="V108" s="37">
        <f>SUMIFS(СВЦЭМ!$C$34:$C$777,СВЦЭМ!$A$34:$A$777,$A108,СВЦЭМ!$B$34:$B$777,V$83)+'СЕТ СН'!$H$9+СВЦЭМ!$D$10+'СЕТ СН'!$H$6-'СЕТ СН'!$H$19</f>
        <v>1193.2665342499999</v>
      </c>
      <c r="W108" s="37">
        <f>SUMIFS(СВЦЭМ!$C$34:$C$777,СВЦЭМ!$A$34:$A$777,$A108,СВЦЭМ!$B$34:$B$777,W$83)+'СЕТ СН'!$H$9+СВЦЭМ!$D$10+'СЕТ СН'!$H$6-'СЕТ СН'!$H$19</f>
        <v>1225.1358906099999</v>
      </c>
      <c r="X108" s="37">
        <f>SUMIFS(СВЦЭМ!$C$34:$C$777,СВЦЭМ!$A$34:$A$777,$A108,СВЦЭМ!$B$34:$B$777,X$83)+'СЕТ СН'!$H$9+СВЦЭМ!$D$10+'СЕТ СН'!$H$6-'СЕТ СН'!$H$19</f>
        <v>1295.12264787</v>
      </c>
      <c r="Y108" s="37">
        <f>SUMIFS(СВЦЭМ!$C$34:$C$777,СВЦЭМ!$A$34:$A$777,$A108,СВЦЭМ!$B$34:$B$777,Y$83)+'СЕТ СН'!$H$9+СВЦЭМ!$D$10+'СЕТ СН'!$H$6-'СЕТ СН'!$H$19</f>
        <v>1352.5978663999999</v>
      </c>
    </row>
    <row r="109" spans="1:25" ht="15.75" x14ac:dyDescent="0.2">
      <c r="A109" s="36">
        <f t="shared" si="2"/>
        <v>43307</v>
      </c>
      <c r="B109" s="37">
        <f>SUMIFS(СВЦЭМ!$C$34:$C$777,СВЦЭМ!$A$34:$A$777,$A109,СВЦЭМ!$B$34:$B$777,B$83)+'СЕТ СН'!$H$9+СВЦЭМ!$D$10+'СЕТ СН'!$H$6-'СЕТ СН'!$H$19</f>
        <v>1437.6068290999999</v>
      </c>
      <c r="C109" s="37">
        <f>SUMIFS(СВЦЭМ!$C$34:$C$777,СВЦЭМ!$A$34:$A$777,$A109,СВЦЭМ!$B$34:$B$777,C$83)+'СЕТ СН'!$H$9+СВЦЭМ!$D$10+'СЕТ СН'!$H$6-'СЕТ СН'!$H$19</f>
        <v>1543.2370763899999</v>
      </c>
      <c r="D109" s="37">
        <f>SUMIFS(СВЦЭМ!$C$34:$C$777,СВЦЭМ!$A$34:$A$777,$A109,СВЦЭМ!$B$34:$B$777,D$83)+'СЕТ СН'!$H$9+СВЦЭМ!$D$10+'СЕТ СН'!$H$6-'СЕТ СН'!$H$19</f>
        <v>1600.8035362000001</v>
      </c>
      <c r="E109" s="37">
        <f>SUMIFS(СВЦЭМ!$C$34:$C$777,СВЦЭМ!$A$34:$A$777,$A109,СВЦЭМ!$B$34:$B$777,E$83)+'СЕТ СН'!$H$9+СВЦЭМ!$D$10+'СЕТ СН'!$H$6-'СЕТ СН'!$H$19</f>
        <v>1607.9861776899997</v>
      </c>
      <c r="F109" s="37">
        <f>SUMIFS(СВЦЭМ!$C$34:$C$777,СВЦЭМ!$A$34:$A$777,$A109,СВЦЭМ!$B$34:$B$777,F$83)+'СЕТ СН'!$H$9+СВЦЭМ!$D$10+'СЕТ СН'!$H$6-'СЕТ СН'!$H$19</f>
        <v>1588.8189352100001</v>
      </c>
      <c r="G109" s="37">
        <f>SUMIFS(СВЦЭМ!$C$34:$C$777,СВЦЭМ!$A$34:$A$777,$A109,СВЦЭМ!$B$34:$B$777,G$83)+'СЕТ СН'!$H$9+СВЦЭМ!$D$10+'СЕТ СН'!$H$6-'СЕТ СН'!$H$19</f>
        <v>1568.3536784200001</v>
      </c>
      <c r="H109" s="37">
        <f>SUMIFS(СВЦЭМ!$C$34:$C$777,СВЦЭМ!$A$34:$A$777,$A109,СВЦЭМ!$B$34:$B$777,H$83)+'СЕТ СН'!$H$9+СВЦЭМ!$D$10+'СЕТ СН'!$H$6-'СЕТ СН'!$H$19</f>
        <v>1475.2550838099999</v>
      </c>
      <c r="I109" s="37">
        <f>SUMIFS(СВЦЭМ!$C$34:$C$777,СВЦЭМ!$A$34:$A$777,$A109,СВЦЭМ!$B$34:$B$777,I$83)+'СЕТ СН'!$H$9+СВЦЭМ!$D$10+'СЕТ СН'!$H$6-'СЕТ СН'!$H$19</f>
        <v>1307.7739592099999</v>
      </c>
      <c r="J109" s="37">
        <f>SUMIFS(СВЦЭМ!$C$34:$C$777,СВЦЭМ!$A$34:$A$777,$A109,СВЦЭМ!$B$34:$B$777,J$83)+'СЕТ СН'!$H$9+СВЦЭМ!$D$10+'СЕТ СН'!$H$6-'СЕТ СН'!$H$19</f>
        <v>1192.39408209</v>
      </c>
      <c r="K109" s="37">
        <f>SUMIFS(СВЦЭМ!$C$34:$C$777,СВЦЭМ!$A$34:$A$777,$A109,СВЦЭМ!$B$34:$B$777,K$83)+'СЕТ СН'!$H$9+СВЦЭМ!$D$10+'СЕТ СН'!$H$6-'СЕТ СН'!$H$19</f>
        <v>1136.0643116799999</v>
      </c>
      <c r="L109" s="37">
        <f>SUMIFS(СВЦЭМ!$C$34:$C$777,СВЦЭМ!$A$34:$A$777,$A109,СВЦЭМ!$B$34:$B$777,L$83)+'СЕТ СН'!$H$9+СВЦЭМ!$D$10+'СЕТ СН'!$H$6-'СЕТ СН'!$H$19</f>
        <v>1140.96201892</v>
      </c>
      <c r="M109" s="37">
        <f>SUMIFS(СВЦЭМ!$C$34:$C$777,СВЦЭМ!$A$34:$A$777,$A109,СВЦЭМ!$B$34:$B$777,M$83)+'СЕТ СН'!$H$9+СВЦЭМ!$D$10+'СЕТ СН'!$H$6-'СЕТ СН'!$H$19</f>
        <v>1128.20894084</v>
      </c>
      <c r="N109" s="37">
        <f>SUMIFS(СВЦЭМ!$C$34:$C$777,СВЦЭМ!$A$34:$A$777,$A109,СВЦЭМ!$B$34:$B$777,N$83)+'СЕТ СН'!$H$9+СВЦЭМ!$D$10+'СЕТ СН'!$H$6-'СЕТ СН'!$H$19</f>
        <v>1137.44399297</v>
      </c>
      <c r="O109" s="37">
        <f>SUMIFS(СВЦЭМ!$C$34:$C$777,СВЦЭМ!$A$34:$A$777,$A109,СВЦЭМ!$B$34:$B$777,O$83)+'СЕТ СН'!$H$9+СВЦЭМ!$D$10+'СЕТ СН'!$H$6-'СЕТ СН'!$H$19</f>
        <v>1151.0332694799999</v>
      </c>
      <c r="P109" s="37">
        <f>SUMIFS(СВЦЭМ!$C$34:$C$777,СВЦЭМ!$A$34:$A$777,$A109,СВЦЭМ!$B$34:$B$777,P$83)+'СЕТ СН'!$H$9+СВЦЭМ!$D$10+'СЕТ СН'!$H$6-'СЕТ СН'!$H$19</f>
        <v>1155.0822765599999</v>
      </c>
      <c r="Q109" s="37">
        <f>SUMIFS(СВЦЭМ!$C$34:$C$777,СВЦЭМ!$A$34:$A$777,$A109,СВЦЭМ!$B$34:$B$777,Q$83)+'СЕТ СН'!$H$9+СВЦЭМ!$D$10+'СЕТ СН'!$H$6-'СЕТ СН'!$H$19</f>
        <v>1159.22547689</v>
      </c>
      <c r="R109" s="37">
        <f>SUMIFS(СВЦЭМ!$C$34:$C$777,СВЦЭМ!$A$34:$A$777,$A109,СВЦЭМ!$B$34:$B$777,R$83)+'СЕТ СН'!$H$9+СВЦЭМ!$D$10+'СЕТ СН'!$H$6-'СЕТ СН'!$H$19</f>
        <v>1156.15648306</v>
      </c>
      <c r="S109" s="37">
        <f>SUMIFS(СВЦЭМ!$C$34:$C$777,СВЦЭМ!$A$34:$A$777,$A109,СВЦЭМ!$B$34:$B$777,S$83)+'СЕТ СН'!$H$9+СВЦЭМ!$D$10+'СЕТ СН'!$H$6-'СЕТ СН'!$H$19</f>
        <v>1150.4891826999999</v>
      </c>
      <c r="T109" s="37">
        <f>SUMIFS(СВЦЭМ!$C$34:$C$777,СВЦЭМ!$A$34:$A$777,$A109,СВЦЭМ!$B$34:$B$777,T$83)+'СЕТ СН'!$H$9+СВЦЭМ!$D$10+'СЕТ СН'!$H$6-'СЕТ СН'!$H$19</f>
        <v>1147.3874588799999</v>
      </c>
      <c r="U109" s="37">
        <f>SUMIFS(СВЦЭМ!$C$34:$C$777,СВЦЭМ!$A$34:$A$777,$A109,СВЦЭМ!$B$34:$B$777,U$83)+'СЕТ СН'!$H$9+СВЦЭМ!$D$10+'СЕТ СН'!$H$6-'СЕТ СН'!$H$19</f>
        <v>1145.4090437899999</v>
      </c>
      <c r="V109" s="37">
        <f>SUMIFS(СВЦЭМ!$C$34:$C$777,СВЦЭМ!$A$34:$A$777,$A109,СВЦЭМ!$B$34:$B$777,V$83)+'СЕТ СН'!$H$9+СВЦЭМ!$D$10+'СЕТ СН'!$H$6-'СЕТ СН'!$H$19</f>
        <v>1140.4937221499999</v>
      </c>
      <c r="W109" s="37">
        <f>SUMIFS(СВЦЭМ!$C$34:$C$777,СВЦЭМ!$A$34:$A$777,$A109,СВЦЭМ!$B$34:$B$777,W$83)+'СЕТ СН'!$H$9+СВЦЭМ!$D$10+'СЕТ СН'!$H$6-'СЕТ СН'!$H$19</f>
        <v>1193.3849485999999</v>
      </c>
      <c r="X109" s="37">
        <f>SUMIFS(СВЦЭМ!$C$34:$C$777,СВЦЭМ!$A$34:$A$777,$A109,СВЦЭМ!$B$34:$B$777,X$83)+'СЕТ СН'!$H$9+СВЦЭМ!$D$10+'СЕТ СН'!$H$6-'СЕТ СН'!$H$19</f>
        <v>1273.1664292299999</v>
      </c>
      <c r="Y109" s="37">
        <f>SUMIFS(СВЦЭМ!$C$34:$C$777,СВЦЭМ!$A$34:$A$777,$A109,СВЦЭМ!$B$34:$B$777,Y$83)+'СЕТ СН'!$H$9+СВЦЭМ!$D$10+'СЕТ СН'!$H$6-'СЕТ СН'!$H$19</f>
        <v>1396.8704425599999</v>
      </c>
    </row>
    <row r="110" spans="1:25" ht="15.75" x14ac:dyDescent="0.2">
      <c r="A110" s="36">
        <f t="shared" si="2"/>
        <v>43308</v>
      </c>
      <c r="B110" s="37">
        <f>SUMIFS(СВЦЭМ!$C$34:$C$777,СВЦЭМ!$A$34:$A$777,$A110,СВЦЭМ!$B$34:$B$777,B$83)+'СЕТ СН'!$H$9+СВЦЭМ!$D$10+'СЕТ СН'!$H$6-'СЕТ СН'!$H$19</f>
        <v>1493.62307132</v>
      </c>
      <c r="C110" s="37">
        <f>SUMIFS(СВЦЭМ!$C$34:$C$777,СВЦЭМ!$A$34:$A$777,$A110,СВЦЭМ!$B$34:$B$777,C$83)+'СЕТ СН'!$H$9+СВЦЭМ!$D$10+'СЕТ СН'!$H$6-'СЕТ СН'!$H$19</f>
        <v>1560.1989271099999</v>
      </c>
      <c r="D110" s="37">
        <f>SUMIFS(СВЦЭМ!$C$34:$C$777,СВЦЭМ!$A$34:$A$777,$A110,СВЦЭМ!$B$34:$B$777,D$83)+'СЕТ СН'!$H$9+СВЦЭМ!$D$10+'СЕТ СН'!$H$6-'СЕТ СН'!$H$19</f>
        <v>1584.52252101</v>
      </c>
      <c r="E110" s="37">
        <f>SUMIFS(СВЦЭМ!$C$34:$C$777,СВЦЭМ!$A$34:$A$777,$A110,СВЦЭМ!$B$34:$B$777,E$83)+'СЕТ СН'!$H$9+СВЦЭМ!$D$10+'СЕТ СН'!$H$6-'СЕТ СН'!$H$19</f>
        <v>1574.3838112200001</v>
      </c>
      <c r="F110" s="37">
        <f>SUMIFS(СВЦЭМ!$C$34:$C$777,СВЦЭМ!$A$34:$A$777,$A110,СВЦЭМ!$B$34:$B$777,F$83)+'СЕТ СН'!$H$9+СВЦЭМ!$D$10+'СЕТ СН'!$H$6-'СЕТ СН'!$H$19</f>
        <v>1570.62169021</v>
      </c>
      <c r="G110" s="37">
        <f>SUMIFS(СВЦЭМ!$C$34:$C$777,СВЦЭМ!$A$34:$A$777,$A110,СВЦЭМ!$B$34:$B$777,G$83)+'СЕТ СН'!$H$9+СВЦЭМ!$D$10+'СЕТ СН'!$H$6-'СЕТ СН'!$H$19</f>
        <v>1576.7564239200001</v>
      </c>
      <c r="H110" s="37">
        <f>SUMIFS(СВЦЭМ!$C$34:$C$777,СВЦЭМ!$A$34:$A$777,$A110,СВЦЭМ!$B$34:$B$777,H$83)+'СЕТ СН'!$H$9+СВЦЭМ!$D$10+'СЕТ СН'!$H$6-'СЕТ СН'!$H$19</f>
        <v>1482.3459804199999</v>
      </c>
      <c r="I110" s="37">
        <f>SUMIFS(СВЦЭМ!$C$34:$C$777,СВЦЭМ!$A$34:$A$777,$A110,СВЦЭМ!$B$34:$B$777,I$83)+'СЕТ СН'!$H$9+СВЦЭМ!$D$10+'СЕТ СН'!$H$6-'СЕТ СН'!$H$19</f>
        <v>1321.1994278299999</v>
      </c>
      <c r="J110" s="37">
        <f>SUMIFS(СВЦЭМ!$C$34:$C$777,СВЦЭМ!$A$34:$A$777,$A110,СВЦЭМ!$B$34:$B$777,J$83)+'СЕТ СН'!$H$9+СВЦЭМ!$D$10+'СЕТ СН'!$H$6-'СЕТ СН'!$H$19</f>
        <v>1205.6022227199999</v>
      </c>
      <c r="K110" s="37">
        <f>SUMIFS(СВЦЭМ!$C$34:$C$777,СВЦЭМ!$A$34:$A$777,$A110,СВЦЭМ!$B$34:$B$777,K$83)+'СЕТ СН'!$H$9+СВЦЭМ!$D$10+'СЕТ СН'!$H$6-'СЕТ СН'!$H$19</f>
        <v>1147.9565854699999</v>
      </c>
      <c r="L110" s="37">
        <f>SUMIFS(СВЦЭМ!$C$34:$C$777,СВЦЭМ!$A$34:$A$777,$A110,СВЦЭМ!$B$34:$B$777,L$83)+'СЕТ СН'!$H$9+СВЦЭМ!$D$10+'СЕТ СН'!$H$6-'СЕТ СН'!$H$19</f>
        <v>1131.98423761</v>
      </c>
      <c r="M110" s="37">
        <f>SUMIFS(СВЦЭМ!$C$34:$C$777,СВЦЭМ!$A$34:$A$777,$A110,СВЦЭМ!$B$34:$B$777,M$83)+'СЕТ СН'!$H$9+СВЦЭМ!$D$10+'СЕТ СН'!$H$6-'СЕТ СН'!$H$19</f>
        <v>1128.5951491399999</v>
      </c>
      <c r="N110" s="37">
        <f>SUMIFS(СВЦЭМ!$C$34:$C$777,СВЦЭМ!$A$34:$A$777,$A110,СВЦЭМ!$B$34:$B$777,N$83)+'СЕТ СН'!$H$9+СВЦЭМ!$D$10+'СЕТ СН'!$H$6-'СЕТ СН'!$H$19</f>
        <v>1119.03029167</v>
      </c>
      <c r="O110" s="37">
        <f>SUMIFS(СВЦЭМ!$C$34:$C$777,СВЦЭМ!$A$34:$A$777,$A110,СВЦЭМ!$B$34:$B$777,O$83)+'СЕТ СН'!$H$9+СВЦЭМ!$D$10+'СЕТ СН'!$H$6-'СЕТ СН'!$H$19</f>
        <v>1124.8485724099999</v>
      </c>
      <c r="P110" s="37">
        <f>SUMIFS(СВЦЭМ!$C$34:$C$777,СВЦЭМ!$A$34:$A$777,$A110,СВЦЭМ!$B$34:$B$777,P$83)+'СЕТ СН'!$H$9+СВЦЭМ!$D$10+'СЕТ СН'!$H$6-'СЕТ СН'!$H$19</f>
        <v>1128.67965865</v>
      </c>
      <c r="Q110" s="37">
        <f>SUMIFS(СВЦЭМ!$C$34:$C$777,СВЦЭМ!$A$34:$A$777,$A110,СВЦЭМ!$B$34:$B$777,Q$83)+'СЕТ СН'!$H$9+СВЦЭМ!$D$10+'СЕТ СН'!$H$6-'СЕТ СН'!$H$19</f>
        <v>1129.333811</v>
      </c>
      <c r="R110" s="37">
        <f>SUMIFS(СВЦЭМ!$C$34:$C$777,СВЦЭМ!$A$34:$A$777,$A110,СВЦЭМ!$B$34:$B$777,R$83)+'СЕТ СН'!$H$9+СВЦЭМ!$D$10+'СЕТ СН'!$H$6-'СЕТ СН'!$H$19</f>
        <v>1136.59391977</v>
      </c>
      <c r="S110" s="37">
        <f>SUMIFS(СВЦЭМ!$C$34:$C$777,СВЦЭМ!$A$34:$A$777,$A110,СВЦЭМ!$B$34:$B$777,S$83)+'СЕТ СН'!$H$9+СВЦЭМ!$D$10+'СЕТ СН'!$H$6-'СЕТ СН'!$H$19</f>
        <v>1132.62691335</v>
      </c>
      <c r="T110" s="37">
        <f>SUMIFS(СВЦЭМ!$C$34:$C$777,СВЦЭМ!$A$34:$A$777,$A110,СВЦЭМ!$B$34:$B$777,T$83)+'СЕТ СН'!$H$9+СВЦЭМ!$D$10+'СЕТ СН'!$H$6-'СЕТ СН'!$H$19</f>
        <v>1127.36558956</v>
      </c>
      <c r="U110" s="37">
        <f>SUMIFS(СВЦЭМ!$C$34:$C$777,СВЦЭМ!$A$34:$A$777,$A110,СВЦЭМ!$B$34:$B$777,U$83)+'СЕТ СН'!$H$9+СВЦЭМ!$D$10+'СЕТ СН'!$H$6-'СЕТ СН'!$H$19</f>
        <v>1133.6438157</v>
      </c>
      <c r="V110" s="37">
        <f>SUMIFS(СВЦЭМ!$C$34:$C$777,СВЦЭМ!$A$34:$A$777,$A110,СВЦЭМ!$B$34:$B$777,V$83)+'СЕТ СН'!$H$9+СВЦЭМ!$D$10+'СЕТ СН'!$H$6-'СЕТ СН'!$H$19</f>
        <v>1138.06128448</v>
      </c>
      <c r="W110" s="37">
        <f>SUMIFS(СВЦЭМ!$C$34:$C$777,СВЦЭМ!$A$34:$A$777,$A110,СВЦЭМ!$B$34:$B$777,W$83)+'СЕТ СН'!$H$9+СВЦЭМ!$D$10+'СЕТ СН'!$H$6-'СЕТ СН'!$H$19</f>
        <v>1178.3309185599999</v>
      </c>
      <c r="X110" s="37">
        <f>SUMIFS(СВЦЭМ!$C$34:$C$777,СВЦЭМ!$A$34:$A$777,$A110,СВЦЭМ!$B$34:$B$777,X$83)+'СЕТ СН'!$H$9+СВЦЭМ!$D$10+'СЕТ СН'!$H$6-'СЕТ СН'!$H$19</f>
        <v>1271.5884928199998</v>
      </c>
      <c r="Y110" s="37">
        <f>SUMIFS(СВЦЭМ!$C$34:$C$777,СВЦЭМ!$A$34:$A$777,$A110,СВЦЭМ!$B$34:$B$777,Y$83)+'СЕТ СН'!$H$9+СВЦЭМ!$D$10+'СЕТ СН'!$H$6-'СЕТ СН'!$H$19</f>
        <v>1388.4948974699998</v>
      </c>
    </row>
    <row r="111" spans="1:25" ht="15.75" x14ac:dyDescent="0.2">
      <c r="A111" s="36">
        <f t="shared" si="2"/>
        <v>43309</v>
      </c>
      <c r="B111" s="37">
        <f>SUMIFS(СВЦЭМ!$C$34:$C$777,СВЦЭМ!$A$34:$A$777,$A111,СВЦЭМ!$B$34:$B$777,B$83)+'СЕТ СН'!$H$9+СВЦЭМ!$D$10+'СЕТ СН'!$H$6-'СЕТ СН'!$H$19</f>
        <v>1340.07346405</v>
      </c>
      <c r="C111" s="37">
        <f>SUMIFS(СВЦЭМ!$C$34:$C$777,СВЦЭМ!$A$34:$A$777,$A111,СВЦЭМ!$B$34:$B$777,C$83)+'СЕТ СН'!$H$9+СВЦЭМ!$D$10+'СЕТ СН'!$H$6-'СЕТ СН'!$H$19</f>
        <v>1408.77813455</v>
      </c>
      <c r="D111" s="37">
        <f>SUMIFS(СВЦЭМ!$C$34:$C$777,СВЦЭМ!$A$34:$A$777,$A111,СВЦЭМ!$B$34:$B$777,D$83)+'СЕТ СН'!$H$9+СВЦЭМ!$D$10+'СЕТ СН'!$H$6-'СЕТ СН'!$H$19</f>
        <v>1436.3451125199999</v>
      </c>
      <c r="E111" s="37">
        <f>SUMIFS(СВЦЭМ!$C$34:$C$777,СВЦЭМ!$A$34:$A$777,$A111,СВЦЭМ!$B$34:$B$777,E$83)+'СЕТ СН'!$H$9+СВЦЭМ!$D$10+'СЕТ СН'!$H$6-'СЕТ СН'!$H$19</f>
        <v>1465.8626308599999</v>
      </c>
      <c r="F111" s="37">
        <f>SUMIFS(СВЦЭМ!$C$34:$C$777,СВЦЭМ!$A$34:$A$777,$A111,СВЦЭМ!$B$34:$B$777,F$83)+'СЕТ СН'!$H$9+СВЦЭМ!$D$10+'СЕТ СН'!$H$6-'СЕТ СН'!$H$19</f>
        <v>1456.2636558899999</v>
      </c>
      <c r="G111" s="37">
        <f>SUMIFS(СВЦЭМ!$C$34:$C$777,СВЦЭМ!$A$34:$A$777,$A111,СВЦЭМ!$B$34:$B$777,G$83)+'СЕТ СН'!$H$9+СВЦЭМ!$D$10+'СЕТ СН'!$H$6-'СЕТ СН'!$H$19</f>
        <v>1523.4633569699999</v>
      </c>
      <c r="H111" s="37">
        <f>SUMIFS(СВЦЭМ!$C$34:$C$777,СВЦЭМ!$A$34:$A$777,$A111,СВЦЭМ!$B$34:$B$777,H$83)+'СЕТ СН'!$H$9+СВЦЭМ!$D$10+'СЕТ СН'!$H$6-'СЕТ СН'!$H$19</f>
        <v>1380.7663143</v>
      </c>
      <c r="I111" s="37">
        <f>SUMIFS(СВЦЭМ!$C$34:$C$777,СВЦЭМ!$A$34:$A$777,$A111,СВЦЭМ!$B$34:$B$777,I$83)+'СЕТ СН'!$H$9+СВЦЭМ!$D$10+'СЕТ СН'!$H$6-'СЕТ СН'!$H$19</f>
        <v>1262.9480257499999</v>
      </c>
      <c r="J111" s="37">
        <f>SUMIFS(СВЦЭМ!$C$34:$C$777,СВЦЭМ!$A$34:$A$777,$A111,СВЦЭМ!$B$34:$B$777,J$83)+'СЕТ СН'!$H$9+СВЦЭМ!$D$10+'СЕТ СН'!$H$6-'СЕТ СН'!$H$19</f>
        <v>1117.2282602999999</v>
      </c>
      <c r="K111" s="37">
        <f>SUMIFS(СВЦЭМ!$C$34:$C$777,СВЦЭМ!$A$34:$A$777,$A111,СВЦЭМ!$B$34:$B$777,K$83)+'СЕТ СН'!$H$9+СВЦЭМ!$D$10+'СЕТ СН'!$H$6-'СЕТ СН'!$H$19</f>
        <v>1053.6185843799999</v>
      </c>
      <c r="L111" s="37">
        <f>SUMIFS(СВЦЭМ!$C$34:$C$777,СВЦЭМ!$A$34:$A$777,$A111,СВЦЭМ!$B$34:$B$777,L$83)+'СЕТ СН'!$H$9+СВЦЭМ!$D$10+'СЕТ СН'!$H$6-'СЕТ СН'!$H$19</f>
        <v>1033.38266088</v>
      </c>
      <c r="M111" s="37">
        <f>SUMIFS(СВЦЭМ!$C$34:$C$777,СВЦЭМ!$A$34:$A$777,$A111,СВЦЭМ!$B$34:$B$777,M$83)+'СЕТ СН'!$H$9+СВЦЭМ!$D$10+'СЕТ СН'!$H$6-'СЕТ СН'!$H$19</f>
        <v>1030.2638646099999</v>
      </c>
      <c r="N111" s="37">
        <f>SUMIFS(СВЦЭМ!$C$34:$C$777,СВЦЭМ!$A$34:$A$777,$A111,СВЦЭМ!$B$34:$B$777,N$83)+'СЕТ СН'!$H$9+СВЦЭМ!$D$10+'СЕТ СН'!$H$6-'СЕТ СН'!$H$19</f>
        <v>1063.1083178499998</v>
      </c>
      <c r="O111" s="37">
        <f>SUMIFS(СВЦЭМ!$C$34:$C$777,СВЦЭМ!$A$34:$A$777,$A111,СВЦЭМ!$B$34:$B$777,O$83)+'СЕТ СН'!$H$9+СВЦЭМ!$D$10+'СЕТ СН'!$H$6-'СЕТ СН'!$H$19</f>
        <v>1040.82264876</v>
      </c>
      <c r="P111" s="37">
        <f>SUMIFS(СВЦЭМ!$C$34:$C$777,СВЦЭМ!$A$34:$A$777,$A111,СВЦЭМ!$B$34:$B$777,P$83)+'СЕТ СН'!$H$9+СВЦЭМ!$D$10+'СЕТ СН'!$H$6-'СЕТ СН'!$H$19</f>
        <v>1051.06339798</v>
      </c>
      <c r="Q111" s="37">
        <f>SUMIFS(СВЦЭМ!$C$34:$C$777,СВЦЭМ!$A$34:$A$777,$A111,СВЦЭМ!$B$34:$B$777,Q$83)+'СЕТ СН'!$H$9+СВЦЭМ!$D$10+'СЕТ СН'!$H$6-'СЕТ СН'!$H$19</f>
        <v>1060.6989522499998</v>
      </c>
      <c r="R111" s="37">
        <f>SUMIFS(СВЦЭМ!$C$34:$C$777,СВЦЭМ!$A$34:$A$777,$A111,СВЦЭМ!$B$34:$B$777,R$83)+'СЕТ СН'!$H$9+СВЦЭМ!$D$10+'СЕТ СН'!$H$6-'СЕТ СН'!$H$19</f>
        <v>1059.4413378499999</v>
      </c>
      <c r="S111" s="37">
        <f>SUMIFS(СВЦЭМ!$C$34:$C$777,СВЦЭМ!$A$34:$A$777,$A111,СВЦЭМ!$B$34:$B$777,S$83)+'СЕТ СН'!$H$9+СВЦЭМ!$D$10+'СЕТ СН'!$H$6-'СЕТ СН'!$H$19</f>
        <v>1057.40352859</v>
      </c>
      <c r="T111" s="37">
        <f>SUMIFS(СВЦЭМ!$C$34:$C$777,СВЦЭМ!$A$34:$A$777,$A111,СВЦЭМ!$B$34:$B$777,T$83)+'СЕТ СН'!$H$9+СВЦЭМ!$D$10+'СЕТ СН'!$H$6-'СЕТ СН'!$H$19</f>
        <v>1048.6547467399998</v>
      </c>
      <c r="U111" s="37">
        <f>SUMIFS(СВЦЭМ!$C$34:$C$777,СВЦЭМ!$A$34:$A$777,$A111,СВЦЭМ!$B$34:$B$777,U$83)+'СЕТ СН'!$H$9+СВЦЭМ!$D$10+'СЕТ СН'!$H$6-'СЕТ СН'!$H$19</f>
        <v>1044.7050964599998</v>
      </c>
      <c r="V111" s="37">
        <f>SUMIFS(СВЦЭМ!$C$34:$C$777,СВЦЭМ!$A$34:$A$777,$A111,СВЦЭМ!$B$34:$B$777,V$83)+'СЕТ СН'!$H$9+СВЦЭМ!$D$10+'СЕТ СН'!$H$6-'СЕТ СН'!$H$19</f>
        <v>1059.1915652999999</v>
      </c>
      <c r="W111" s="37">
        <f>SUMIFS(СВЦЭМ!$C$34:$C$777,СВЦЭМ!$A$34:$A$777,$A111,СВЦЭМ!$B$34:$B$777,W$83)+'СЕТ СН'!$H$9+СВЦЭМ!$D$10+'СЕТ СН'!$H$6-'СЕТ СН'!$H$19</f>
        <v>1078.09924998</v>
      </c>
      <c r="X111" s="37">
        <f>SUMIFS(СВЦЭМ!$C$34:$C$777,СВЦЭМ!$A$34:$A$777,$A111,СВЦЭМ!$B$34:$B$777,X$83)+'СЕТ СН'!$H$9+СВЦЭМ!$D$10+'СЕТ СН'!$H$6-'СЕТ СН'!$H$19</f>
        <v>1161.5953543999999</v>
      </c>
      <c r="Y111" s="37">
        <f>SUMIFS(СВЦЭМ!$C$34:$C$777,СВЦЭМ!$A$34:$A$777,$A111,СВЦЭМ!$B$34:$B$777,Y$83)+'СЕТ СН'!$H$9+СВЦЭМ!$D$10+'СЕТ СН'!$H$6-'СЕТ СН'!$H$19</f>
        <v>1300.8289946899999</v>
      </c>
    </row>
    <row r="112" spans="1:25" ht="15.75" x14ac:dyDescent="0.2">
      <c r="A112" s="36">
        <f t="shared" si="2"/>
        <v>43310</v>
      </c>
      <c r="B112" s="37">
        <f>SUMIFS(СВЦЭМ!$C$34:$C$777,СВЦЭМ!$A$34:$A$777,$A112,СВЦЭМ!$B$34:$B$777,B$83)+'СЕТ СН'!$H$9+СВЦЭМ!$D$10+'СЕТ СН'!$H$6-'СЕТ СН'!$H$19</f>
        <v>1366.7494023699999</v>
      </c>
      <c r="C112" s="37">
        <f>SUMIFS(СВЦЭМ!$C$34:$C$777,СВЦЭМ!$A$34:$A$777,$A112,СВЦЭМ!$B$34:$B$777,C$83)+'СЕТ СН'!$H$9+СВЦЭМ!$D$10+'СЕТ СН'!$H$6-'СЕТ СН'!$H$19</f>
        <v>1425.32832723</v>
      </c>
      <c r="D112" s="37">
        <f>SUMIFS(СВЦЭМ!$C$34:$C$777,СВЦЭМ!$A$34:$A$777,$A112,СВЦЭМ!$B$34:$B$777,D$83)+'СЕТ СН'!$H$9+СВЦЭМ!$D$10+'СЕТ СН'!$H$6-'СЕТ СН'!$H$19</f>
        <v>1486.4098507599999</v>
      </c>
      <c r="E112" s="37">
        <f>SUMIFS(СВЦЭМ!$C$34:$C$777,СВЦЭМ!$A$34:$A$777,$A112,СВЦЭМ!$B$34:$B$777,E$83)+'СЕТ СН'!$H$9+СВЦЭМ!$D$10+'СЕТ СН'!$H$6-'СЕТ СН'!$H$19</f>
        <v>1544.9358933899998</v>
      </c>
      <c r="F112" s="37">
        <f>SUMIFS(СВЦЭМ!$C$34:$C$777,СВЦЭМ!$A$34:$A$777,$A112,СВЦЭМ!$B$34:$B$777,F$83)+'СЕТ СН'!$H$9+СВЦЭМ!$D$10+'СЕТ СН'!$H$6-'СЕТ СН'!$H$19</f>
        <v>1535.8479129299999</v>
      </c>
      <c r="G112" s="37">
        <f>SUMIFS(СВЦЭМ!$C$34:$C$777,СВЦЭМ!$A$34:$A$777,$A112,СВЦЭМ!$B$34:$B$777,G$83)+'СЕТ СН'!$H$9+СВЦЭМ!$D$10+'СЕТ СН'!$H$6-'СЕТ СН'!$H$19</f>
        <v>1529.44238337</v>
      </c>
      <c r="H112" s="37">
        <f>SUMIFS(СВЦЭМ!$C$34:$C$777,СВЦЭМ!$A$34:$A$777,$A112,СВЦЭМ!$B$34:$B$777,H$83)+'СЕТ СН'!$H$9+СВЦЭМ!$D$10+'СЕТ СН'!$H$6-'СЕТ СН'!$H$19</f>
        <v>1417.06073326</v>
      </c>
      <c r="I112" s="37">
        <f>SUMIFS(СВЦЭМ!$C$34:$C$777,СВЦЭМ!$A$34:$A$777,$A112,СВЦЭМ!$B$34:$B$777,I$83)+'СЕТ СН'!$H$9+СВЦЭМ!$D$10+'СЕТ СН'!$H$6-'СЕТ СН'!$H$19</f>
        <v>1245.5300612799999</v>
      </c>
      <c r="J112" s="37">
        <f>SUMIFS(СВЦЭМ!$C$34:$C$777,СВЦЭМ!$A$34:$A$777,$A112,СВЦЭМ!$B$34:$B$777,J$83)+'СЕТ СН'!$H$9+СВЦЭМ!$D$10+'СЕТ СН'!$H$6-'СЕТ СН'!$H$19</f>
        <v>1116.7016879</v>
      </c>
      <c r="K112" s="37">
        <f>SUMIFS(СВЦЭМ!$C$34:$C$777,СВЦЭМ!$A$34:$A$777,$A112,СВЦЭМ!$B$34:$B$777,K$83)+'СЕТ СН'!$H$9+СВЦЭМ!$D$10+'СЕТ СН'!$H$6-'СЕТ СН'!$H$19</f>
        <v>1049.4376121799999</v>
      </c>
      <c r="L112" s="37">
        <f>SUMIFS(СВЦЭМ!$C$34:$C$777,СВЦЭМ!$A$34:$A$777,$A112,СВЦЭМ!$B$34:$B$777,L$83)+'СЕТ СН'!$H$9+СВЦЭМ!$D$10+'СЕТ СН'!$H$6-'СЕТ СН'!$H$19</f>
        <v>1022.0715138199998</v>
      </c>
      <c r="M112" s="37">
        <f>SUMIFS(СВЦЭМ!$C$34:$C$777,СВЦЭМ!$A$34:$A$777,$A112,СВЦЭМ!$B$34:$B$777,M$83)+'СЕТ СН'!$H$9+СВЦЭМ!$D$10+'СЕТ СН'!$H$6-'СЕТ СН'!$H$19</f>
        <v>1020.9139935899998</v>
      </c>
      <c r="N112" s="37">
        <f>SUMIFS(СВЦЭМ!$C$34:$C$777,СВЦЭМ!$A$34:$A$777,$A112,СВЦЭМ!$B$34:$B$777,N$83)+'СЕТ СН'!$H$9+СВЦЭМ!$D$10+'СЕТ СН'!$H$6-'СЕТ СН'!$H$19</f>
        <v>1012.28729256</v>
      </c>
      <c r="O112" s="37">
        <f>SUMIFS(СВЦЭМ!$C$34:$C$777,СВЦЭМ!$A$34:$A$777,$A112,СВЦЭМ!$B$34:$B$777,O$83)+'СЕТ СН'!$H$9+СВЦЭМ!$D$10+'СЕТ СН'!$H$6-'СЕТ СН'!$H$19</f>
        <v>1013.63336052</v>
      </c>
      <c r="P112" s="37">
        <f>SUMIFS(СВЦЭМ!$C$34:$C$777,СВЦЭМ!$A$34:$A$777,$A112,СВЦЭМ!$B$34:$B$777,P$83)+'СЕТ СН'!$H$9+СВЦЭМ!$D$10+'СЕТ СН'!$H$6-'СЕТ СН'!$H$19</f>
        <v>1013.40496422</v>
      </c>
      <c r="Q112" s="37">
        <f>SUMIFS(СВЦЭМ!$C$34:$C$777,СВЦЭМ!$A$34:$A$777,$A112,СВЦЭМ!$B$34:$B$777,Q$83)+'СЕТ СН'!$H$9+СВЦЭМ!$D$10+'СЕТ СН'!$H$6-'СЕТ СН'!$H$19</f>
        <v>1017.6839528099999</v>
      </c>
      <c r="R112" s="37">
        <f>SUMIFS(СВЦЭМ!$C$34:$C$777,СВЦЭМ!$A$34:$A$777,$A112,СВЦЭМ!$B$34:$B$777,R$83)+'СЕТ СН'!$H$9+СВЦЭМ!$D$10+'СЕТ СН'!$H$6-'СЕТ СН'!$H$19</f>
        <v>1020.3398651099999</v>
      </c>
      <c r="S112" s="37">
        <f>SUMIFS(СВЦЭМ!$C$34:$C$777,СВЦЭМ!$A$34:$A$777,$A112,СВЦЭМ!$B$34:$B$777,S$83)+'СЕТ СН'!$H$9+СВЦЭМ!$D$10+'СЕТ СН'!$H$6-'СЕТ СН'!$H$19</f>
        <v>1023.9437602799999</v>
      </c>
      <c r="T112" s="37">
        <f>SUMIFS(СВЦЭМ!$C$34:$C$777,СВЦЭМ!$A$34:$A$777,$A112,СВЦЭМ!$B$34:$B$777,T$83)+'СЕТ СН'!$H$9+СВЦЭМ!$D$10+'СЕТ СН'!$H$6-'СЕТ СН'!$H$19</f>
        <v>1021.8871866999998</v>
      </c>
      <c r="U112" s="37">
        <f>SUMIFS(СВЦЭМ!$C$34:$C$777,СВЦЭМ!$A$34:$A$777,$A112,СВЦЭМ!$B$34:$B$777,U$83)+'СЕТ СН'!$H$9+СВЦЭМ!$D$10+'СЕТ СН'!$H$6-'СЕТ СН'!$H$19</f>
        <v>1020.6626325099999</v>
      </c>
      <c r="V112" s="37">
        <f>SUMIFS(СВЦЭМ!$C$34:$C$777,СВЦЭМ!$A$34:$A$777,$A112,СВЦЭМ!$B$34:$B$777,V$83)+'СЕТ СН'!$H$9+СВЦЭМ!$D$10+'СЕТ СН'!$H$6-'СЕТ СН'!$H$19</f>
        <v>1022.97071074</v>
      </c>
      <c r="W112" s="37">
        <f>SUMIFS(СВЦЭМ!$C$34:$C$777,СВЦЭМ!$A$34:$A$777,$A112,СВЦЭМ!$B$34:$B$777,W$83)+'СЕТ СН'!$H$9+СВЦЭМ!$D$10+'СЕТ СН'!$H$6-'СЕТ СН'!$H$19</f>
        <v>1043.1743252699998</v>
      </c>
      <c r="X112" s="37">
        <f>SUMIFS(СВЦЭМ!$C$34:$C$777,СВЦЭМ!$A$34:$A$777,$A112,СВЦЭМ!$B$34:$B$777,X$83)+'СЕТ СН'!$H$9+СВЦЭМ!$D$10+'СЕТ СН'!$H$6-'СЕТ СН'!$H$19</f>
        <v>1125.18430676</v>
      </c>
      <c r="Y112" s="37">
        <f>SUMIFS(СВЦЭМ!$C$34:$C$777,СВЦЭМ!$A$34:$A$777,$A112,СВЦЭМ!$B$34:$B$777,Y$83)+'СЕТ СН'!$H$9+СВЦЭМ!$D$10+'СЕТ СН'!$H$6-'СЕТ СН'!$H$19</f>
        <v>1247.9940226399999</v>
      </c>
    </row>
    <row r="113" spans="1:27" ht="15.75" x14ac:dyDescent="0.2">
      <c r="A113" s="36">
        <f t="shared" si="2"/>
        <v>43311</v>
      </c>
      <c r="B113" s="37">
        <f>SUMIFS(СВЦЭМ!$C$34:$C$777,СВЦЭМ!$A$34:$A$777,$A113,СВЦЭМ!$B$34:$B$777,B$83)+'СЕТ СН'!$H$9+СВЦЭМ!$D$10+'СЕТ СН'!$H$6-'СЕТ СН'!$H$19</f>
        <v>1317.7397829899999</v>
      </c>
      <c r="C113" s="37">
        <f>SUMIFS(СВЦЭМ!$C$34:$C$777,СВЦЭМ!$A$34:$A$777,$A113,СВЦЭМ!$B$34:$B$777,C$83)+'СЕТ СН'!$H$9+СВЦЭМ!$D$10+'СЕТ СН'!$H$6-'СЕТ СН'!$H$19</f>
        <v>1373.37674846</v>
      </c>
      <c r="D113" s="37">
        <f>SUMIFS(СВЦЭМ!$C$34:$C$777,СВЦЭМ!$A$34:$A$777,$A113,СВЦЭМ!$B$34:$B$777,D$83)+'СЕТ СН'!$H$9+СВЦЭМ!$D$10+'СЕТ СН'!$H$6-'СЕТ СН'!$H$19</f>
        <v>1429.1979414</v>
      </c>
      <c r="E113" s="37">
        <f>SUMIFS(СВЦЭМ!$C$34:$C$777,СВЦЭМ!$A$34:$A$777,$A113,СВЦЭМ!$B$34:$B$777,E$83)+'СЕТ СН'!$H$9+СВЦЭМ!$D$10+'СЕТ СН'!$H$6-'СЕТ СН'!$H$19</f>
        <v>1446.84860271</v>
      </c>
      <c r="F113" s="37">
        <f>SUMIFS(СВЦЭМ!$C$34:$C$777,СВЦЭМ!$A$34:$A$777,$A113,СВЦЭМ!$B$34:$B$777,F$83)+'СЕТ СН'!$H$9+СВЦЭМ!$D$10+'СЕТ СН'!$H$6-'СЕТ СН'!$H$19</f>
        <v>1447.75536384</v>
      </c>
      <c r="G113" s="37">
        <f>SUMIFS(СВЦЭМ!$C$34:$C$777,СВЦЭМ!$A$34:$A$777,$A113,СВЦЭМ!$B$34:$B$777,G$83)+'СЕТ СН'!$H$9+СВЦЭМ!$D$10+'СЕТ СН'!$H$6-'СЕТ СН'!$H$19</f>
        <v>1425.4670456899998</v>
      </c>
      <c r="H113" s="37">
        <f>SUMIFS(СВЦЭМ!$C$34:$C$777,СВЦЭМ!$A$34:$A$777,$A113,СВЦЭМ!$B$34:$B$777,H$83)+'СЕТ СН'!$H$9+СВЦЭМ!$D$10+'СЕТ СН'!$H$6-'СЕТ СН'!$H$19</f>
        <v>1326.73638364</v>
      </c>
      <c r="I113" s="37">
        <f>SUMIFS(СВЦЭМ!$C$34:$C$777,СВЦЭМ!$A$34:$A$777,$A113,СВЦЭМ!$B$34:$B$777,I$83)+'СЕТ СН'!$H$9+СВЦЭМ!$D$10+'СЕТ СН'!$H$6-'СЕТ СН'!$H$19</f>
        <v>1183.32138934</v>
      </c>
      <c r="J113" s="37">
        <f>SUMIFS(СВЦЭМ!$C$34:$C$777,СВЦЭМ!$A$34:$A$777,$A113,СВЦЭМ!$B$34:$B$777,J$83)+'СЕТ СН'!$H$9+СВЦЭМ!$D$10+'СЕТ СН'!$H$6-'СЕТ СН'!$H$19</f>
        <v>1076.4305998899999</v>
      </c>
      <c r="K113" s="37">
        <f>SUMIFS(СВЦЭМ!$C$34:$C$777,СВЦЭМ!$A$34:$A$777,$A113,СВЦЭМ!$B$34:$B$777,K$83)+'СЕТ СН'!$H$9+СВЦЭМ!$D$10+'СЕТ СН'!$H$6-'СЕТ СН'!$H$19</f>
        <v>1023.11986555</v>
      </c>
      <c r="L113" s="37">
        <f>SUMIFS(СВЦЭМ!$C$34:$C$777,СВЦЭМ!$A$34:$A$777,$A113,СВЦЭМ!$B$34:$B$777,L$83)+'СЕТ СН'!$H$9+СВЦЭМ!$D$10+'СЕТ СН'!$H$6-'СЕТ СН'!$H$19</f>
        <v>1012.1253425800001</v>
      </c>
      <c r="M113" s="37">
        <f>SUMIFS(СВЦЭМ!$C$34:$C$777,СВЦЭМ!$A$34:$A$777,$A113,СВЦЭМ!$B$34:$B$777,M$83)+'СЕТ СН'!$H$9+СВЦЭМ!$D$10+'СЕТ СН'!$H$6-'СЕТ СН'!$H$19</f>
        <v>1006.97182471</v>
      </c>
      <c r="N113" s="37">
        <f>SUMIFS(СВЦЭМ!$C$34:$C$777,СВЦЭМ!$A$34:$A$777,$A113,СВЦЭМ!$B$34:$B$777,N$83)+'СЕТ СН'!$H$9+СВЦЭМ!$D$10+'СЕТ СН'!$H$6-'СЕТ СН'!$H$19</f>
        <v>1064.2142197999999</v>
      </c>
      <c r="O113" s="37">
        <f>SUMIFS(СВЦЭМ!$C$34:$C$777,СВЦЭМ!$A$34:$A$777,$A113,СВЦЭМ!$B$34:$B$777,O$83)+'СЕТ СН'!$H$9+СВЦЭМ!$D$10+'СЕТ СН'!$H$6-'СЕТ СН'!$H$19</f>
        <v>1074.5988237499998</v>
      </c>
      <c r="P113" s="37">
        <f>SUMIFS(СВЦЭМ!$C$34:$C$777,СВЦЭМ!$A$34:$A$777,$A113,СВЦЭМ!$B$34:$B$777,P$83)+'СЕТ СН'!$H$9+СВЦЭМ!$D$10+'СЕТ СН'!$H$6-'СЕТ СН'!$H$19</f>
        <v>1068.74466562</v>
      </c>
      <c r="Q113" s="37">
        <f>SUMIFS(СВЦЭМ!$C$34:$C$777,СВЦЭМ!$A$34:$A$777,$A113,СВЦЭМ!$B$34:$B$777,Q$83)+'СЕТ СН'!$H$9+СВЦЭМ!$D$10+'СЕТ СН'!$H$6-'СЕТ СН'!$H$19</f>
        <v>1075.3647566699999</v>
      </c>
      <c r="R113" s="37">
        <f>SUMIFS(СВЦЭМ!$C$34:$C$777,СВЦЭМ!$A$34:$A$777,$A113,СВЦЭМ!$B$34:$B$777,R$83)+'СЕТ СН'!$H$9+СВЦЭМ!$D$10+'СЕТ СН'!$H$6-'СЕТ СН'!$H$19</f>
        <v>1071.2144717199999</v>
      </c>
      <c r="S113" s="37">
        <f>SUMIFS(СВЦЭМ!$C$34:$C$777,СВЦЭМ!$A$34:$A$777,$A113,СВЦЭМ!$B$34:$B$777,S$83)+'СЕТ СН'!$H$9+СВЦЭМ!$D$10+'СЕТ СН'!$H$6-'СЕТ СН'!$H$19</f>
        <v>1070.5720944899999</v>
      </c>
      <c r="T113" s="37">
        <f>SUMIFS(СВЦЭМ!$C$34:$C$777,СВЦЭМ!$A$34:$A$777,$A113,СВЦЭМ!$B$34:$B$777,T$83)+'СЕТ СН'!$H$9+СВЦЭМ!$D$10+'СЕТ СН'!$H$6-'СЕТ СН'!$H$19</f>
        <v>1068.7152488199999</v>
      </c>
      <c r="U113" s="37">
        <f>SUMIFS(СВЦЭМ!$C$34:$C$777,СВЦЭМ!$A$34:$A$777,$A113,СВЦЭМ!$B$34:$B$777,U$83)+'СЕТ СН'!$H$9+СВЦЭМ!$D$10+'СЕТ СН'!$H$6-'СЕТ СН'!$H$19</f>
        <v>1048.9374535499999</v>
      </c>
      <c r="V113" s="37">
        <f>SUMIFS(СВЦЭМ!$C$34:$C$777,СВЦЭМ!$A$34:$A$777,$A113,СВЦЭМ!$B$34:$B$777,V$83)+'СЕТ СН'!$H$9+СВЦЭМ!$D$10+'СЕТ СН'!$H$6-'СЕТ СН'!$H$19</f>
        <v>1025.0878028299999</v>
      </c>
      <c r="W113" s="37">
        <f>SUMIFS(СВЦЭМ!$C$34:$C$777,СВЦЭМ!$A$34:$A$777,$A113,СВЦЭМ!$B$34:$B$777,W$83)+'СЕТ СН'!$H$9+СВЦЭМ!$D$10+'СЕТ СН'!$H$6-'СЕТ СН'!$H$19</f>
        <v>1049.9986635</v>
      </c>
      <c r="X113" s="37">
        <f>SUMIFS(СВЦЭМ!$C$34:$C$777,СВЦЭМ!$A$34:$A$777,$A113,СВЦЭМ!$B$34:$B$777,X$83)+'СЕТ СН'!$H$9+СВЦЭМ!$D$10+'СЕТ СН'!$H$6-'СЕТ СН'!$H$19</f>
        <v>1138.1195959899999</v>
      </c>
      <c r="Y113" s="37">
        <f>SUMIFS(СВЦЭМ!$C$34:$C$777,СВЦЭМ!$A$34:$A$777,$A113,СВЦЭМ!$B$34:$B$777,Y$83)+'СЕТ СН'!$H$9+СВЦЭМ!$D$10+'СЕТ СН'!$H$6-'СЕТ СН'!$H$19</f>
        <v>1250.1022696299999</v>
      </c>
      <c r="AA113" s="38"/>
    </row>
    <row r="114" spans="1:27" ht="15.75" x14ac:dyDescent="0.2">
      <c r="A114" s="36">
        <f t="shared" si="2"/>
        <v>43312</v>
      </c>
      <c r="B114" s="37">
        <f>SUMIFS(СВЦЭМ!$C$34:$C$777,СВЦЭМ!$A$34:$A$777,$A114,СВЦЭМ!$B$34:$B$777,B$83)+'СЕТ СН'!$H$9+СВЦЭМ!$D$10+'СЕТ СН'!$H$6-'СЕТ СН'!$H$19</f>
        <v>1159.9272684299999</v>
      </c>
      <c r="C114" s="37">
        <f>SUMIFS(СВЦЭМ!$C$34:$C$777,СВЦЭМ!$A$34:$A$777,$A114,СВЦЭМ!$B$34:$B$777,C$83)+'СЕТ СН'!$H$9+СВЦЭМ!$D$10+'СЕТ СН'!$H$6-'СЕТ СН'!$H$19</f>
        <v>1279.2105170099999</v>
      </c>
      <c r="D114" s="37">
        <f>SUMIFS(СВЦЭМ!$C$34:$C$777,СВЦЭМ!$A$34:$A$777,$A114,СВЦЭМ!$B$34:$B$777,D$83)+'СЕТ СН'!$H$9+СВЦЭМ!$D$10+'СЕТ СН'!$H$6-'СЕТ СН'!$H$19</f>
        <v>1426.2175180299998</v>
      </c>
      <c r="E114" s="37">
        <f>SUMIFS(СВЦЭМ!$C$34:$C$777,СВЦЭМ!$A$34:$A$777,$A114,СВЦЭМ!$B$34:$B$777,E$83)+'СЕТ СН'!$H$9+СВЦЭМ!$D$10+'СЕТ СН'!$H$6-'СЕТ СН'!$H$19</f>
        <v>1485.9356321099999</v>
      </c>
      <c r="F114" s="37">
        <f>SUMIFS(СВЦЭМ!$C$34:$C$777,СВЦЭМ!$A$34:$A$777,$A114,СВЦЭМ!$B$34:$B$777,F$83)+'СЕТ СН'!$H$9+СВЦЭМ!$D$10+'СЕТ СН'!$H$6-'СЕТ СН'!$H$19</f>
        <v>1475.3859156399999</v>
      </c>
      <c r="G114" s="37">
        <f>SUMIFS(СВЦЭМ!$C$34:$C$777,СВЦЭМ!$A$34:$A$777,$A114,СВЦЭМ!$B$34:$B$777,G$83)+'СЕТ СН'!$H$9+СВЦЭМ!$D$10+'СЕТ СН'!$H$6-'СЕТ СН'!$H$19</f>
        <v>1480.54216133</v>
      </c>
      <c r="H114" s="37">
        <f>SUMIFS(СВЦЭМ!$C$34:$C$777,СВЦЭМ!$A$34:$A$777,$A114,СВЦЭМ!$B$34:$B$777,H$83)+'СЕТ СН'!$H$9+СВЦЭМ!$D$10+'СЕТ СН'!$H$6-'СЕТ СН'!$H$19</f>
        <v>1392.0352802</v>
      </c>
      <c r="I114" s="37">
        <f>SUMIFS(СВЦЭМ!$C$34:$C$777,СВЦЭМ!$A$34:$A$777,$A114,СВЦЭМ!$B$34:$B$777,I$83)+'СЕТ СН'!$H$9+СВЦЭМ!$D$10+'СЕТ СН'!$H$6-'СЕТ СН'!$H$19</f>
        <v>1236.3800048999999</v>
      </c>
      <c r="J114" s="37">
        <f>SUMIFS(СВЦЭМ!$C$34:$C$777,СВЦЭМ!$A$34:$A$777,$A114,СВЦЭМ!$B$34:$B$777,J$83)+'СЕТ СН'!$H$9+СВЦЭМ!$D$10+'СЕТ СН'!$H$6-'СЕТ СН'!$H$19</f>
        <v>1116.59868248</v>
      </c>
      <c r="K114" s="37">
        <f>SUMIFS(СВЦЭМ!$C$34:$C$777,СВЦЭМ!$A$34:$A$777,$A114,СВЦЭМ!$B$34:$B$777,K$83)+'СЕТ СН'!$H$9+СВЦЭМ!$D$10+'СЕТ СН'!$H$6-'СЕТ СН'!$H$19</f>
        <v>1045.15847343</v>
      </c>
      <c r="L114" s="37">
        <f>SUMIFS(СВЦЭМ!$C$34:$C$777,СВЦЭМ!$A$34:$A$777,$A114,СВЦЭМ!$B$34:$B$777,L$83)+'СЕТ СН'!$H$9+СВЦЭМ!$D$10+'СЕТ СН'!$H$6-'СЕТ СН'!$H$19</f>
        <v>1032.5014537899999</v>
      </c>
      <c r="M114" s="37">
        <f>SUMIFS(СВЦЭМ!$C$34:$C$777,СВЦЭМ!$A$34:$A$777,$A114,СВЦЭМ!$B$34:$B$777,M$83)+'СЕТ СН'!$H$9+СВЦЭМ!$D$10+'СЕТ СН'!$H$6-'СЕТ СН'!$H$19</f>
        <v>1034.4868632799999</v>
      </c>
      <c r="N114" s="37">
        <f>SUMIFS(СВЦЭМ!$C$34:$C$777,СВЦЭМ!$A$34:$A$777,$A114,СВЦЭМ!$B$34:$B$777,N$83)+'СЕТ СН'!$H$9+СВЦЭМ!$D$10+'СЕТ СН'!$H$6-'СЕТ СН'!$H$19</f>
        <v>1090.92844502</v>
      </c>
      <c r="O114" s="37">
        <f>SUMIFS(СВЦЭМ!$C$34:$C$777,СВЦЭМ!$A$34:$A$777,$A114,СВЦЭМ!$B$34:$B$777,O$83)+'СЕТ СН'!$H$9+СВЦЭМ!$D$10+'СЕТ СН'!$H$6-'СЕТ СН'!$H$19</f>
        <v>1090.81457338</v>
      </c>
      <c r="P114" s="37">
        <f>SUMIFS(СВЦЭМ!$C$34:$C$777,СВЦЭМ!$A$34:$A$777,$A114,СВЦЭМ!$B$34:$B$777,P$83)+'СЕТ СН'!$H$9+СВЦЭМ!$D$10+'СЕТ СН'!$H$6-'СЕТ СН'!$H$19</f>
        <v>1079.1781944899999</v>
      </c>
      <c r="Q114" s="37">
        <f>SUMIFS(СВЦЭМ!$C$34:$C$777,СВЦЭМ!$A$34:$A$777,$A114,СВЦЭМ!$B$34:$B$777,Q$83)+'СЕТ СН'!$H$9+СВЦЭМ!$D$10+'СЕТ СН'!$H$6-'СЕТ СН'!$H$19</f>
        <v>1093.6115809</v>
      </c>
      <c r="R114" s="37">
        <f>SUMIFS(СВЦЭМ!$C$34:$C$777,СВЦЭМ!$A$34:$A$777,$A114,СВЦЭМ!$B$34:$B$777,R$83)+'СЕТ СН'!$H$9+СВЦЭМ!$D$10+'СЕТ СН'!$H$6-'СЕТ СН'!$H$19</f>
        <v>1089.1996180199999</v>
      </c>
      <c r="S114" s="37">
        <f>SUMIFS(СВЦЭМ!$C$34:$C$777,СВЦЭМ!$A$34:$A$777,$A114,СВЦЭМ!$B$34:$B$777,S$83)+'СЕТ СН'!$H$9+СВЦЭМ!$D$10+'СЕТ СН'!$H$6-'СЕТ СН'!$H$19</f>
        <v>1083.7667196</v>
      </c>
      <c r="T114" s="37">
        <f>SUMIFS(СВЦЭМ!$C$34:$C$777,СВЦЭМ!$A$34:$A$777,$A114,СВЦЭМ!$B$34:$B$777,T$83)+'СЕТ СН'!$H$9+СВЦЭМ!$D$10+'СЕТ СН'!$H$6-'СЕТ СН'!$H$19</f>
        <v>1082.24302483</v>
      </c>
      <c r="U114" s="37">
        <f>SUMIFS(СВЦЭМ!$C$34:$C$777,СВЦЭМ!$A$34:$A$777,$A114,СВЦЭМ!$B$34:$B$777,U$83)+'СЕТ СН'!$H$9+СВЦЭМ!$D$10+'СЕТ СН'!$H$6-'СЕТ СН'!$H$19</f>
        <v>1062.8443238099999</v>
      </c>
      <c r="V114" s="37">
        <f>SUMIFS(СВЦЭМ!$C$34:$C$777,СВЦЭМ!$A$34:$A$777,$A114,СВЦЭМ!$B$34:$B$777,V$83)+'СЕТ СН'!$H$9+СВЦЭМ!$D$10+'СЕТ СН'!$H$6-'СЕТ СН'!$H$19</f>
        <v>1044.1424952699999</v>
      </c>
      <c r="W114" s="37">
        <f>SUMIFS(СВЦЭМ!$C$34:$C$777,СВЦЭМ!$A$34:$A$777,$A114,СВЦЭМ!$B$34:$B$777,W$83)+'СЕТ СН'!$H$9+СВЦЭМ!$D$10+'СЕТ СН'!$H$6-'СЕТ СН'!$H$19</f>
        <v>1098.58803773</v>
      </c>
      <c r="X114" s="37">
        <f>SUMIFS(СВЦЭМ!$C$34:$C$777,СВЦЭМ!$A$34:$A$777,$A114,СВЦЭМ!$B$34:$B$777,X$83)+'СЕТ СН'!$H$9+СВЦЭМ!$D$10+'СЕТ СН'!$H$6-'СЕТ СН'!$H$19</f>
        <v>1186.1074705399999</v>
      </c>
      <c r="Y114" s="37">
        <f>SUMIFS(СВЦЭМ!$C$34:$C$777,СВЦЭМ!$A$34:$A$777,$A114,СВЦЭМ!$B$34:$B$777,Y$83)+'СЕТ СН'!$H$9+СВЦЭМ!$D$10+'СЕТ СН'!$H$6-'СЕТ СН'!$H$19</f>
        <v>1295.8210374599998</v>
      </c>
    </row>
    <row r="115" spans="1:27" ht="15.75"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27" t="s">
        <v>7</v>
      </c>
      <c r="B117" s="121" t="s">
        <v>76</v>
      </c>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3"/>
    </row>
    <row r="118" spans="1:27" ht="12.75" customHeight="1" x14ac:dyDescent="0.2">
      <c r="A118" s="128"/>
      <c r="B118" s="124"/>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6"/>
    </row>
    <row r="119" spans="1:27" ht="12.75" customHeight="1" x14ac:dyDescent="0.2">
      <c r="A119" s="129"/>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x14ac:dyDescent="0.2">
      <c r="A120" s="36" t="str">
        <f>A84</f>
        <v>01.07.2018</v>
      </c>
      <c r="B120" s="37">
        <f>SUMIFS(СВЦЭМ!$C$34:$C$777,СВЦЭМ!$A$34:$A$777,$A120,СВЦЭМ!$B$34:$B$777,B$119)+'СЕТ СН'!$I$9+СВЦЭМ!$D$10+'СЕТ СН'!$I$6-'СЕТ СН'!$I$19</f>
        <v>2113.2447703099997</v>
      </c>
      <c r="C120" s="37">
        <f>SUMIFS(СВЦЭМ!$C$34:$C$777,СВЦЭМ!$A$34:$A$777,$A120,СВЦЭМ!$B$34:$B$777,C$119)+'СЕТ СН'!$I$9+СВЦЭМ!$D$10+'СЕТ СН'!$I$6-'СЕТ СН'!$I$19</f>
        <v>2148.0783990199998</v>
      </c>
      <c r="D120" s="37">
        <f>SUMIFS(СВЦЭМ!$C$34:$C$777,СВЦЭМ!$A$34:$A$777,$A120,СВЦЭМ!$B$34:$B$777,D$119)+'СЕТ СН'!$I$9+СВЦЭМ!$D$10+'СЕТ СН'!$I$6-'СЕТ СН'!$I$19</f>
        <v>2190.49832242</v>
      </c>
      <c r="E120" s="37">
        <f>SUMIFS(СВЦЭМ!$C$34:$C$777,СВЦЭМ!$A$34:$A$777,$A120,СВЦЭМ!$B$34:$B$777,E$119)+'СЕТ СН'!$I$9+СВЦЭМ!$D$10+'СЕТ СН'!$I$6-'СЕТ СН'!$I$19</f>
        <v>2215.37218996</v>
      </c>
      <c r="F120" s="37">
        <f>SUMIFS(СВЦЭМ!$C$34:$C$777,СВЦЭМ!$A$34:$A$777,$A120,СВЦЭМ!$B$34:$B$777,F$119)+'СЕТ СН'!$I$9+СВЦЭМ!$D$10+'СЕТ СН'!$I$6-'СЕТ СН'!$I$19</f>
        <v>2221.5028698300002</v>
      </c>
      <c r="G120" s="37">
        <f>SUMIFS(СВЦЭМ!$C$34:$C$777,СВЦЭМ!$A$34:$A$777,$A120,СВЦЭМ!$B$34:$B$777,G$119)+'СЕТ СН'!$I$9+СВЦЭМ!$D$10+'СЕТ СН'!$I$6-'СЕТ СН'!$I$19</f>
        <v>2205.7198965299999</v>
      </c>
      <c r="H120" s="37">
        <f>SUMIFS(СВЦЭМ!$C$34:$C$777,СВЦЭМ!$A$34:$A$777,$A120,СВЦЭМ!$B$34:$B$777,H$119)+'СЕТ СН'!$I$9+СВЦЭМ!$D$10+'СЕТ СН'!$I$6-'СЕТ СН'!$I$19</f>
        <v>2122.7474728999996</v>
      </c>
      <c r="I120" s="37">
        <f>SUMIFS(СВЦЭМ!$C$34:$C$777,СВЦЭМ!$A$34:$A$777,$A120,СВЦЭМ!$B$34:$B$777,I$119)+'СЕТ СН'!$I$9+СВЦЭМ!$D$10+'СЕТ СН'!$I$6-'СЕТ СН'!$I$19</f>
        <v>2040.3147161799998</v>
      </c>
      <c r="J120" s="37">
        <f>SUMIFS(СВЦЭМ!$C$34:$C$777,СВЦЭМ!$A$34:$A$777,$A120,СВЦЭМ!$B$34:$B$777,J$119)+'СЕТ СН'!$I$9+СВЦЭМ!$D$10+'СЕТ СН'!$I$6-'СЕТ СН'!$I$19</f>
        <v>1934.73754977</v>
      </c>
      <c r="K120" s="37">
        <f>SUMIFS(СВЦЭМ!$C$34:$C$777,СВЦЭМ!$A$34:$A$777,$A120,СВЦЭМ!$B$34:$B$777,K$119)+'СЕТ СН'!$I$9+СВЦЭМ!$D$10+'СЕТ СН'!$I$6-'СЕТ СН'!$I$19</f>
        <v>1880.5039548200002</v>
      </c>
      <c r="L120" s="37">
        <f>SUMIFS(СВЦЭМ!$C$34:$C$777,СВЦЭМ!$A$34:$A$777,$A120,СВЦЭМ!$B$34:$B$777,L$119)+'СЕТ СН'!$I$9+СВЦЭМ!$D$10+'СЕТ СН'!$I$6-'СЕТ СН'!$I$19</f>
        <v>1886.5079584599998</v>
      </c>
      <c r="M120" s="37">
        <f>SUMIFS(СВЦЭМ!$C$34:$C$777,СВЦЭМ!$A$34:$A$777,$A120,СВЦЭМ!$B$34:$B$777,M$119)+'СЕТ СН'!$I$9+СВЦЭМ!$D$10+'СЕТ СН'!$I$6-'СЕТ СН'!$I$19</f>
        <v>1835.15379386</v>
      </c>
      <c r="N120" s="37">
        <f>SUMIFS(СВЦЭМ!$C$34:$C$777,СВЦЭМ!$A$34:$A$777,$A120,СВЦЭМ!$B$34:$B$777,N$119)+'СЕТ СН'!$I$9+СВЦЭМ!$D$10+'СЕТ СН'!$I$6-'СЕТ СН'!$I$19</f>
        <v>1844.4392346200002</v>
      </c>
      <c r="O120" s="37">
        <f>SUMIFS(СВЦЭМ!$C$34:$C$777,СВЦЭМ!$A$34:$A$777,$A120,СВЦЭМ!$B$34:$B$777,O$119)+'СЕТ СН'!$I$9+СВЦЭМ!$D$10+'СЕТ СН'!$I$6-'СЕТ СН'!$I$19</f>
        <v>1848.3307710499998</v>
      </c>
      <c r="P120" s="37">
        <f>SUMIFS(СВЦЭМ!$C$34:$C$777,СВЦЭМ!$A$34:$A$777,$A120,СВЦЭМ!$B$34:$B$777,P$119)+'СЕТ СН'!$I$9+СВЦЭМ!$D$10+'СЕТ СН'!$I$6-'СЕТ СН'!$I$19</f>
        <v>1850.40281379</v>
      </c>
      <c r="Q120" s="37">
        <f>SUMIFS(СВЦЭМ!$C$34:$C$777,СВЦЭМ!$A$34:$A$777,$A120,СВЦЭМ!$B$34:$B$777,Q$119)+'СЕТ СН'!$I$9+СВЦЭМ!$D$10+'СЕТ СН'!$I$6-'СЕТ СН'!$I$19</f>
        <v>1844.8579881999999</v>
      </c>
      <c r="R120" s="37">
        <f>SUMIFS(СВЦЭМ!$C$34:$C$777,СВЦЭМ!$A$34:$A$777,$A120,СВЦЭМ!$B$34:$B$777,R$119)+'СЕТ СН'!$I$9+СВЦЭМ!$D$10+'СЕТ СН'!$I$6-'СЕТ СН'!$I$19</f>
        <v>1835.54438437</v>
      </c>
      <c r="S120" s="37">
        <f>SUMIFS(СВЦЭМ!$C$34:$C$777,СВЦЭМ!$A$34:$A$777,$A120,СВЦЭМ!$B$34:$B$777,S$119)+'СЕТ СН'!$I$9+СВЦЭМ!$D$10+'СЕТ СН'!$I$6-'СЕТ СН'!$I$19</f>
        <v>1825.15084282</v>
      </c>
      <c r="T120" s="37">
        <f>SUMIFS(СВЦЭМ!$C$34:$C$777,СВЦЭМ!$A$34:$A$777,$A120,СВЦЭМ!$B$34:$B$777,T$119)+'СЕТ СН'!$I$9+СВЦЭМ!$D$10+'СЕТ СН'!$I$6-'СЕТ СН'!$I$19</f>
        <v>1839.1284753599998</v>
      </c>
      <c r="U120" s="37">
        <f>SUMIFS(СВЦЭМ!$C$34:$C$777,СВЦЭМ!$A$34:$A$777,$A120,СВЦЭМ!$B$34:$B$777,U$119)+'СЕТ СН'!$I$9+СВЦЭМ!$D$10+'СЕТ СН'!$I$6-'СЕТ СН'!$I$19</f>
        <v>1820.2192922200002</v>
      </c>
      <c r="V120" s="37">
        <f>SUMIFS(СВЦЭМ!$C$34:$C$777,СВЦЭМ!$A$34:$A$777,$A120,СВЦЭМ!$B$34:$B$777,V$119)+'СЕТ СН'!$I$9+СВЦЭМ!$D$10+'СЕТ СН'!$I$6-'СЕТ СН'!$I$19</f>
        <v>1815.22154942</v>
      </c>
      <c r="W120" s="37">
        <f>SUMIFS(СВЦЭМ!$C$34:$C$777,СВЦЭМ!$A$34:$A$777,$A120,СВЦЭМ!$B$34:$B$777,W$119)+'СЕТ СН'!$I$9+СВЦЭМ!$D$10+'СЕТ СН'!$I$6-'СЕТ СН'!$I$19</f>
        <v>1889.4379559700001</v>
      </c>
      <c r="X120" s="37">
        <f>SUMIFS(СВЦЭМ!$C$34:$C$777,СВЦЭМ!$A$34:$A$777,$A120,СВЦЭМ!$B$34:$B$777,X$119)+'СЕТ СН'!$I$9+СВЦЭМ!$D$10+'СЕТ СН'!$I$6-'СЕТ СН'!$I$19</f>
        <v>1995.67204128</v>
      </c>
      <c r="Y120" s="37">
        <f>SUMIFS(СВЦЭМ!$C$34:$C$777,СВЦЭМ!$A$34:$A$777,$A120,СВЦЭМ!$B$34:$B$777,Y$119)+'СЕТ СН'!$I$9+СВЦЭМ!$D$10+'СЕТ СН'!$I$6-'СЕТ СН'!$I$19</f>
        <v>2035.86097961</v>
      </c>
    </row>
    <row r="121" spans="1:27" ht="15.75" x14ac:dyDescent="0.2">
      <c r="A121" s="36">
        <f>A120+1</f>
        <v>43283</v>
      </c>
      <c r="B121" s="37">
        <f>SUMIFS(СВЦЭМ!$C$34:$C$777,СВЦЭМ!$A$34:$A$777,$A121,СВЦЭМ!$B$34:$B$777,B$119)+'СЕТ СН'!$I$9+СВЦЭМ!$D$10+'СЕТ СН'!$I$6-'СЕТ СН'!$I$19</f>
        <v>2189.0210724399999</v>
      </c>
      <c r="C121" s="37">
        <f>SUMIFS(СВЦЭМ!$C$34:$C$777,СВЦЭМ!$A$34:$A$777,$A121,СВЦЭМ!$B$34:$B$777,C$119)+'СЕТ СН'!$I$9+СВЦЭМ!$D$10+'СЕТ СН'!$I$6-'СЕТ СН'!$I$19</f>
        <v>2223.2851977600003</v>
      </c>
      <c r="D121" s="37">
        <f>SUMIFS(СВЦЭМ!$C$34:$C$777,СВЦЭМ!$A$34:$A$777,$A121,СВЦЭМ!$B$34:$B$777,D$119)+'СЕТ СН'!$I$9+СВЦЭМ!$D$10+'СЕТ СН'!$I$6-'СЕТ СН'!$I$19</f>
        <v>2216.4108563700001</v>
      </c>
      <c r="E121" s="37">
        <f>SUMIFS(СВЦЭМ!$C$34:$C$777,СВЦЭМ!$A$34:$A$777,$A121,СВЦЭМ!$B$34:$B$777,E$119)+'СЕТ СН'!$I$9+СВЦЭМ!$D$10+'СЕТ СН'!$I$6-'СЕТ СН'!$I$19</f>
        <v>2209.2287181800002</v>
      </c>
      <c r="F121" s="37">
        <f>SUMIFS(СВЦЭМ!$C$34:$C$777,СВЦЭМ!$A$34:$A$777,$A121,СВЦЭМ!$B$34:$B$777,F$119)+'СЕТ СН'!$I$9+СВЦЭМ!$D$10+'СЕТ СН'!$I$6-'СЕТ СН'!$I$19</f>
        <v>2205.2258619599997</v>
      </c>
      <c r="G121" s="37">
        <f>SUMIFS(СВЦЭМ!$C$34:$C$777,СВЦЭМ!$A$34:$A$777,$A121,СВЦЭМ!$B$34:$B$777,G$119)+'СЕТ СН'!$I$9+СВЦЭМ!$D$10+'СЕТ СН'!$I$6-'СЕТ СН'!$I$19</f>
        <v>2212.95088007</v>
      </c>
      <c r="H121" s="37">
        <f>SUMIFS(СВЦЭМ!$C$34:$C$777,СВЦЭМ!$A$34:$A$777,$A121,СВЦЭМ!$B$34:$B$777,H$119)+'СЕТ СН'!$I$9+СВЦЭМ!$D$10+'СЕТ СН'!$I$6-'СЕТ СН'!$I$19</f>
        <v>2154.5758165099996</v>
      </c>
      <c r="I121" s="37">
        <f>SUMIFS(СВЦЭМ!$C$34:$C$777,СВЦЭМ!$A$34:$A$777,$A121,СВЦЭМ!$B$34:$B$777,I$119)+'СЕТ СН'!$I$9+СВЦЭМ!$D$10+'СЕТ СН'!$I$6-'СЕТ СН'!$I$19</f>
        <v>2045.7679303200002</v>
      </c>
      <c r="J121" s="37">
        <f>SUMIFS(СВЦЭМ!$C$34:$C$777,СВЦЭМ!$A$34:$A$777,$A121,СВЦЭМ!$B$34:$B$777,J$119)+'СЕТ СН'!$I$9+СВЦЭМ!$D$10+'СЕТ СН'!$I$6-'СЕТ СН'!$I$19</f>
        <v>1935.0330483299999</v>
      </c>
      <c r="K121" s="37">
        <f>SUMIFS(СВЦЭМ!$C$34:$C$777,СВЦЭМ!$A$34:$A$777,$A121,СВЦЭМ!$B$34:$B$777,K$119)+'СЕТ СН'!$I$9+СВЦЭМ!$D$10+'СЕТ СН'!$I$6-'СЕТ СН'!$I$19</f>
        <v>1870.5253201699998</v>
      </c>
      <c r="L121" s="37">
        <f>SUMIFS(СВЦЭМ!$C$34:$C$777,СВЦЭМ!$A$34:$A$777,$A121,СВЦЭМ!$B$34:$B$777,L$119)+'СЕТ СН'!$I$9+СВЦЭМ!$D$10+'СЕТ СН'!$I$6-'СЕТ СН'!$I$19</f>
        <v>1856.7140328799996</v>
      </c>
      <c r="M121" s="37">
        <f>SUMIFS(СВЦЭМ!$C$34:$C$777,СВЦЭМ!$A$34:$A$777,$A121,СВЦЭМ!$B$34:$B$777,M$119)+'СЕТ СН'!$I$9+СВЦЭМ!$D$10+'СЕТ СН'!$I$6-'СЕТ СН'!$I$19</f>
        <v>1842.9723272199999</v>
      </c>
      <c r="N121" s="37">
        <f>SUMIFS(СВЦЭМ!$C$34:$C$777,СВЦЭМ!$A$34:$A$777,$A121,СВЦЭМ!$B$34:$B$777,N$119)+'СЕТ СН'!$I$9+СВЦЭМ!$D$10+'СЕТ СН'!$I$6-'СЕТ СН'!$I$19</f>
        <v>1858.25199901</v>
      </c>
      <c r="O121" s="37">
        <f>SUMIFS(СВЦЭМ!$C$34:$C$777,СВЦЭМ!$A$34:$A$777,$A121,СВЦЭМ!$B$34:$B$777,O$119)+'СЕТ СН'!$I$9+СВЦЭМ!$D$10+'СЕТ СН'!$I$6-'СЕТ СН'!$I$19</f>
        <v>1862.64371871</v>
      </c>
      <c r="P121" s="37">
        <f>SUMIFS(СВЦЭМ!$C$34:$C$777,СВЦЭМ!$A$34:$A$777,$A121,СВЦЭМ!$B$34:$B$777,P$119)+'СЕТ СН'!$I$9+СВЦЭМ!$D$10+'СЕТ СН'!$I$6-'СЕТ СН'!$I$19</f>
        <v>1852.7251459999998</v>
      </c>
      <c r="Q121" s="37">
        <f>SUMIFS(СВЦЭМ!$C$34:$C$777,СВЦЭМ!$A$34:$A$777,$A121,СВЦЭМ!$B$34:$B$777,Q$119)+'СЕТ СН'!$I$9+СВЦЭМ!$D$10+'СЕТ СН'!$I$6-'СЕТ СН'!$I$19</f>
        <v>1857.04023383</v>
      </c>
      <c r="R121" s="37">
        <f>SUMIFS(СВЦЭМ!$C$34:$C$777,СВЦЭМ!$A$34:$A$777,$A121,СВЦЭМ!$B$34:$B$777,R$119)+'СЕТ СН'!$I$9+СВЦЭМ!$D$10+'СЕТ СН'!$I$6-'СЕТ СН'!$I$19</f>
        <v>1853.9552657200002</v>
      </c>
      <c r="S121" s="37">
        <f>SUMIFS(СВЦЭМ!$C$34:$C$777,СВЦЭМ!$A$34:$A$777,$A121,СВЦЭМ!$B$34:$B$777,S$119)+'СЕТ СН'!$I$9+СВЦЭМ!$D$10+'СЕТ СН'!$I$6-'СЕТ СН'!$I$19</f>
        <v>1859.1627007500001</v>
      </c>
      <c r="T121" s="37">
        <f>SUMIFS(СВЦЭМ!$C$34:$C$777,СВЦЭМ!$A$34:$A$777,$A121,СВЦЭМ!$B$34:$B$777,T$119)+'СЕТ СН'!$I$9+СВЦЭМ!$D$10+'СЕТ СН'!$I$6-'СЕТ СН'!$I$19</f>
        <v>1858.14489082</v>
      </c>
      <c r="U121" s="37">
        <f>SUMIFS(СВЦЭМ!$C$34:$C$777,СВЦЭМ!$A$34:$A$777,$A121,СВЦЭМ!$B$34:$B$777,U$119)+'СЕТ СН'!$I$9+СВЦЭМ!$D$10+'СЕТ СН'!$I$6-'СЕТ СН'!$I$19</f>
        <v>1847.48179665</v>
      </c>
      <c r="V121" s="37">
        <f>SUMIFS(СВЦЭМ!$C$34:$C$777,СВЦЭМ!$A$34:$A$777,$A121,СВЦЭМ!$B$34:$B$777,V$119)+'СЕТ СН'!$I$9+СВЦЭМ!$D$10+'СЕТ СН'!$I$6-'СЕТ СН'!$I$19</f>
        <v>1856.03757017</v>
      </c>
      <c r="W121" s="37">
        <f>SUMIFS(СВЦЭМ!$C$34:$C$777,СВЦЭМ!$A$34:$A$777,$A121,СВЦЭМ!$B$34:$B$777,W$119)+'СЕТ СН'!$I$9+СВЦЭМ!$D$10+'СЕТ СН'!$I$6-'СЕТ СН'!$I$19</f>
        <v>1894.4438360499998</v>
      </c>
      <c r="X121" s="37">
        <f>SUMIFS(СВЦЭМ!$C$34:$C$777,СВЦЭМ!$A$34:$A$777,$A121,СВЦЭМ!$B$34:$B$777,X$119)+'СЕТ СН'!$I$9+СВЦЭМ!$D$10+'СЕТ СН'!$I$6-'СЕТ СН'!$I$19</f>
        <v>1996.5723982999998</v>
      </c>
      <c r="Y121" s="37">
        <f>SUMIFS(СВЦЭМ!$C$34:$C$777,СВЦЭМ!$A$34:$A$777,$A121,СВЦЭМ!$B$34:$B$777,Y$119)+'СЕТ СН'!$I$9+СВЦЭМ!$D$10+'СЕТ СН'!$I$6-'СЕТ СН'!$I$19</f>
        <v>2064.2573405100002</v>
      </c>
    </row>
    <row r="122" spans="1:27" ht="15.75" x14ac:dyDescent="0.2">
      <c r="A122" s="36">
        <f t="shared" ref="A122:A150" si="3">A121+1</f>
        <v>43284</v>
      </c>
      <c r="B122" s="37">
        <f>SUMIFS(СВЦЭМ!$C$34:$C$777,СВЦЭМ!$A$34:$A$777,$A122,СВЦЭМ!$B$34:$B$777,B$119)+'СЕТ СН'!$I$9+СВЦЭМ!$D$10+'СЕТ СН'!$I$6-'СЕТ СН'!$I$19</f>
        <v>2164.3252718899998</v>
      </c>
      <c r="C122" s="37">
        <f>SUMIFS(СВЦЭМ!$C$34:$C$777,СВЦЭМ!$A$34:$A$777,$A122,СВЦЭМ!$B$34:$B$777,C$119)+'СЕТ СН'!$I$9+СВЦЭМ!$D$10+'СЕТ СН'!$I$6-'СЕТ СН'!$I$19</f>
        <v>2215.6810202699999</v>
      </c>
      <c r="D122" s="37">
        <f>SUMIFS(СВЦЭМ!$C$34:$C$777,СВЦЭМ!$A$34:$A$777,$A122,СВЦЭМ!$B$34:$B$777,D$119)+'СЕТ СН'!$I$9+СВЦЭМ!$D$10+'СЕТ СН'!$I$6-'СЕТ СН'!$I$19</f>
        <v>2239.48868369</v>
      </c>
      <c r="E122" s="37">
        <f>SUMIFS(СВЦЭМ!$C$34:$C$777,СВЦЭМ!$A$34:$A$777,$A122,СВЦЭМ!$B$34:$B$777,E$119)+'СЕТ СН'!$I$9+СВЦЭМ!$D$10+'СЕТ СН'!$I$6-'СЕТ СН'!$I$19</f>
        <v>2229.8431189000003</v>
      </c>
      <c r="F122" s="37">
        <f>SUMIFS(СВЦЭМ!$C$34:$C$777,СВЦЭМ!$A$34:$A$777,$A122,СВЦЭМ!$B$34:$B$777,F$119)+'СЕТ СН'!$I$9+СВЦЭМ!$D$10+'СЕТ СН'!$I$6-'СЕТ СН'!$I$19</f>
        <v>2228.7513156499999</v>
      </c>
      <c r="G122" s="37">
        <f>SUMIFS(СВЦЭМ!$C$34:$C$777,СВЦЭМ!$A$34:$A$777,$A122,СВЦЭМ!$B$34:$B$777,G$119)+'СЕТ СН'!$I$9+СВЦЭМ!$D$10+'СЕТ СН'!$I$6-'СЕТ СН'!$I$19</f>
        <v>2233.2728926</v>
      </c>
      <c r="H122" s="37">
        <f>SUMIFS(СВЦЭМ!$C$34:$C$777,СВЦЭМ!$A$34:$A$777,$A122,СВЦЭМ!$B$34:$B$777,H$119)+'СЕТ СН'!$I$9+СВЦЭМ!$D$10+'СЕТ СН'!$I$6-'СЕТ СН'!$I$19</f>
        <v>2196.8914724199999</v>
      </c>
      <c r="I122" s="37">
        <f>SUMIFS(СВЦЭМ!$C$34:$C$777,СВЦЭМ!$A$34:$A$777,$A122,СВЦЭМ!$B$34:$B$777,I$119)+'СЕТ СН'!$I$9+СВЦЭМ!$D$10+'СЕТ СН'!$I$6-'СЕТ СН'!$I$19</f>
        <v>2046.8035075399998</v>
      </c>
      <c r="J122" s="37">
        <f>SUMIFS(СВЦЭМ!$C$34:$C$777,СВЦЭМ!$A$34:$A$777,$A122,СВЦЭМ!$B$34:$B$777,J$119)+'СЕТ СН'!$I$9+СВЦЭМ!$D$10+'СЕТ СН'!$I$6-'СЕТ СН'!$I$19</f>
        <v>1956.5330966299998</v>
      </c>
      <c r="K122" s="37">
        <f>SUMIFS(СВЦЭМ!$C$34:$C$777,СВЦЭМ!$A$34:$A$777,$A122,СВЦЭМ!$B$34:$B$777,K$119)+'СЕТ СН'!$I$9+СВЦЭМ!$D$10+'СЕТ СН'!$I$6-'СЕТ СН'!$I$19</f>
        <v>1896.5752150199996</v>
      </c>
      <c r="L122" s="37">
        <f>SUMIFS(СВЦЭМ!$C$34:$C$777,СВЦЭМ!$A$34:$A$777,$A122,СВЦЭМ!$B$34:$B$777,L$119)+'СЕТ СН'!$I$9+СВЦЭМ!$D$10+'СЕТ СН'!$I$6-'СЕТ СН'!$I$19</f>
        <v>1880.0760302399999</v>
      </c>
      <c r="M122" s="37">
        <f>SUMIFS(СВЦЭМ!$C$34:$C$777,СВЦЭМ!$A$34:$A$777,$A122,СВЦЭМ!$B$34:$B$777,M$119)+'СЕТ СН'!$I$9+СВЦЭМ!$D$10+'СЕТ СН'!$I$6-'СЕТ СН'!$I$19</f>
        <v>1867.8658461</v>
      </c>
      <c r="N122" s="37">
        <f>SUMIFS(СВЦЭМ!$C$34:$C$777,СВЦЭМ!$A$34:$A$777,$A122,СВЦЭМ!$B$34:$B$777,N$119)+'СЕТ СН'!$I$9+СВЦЭМ!$D$10+'СЕТ СН'!$I$6-'СЕТ СН'!$I$19</f>
        <v>1871.6078124199998</v>
      </c>
      <c r="O122" s="37">
        <f>SUMIFS(СВЦЭМ!$C$34:$C$777,СВЦЭМ!$A$34:$A$777,$A122,СВЦЭМ!$B$34:$B$777,O$119)+'СЕТ СН'!$I$9+СВЦЭМ!$D$10+'СЕТ СН'!$I$6-'СЕТ СН'!$I$19</f>
        <v>1869.10243025</v>
      </c>
      <c r="P122" s="37">
        <f>SUMIFS(СВЦЭМ!$C$34:$C$777,СВЦЭМ!$A$34:$A$777,$A122,СВЦЭМ!$B$34:$B$777,P$119)+'СЕТ СН'!$I$9+СВЦЭМ!$D$10+'СЕТ СН'!$I$6-'СЕТ СН'!$I$19</f>
        <v>1876.7912110699999</v>
      </c>
      <c r="Q122" s="37">
        <f>SUMIFS(СВЦЭМ!$C$34:$C$777,СВЦЭМ!$A$34:$A$777,$A122,СВЦЭМ!$B$34:$B$777,Q$119)+'СЕТ СН'!$I$9+СВЦЭМ!$D$10+'СЕТ СН'!$I$6-'СЕТ СН'!$I$19</f>
        <v>1879.2898665299999</v>
      </c>
      <c r="R122" s="37">
        <f>SUMIFS(СВЦЭМ!$C$34:$C$777,СВЦЭМ!$A$34:$A$777,$A122,СВЦЭМ!$B$34:$B$777,R$119)+'СЕТ СН'!$I$9+СВЦЭМ!$D$10+'СЕТ СН'!$I$6-'СЕТ СН'!$I$19</f>
        <v>1877.5231332399999</v>
      </c>
      <c r="S122" s="37">
        <f>SUMIFS(СВЦЭМ!$C$34:$C$777,СВЦЭМ!$A$34:$A$777,$A122,СВЦЭМ!$B$34:$B$777,S$119)+'СЕТ СН'!$I$9+СВЦЭМ!$D$10+'СЕТ СН'!$I$6-'СЕТ СН'!$I$19</f>
        <v>1875.5126580799997</v>
      </c>
      <c r="T122" s="37">
        <f>SUMIFS(СВЦЭМ!$C$34:$C$777,СВЦЭМ!$A$34:$A$777,$A122,СВЦЭМ!$B$34:$B$777,T$119)+'СЕТ СН'!$I$9+СВЦЭМ!$D$10+'СЕТ СН'!$I$6-'СЕТ СН'!$I$19</f>
        <v>1869.92193327</v>
      </c>
      <c r="U122" s="37">
        <f>SUMIFS(СВЦЭМ!$C$34:$C$777,СВЦЭМ!$A$34:$A$777,$A122,СВЦЭМ!$B$34:$B$777,U$119)+'СЕТ СН'!$I$9+СВЦЭМ!$D$10+'СЕТ СН'!$I$6-'СЕТ СН'!$I$19</f>
        <v>1865.7284927299997</v>
      </c>
      <c r="V122" s="37">
        <f>SUMIFS(СВЦЭМ!$C$34:$C$777,СВЦЭМ!$A$34:$A$777,$A122,СВЦЭМ!$B$34:$B$777,V$119)+'СЕТ СН'!$I$9+СВЦЭМ!$D$10+'СЕТ СН'!$I$6-'СЕТ СН'!$I$19</f>
        <v>1876.2691687299998</v>
      </c>
      <c r="W122" s="37">
        <f>SUMIFS(СВЦЭМ!$C$34:$C$777,СВЦЭМ!$A$34:$A$777,$A122,СВЦЭМ!$B$34:$B$777,W$119)+'СЕТ СН'!$I$9+СВЦЭМ!$D$10+'СЕТ СН'!$I$6-'СЕТ СН'!$I$19</f>
        <v>1943.76496701</v>
      </c>
      <c r="X122" s="37">
        <f>SUMIFS(СВЦЭМ!$C$34:$C$777,СВЦЭМ!$A$34:$A$777,$A122,СВЦЭМ!$B$34:$B$777,X$119)+'СЕТ СН'!$I$9+СВЦЭМ!$D$10+'СЕТ СН'!$I$6-'СЕТ СН'!$I$19</f>
        <v>2022.4238457299998</v>
      </c>
      <c r="Y122" s="37">
        <f>SUMIFS(СВЦЭМ!$C$34:$C$777,СВЦЭМ!$A$34:$A$777,$A122,СВЦЭМ!$B$34:$B$777,Y$119)+'СЕТ СН'!$I$9+СВЦЭМ!$D$10+'СЕТ СН'!$I$6-'СЕТ СН'!$I$19</f>
        <v>2130.9599667100001</v>
      </c>
    </row>
    <row r="123" spans="1:27" ht="15.75" x14ac:dyDescent="0.2">
      <c r="A123" s="36">
        <f t="shared" si="3"/>
        <v>43285</v>
      </c>
      <c r="B123" s="37">
        <f>SUMIFS(СВЦЭМ!$C$34:$C$777,СВЦЭМ!$A$34:$A$777,$A123,СВЦЭМ!$B$34:$B$777,B$119)+'СЕТ СН'!$I$9+СВЦЭМ!$D$10+'СЕТ СН'!$I$6-'СЕТ СН'!$I$19</f>
        <v>2136.7662378699997</v>
      </c>
      <c r="C123" s="37">
        <f>SUMIFS(СВЦЭМ!$C$34:$C$777,СВЦЭМ!$A$34:$A$777,$A123,СВЦЭМ!$B$34:$B$777,C$119)+'СЕТ СН'!$I$9+СВЦЭМ!$D$10+'СЕТ СН'!$I$6-'СЕТ СН'!$I$19</f>
        <v>2221.1958884000001</v>
      </c>
      <c r="D123" s="37">
        <f>SUMIFS(СВЦЭМ!$C$34:$C$777,СВЦЭМ!$A$34:$A$777,$A123,СВЦЭМ!$B$34:$B$777,D$119)+'СЕТ СН'!$I$9+СВЦЭМ!$D$10+'СЕТ СН'!$I$6-'СЕТ СН'!$I$19</f>
        <v>2235.4190250800002</v>
      </c>
      <c r="E123" s="37">
        <f>SUMIFS(СВЦЭМ!$C$34:$C$777,СВЦЭМ!$A$34:$A$777,$A123,СВЦЭМ!$B$34:$B$777,E$119)+'СЕТ СН'!$I$9+СВЦЭМ!$D$10+'СЕТ СН'!$I$6-'СЕТ СН'!$I$19</f>
        <v>2226.40598783</v>
      </c>
      <c r="F123" s="37">
        <f>SUMIFS(СВЦЭМ!$C$34:$C$777,СВЦЭМ!$A$34:$A$777,$A123,СВЦЭМ!$B$34:$B$777,F$119)+'СЕТ СН'!$I$9+СВЦЭМ!$D$10+'СЕТ СН'!$I$6-'СЕТ СН'!$I$19</f>
        <v>2223.1862864899999</v>
      </c>
      <c r="G123" s="37">
        <f>SUMIFS(СВЦЭМ!$C$34:$C$777,СВЦЭМ!$A$34:$A$777,$A123,СВЦЭМ!$B$34:$B$777,G$119)+'СЕТ СН'!$I$9+СВЦЭМ!$D$10+'СЕТ СН'!$I$6-'СЕТ СН'!$I$19</f>
        <v>2228.0052650400003</v>
      </c>
      <c r="H123" s="37">
        <f>SUMIFS(СВЦЭМ!$C$34:$C$777,СВЦЭМ!$A$34:$A$777,$A123,СВЦЭМ!$B$34:$B$777,H$119)+'СЕТ СН'!$I$9+СВЦЭМ!$D$10+'СЕТ СН'!$I$6-'СЕТ СН'!$I$19</f>
        <v>2189.30841839</v>
      </c>
      <c r="I123" s="37">
        <f>SUMIFS(СВЦЭМ!$C$34:$C$777,СВЦЭМ!$A$34:$A$777,$A123,СВЦЭМ!$B$34:$B$777,I$119)+'СЕТ СН'!$I$9+СВЦЭМ!$D$10+'СЕТ СН'!$I$6-'СЕТ СН'!$I$19</f>
        <v>2062.0593011999999</v>
      </c>
      <c r="J123" s="37">
        <f>SUMIFS(СВЦЭМ!$C$34:$C$777,СВЦЭМ!$A$34:$A$777,$A123,СВЦЭМ!$B$34:$B$777,J$119)+'СЕТ СН'!$I$9+СВЦЭМ!$D$10+'СЕТ СН'!$I$6-'СЕТ СН'!$I$19</f>
        <v>1971.13941608</v>
      </c>
      <c r="K123" s="37">
        <f>SUMIFS(СВЦЭМ!$C$34:$C$777,СВЦЭМ!$A$34:$A$777,$A123,СВЦЭМ!$B$34:$B$777,K$119)+'СЕТ СН'!$I$9+СВЦЭМ!$D$10+'СЕТ СН'!$I$6-'СЕТ СН'!$I$19</f>
        <v>1907.8875457499998</v>
      </c>
      <c r="L123" s="37">
        <f>SUMIFS(СВЦЭМ!$C$34:$C$777,СВЦЭМ!$A$34:$A$777,$A123,СВЦЭМ!$B$34:$B$777,L$119)+'СЕТ СН'!$I$9+СВЦЭМ!$D$10+'СЕТ СН'!$I$6-'СЕТ СН'!$I$19</f>
        <v>1884.3430870000002</v>
      </c>
      <c r="M123" s="37">
        <f>SUMIFS(СВЦЭМ!$C$34:$C$777,СВЦЭМ!$A$34:$A$777,$A123,СВЦЭМ!$B$34:$B$777,M$119)+'СЕТ СН'!$I$9+СВЦЭМ!$D$10+'СЕТ СН'!$I$6-'СЕТ СН'!$I$19</f>
        <v>1884.2833545899998</v>
      </c>
      <c r="N123" s="37">
        <f>SUMIFS(СВЦЭМ!$C$34:$C$777,СВЦЭМ!$A$34:$A$777,$A123,СВЦЭМ!$B$34:$B$777,N$119)+'СЕТ СН'!$I$9+СВЦЭМ!$D$10+'СЕТ СН'!$I$6-'СЕТ СН'!$I$19</f>
        <v>1881.5843031599998</v>
      </c>
      <c r="O123" s="37">
        <f>SUMIFS(СВЦЭМ!$C$34:$C$777,СВЦЭМ!$A$34:$A$777,$A123,СВЦЭМ!$B$34:$B$777,O$119)+'СЕТ СН'!$I$9+СВЦЭМ!$D$10+'СЕТ СН'!$I$6-'СЕТ СН'!$I$19</f>
        <v>1887.5580073399997</v>
      </c>
      <c r="P123" s="37">
        <f>SUMIFS(СВЦЭМ!$C$34:$C$777,СВЦЭМ!$A$34:$A$777,$A123,СВЦЭМ!$B$34:$B$777,P$119)+'СЕТ СН'!$I$9+СВЦЭМ!$D$10+'СЕТ СН'!$I$6-'СЕТ СН'!$I$19</f>
        <v>1878.1014413599996</v>
      </c>
      <c r="Q123" s="37">
        <f>SUMIFS(СВЦЭМ!$C$34:$C$777,СВЦЭМ!$A$34:$A$777,$A123,СВЦЭМ!$B$34:$B$777,Q$119)+'СЕТ СН'!$I$9+СВЦЭМ!$D$10+'СЕТ СН'!$I$6-'СЕТ СН'!$I$19</f>
        <v>1872.2419908800002</v>
      </c>
      <c r="R123" s="37">
        <f>SUMIFS(СВЦЭМ!$C$34:$C$777,СВЦЭМ!$A$34:$A$777,$A123,СВЦЭМ!$B$34:$B$777,R$119)+'СЕТ СН'!$I$9+СВЦЭМ!$D$10+'СЕТ СН'!$I$6-'СЕТ СН'!$I$19</f>
        <v>1875.9910156899996</v>
      </c>
      <c r="S123" s="37">
        <f>SUMIFS(СВЦЭМ!$C$34:$C$777,СВЦЭМ!$A$34:$A$777,$A123,СВЦЭМ!$B$34:$B$777,S$119)+'СЕТ СН'!$I$9+СВЦЭМ!$D$10+'СЕТ СН'!$I$6-'СЕТ СН'!$I$19</f>
        <v>1877.27827187</v>
      </c>
      <c r="T123" s="37">
        <f>SUMIFS(СВЦЭМ!$C$34:$C$777,СВЦЭМ!$A$34:$A$777,$A123,СВЦЭМ!$B$34:$B$777,T$119)+'СЕТ СН'!$I$9+СВЦЭМ!$D$10+'СЕТ СН'!$I$6-'СЕТ СН'!$I$19</f>
        <v>1879.75361802</v>
      </c>
      <c r="U123" s="37">
        <f>SUMIFS(СВЦЭМ!$C$34:$C$777,СВЦЭМ!$A$34:$A$777,$A123,СВЦЭМ!$B$34:$B$777,U$119)+'СЕТ СН'!$I$9+СВЦЭМ!$D$10+'СЕТ СН'!$I$6-'СЕТ СН'!$I$19</f>
        <v>1880.00129264</v>
      </c>
      <c r="V123" s="37">
        <f>SUMIFS(СВЦЭМ!$C$34:$C$777,СВЦЭМ!$A$34:$A$777,$A123,СВЦЭМ!$B$34:$B$777,V$119)+'СЕТ СН'!$I$9+СВЦЭМ!$D$10+'СЕТ СН'!$I$6-'СЕТ СН'!$I$19</f>
        <v>1877.3329223399996</v>
      </c>
      <c r="W123" s="37">
        <f>SUMIFS(СВЦЭМ!$C$34:$C$777,СВЦЭМ!$A$34:$A$777,$A123,СВЦЭМ!$B$34:$B$777,W$119)+'СЕТ СН'!$I$9+СВЦЭМ!$D$10+'СЕТ СН'!$I$6-'СЕТ СН'!$I$19</f>
        <v>1962.1427374899999</v>
      </c>
      <c r="X123" s="37">
        <f>SUMIFS(СВЦЭМ!$C$34:$C$777,СВЦЭМ!$A$34:$A$777,$A123,СВЦЭМ!$B$34:$B$777,X$119)+'СЕТ СН'!$I$9+СВЦЭМ!$D$10+'СЕТ СН'!$I$6-'СЕТ СН'!$I$19</f>
        <v>2030.7975233799998</v>
      </c>
      <c r="Y123" s="37">
        <f>SUMIFS(СВЦЭМ!$C$34:$C$777,СВЦЭМ!$A$34:$A$777,$A123,СВЦЭМ!$B$34:$B$777,Y$119)+'СЕТ СН'!$I$9+СВЦЭМ!$D$10+'СЕТ СН'!$I$6-'СЕТ СН'!$I$19</f>
        <v>2131.41282181</v>
      </c>
    </row>
    <row r="124" spans="1:27" ht="15.75" x14ac:dyDescent="0.2">
      <c r="A124" s="36">
        <f t="shared" si="3"/>
        <v>43286</v>
      </c>
      <c r="B124" s="37">
        <f>SUMIFS(СВЦЭМ!$C$34:$C$777,СВЦЭМ!$A$34:$A$777,$A124,СВЦЭМ!$B$34:$B$777,B$119)+'СЕТ СН'!$I$9+СВЦЭМ!$D$10+'СЕТ СН'!$I$6-'СЕТ СН'!$I$19</f>
        <v>2143.9967527899998</v>
      </c>
      <c r="C124" s="37">
        <f>SUMIFS(СВЦЭМ!$C$34:$C$777,СВЦЭМ!$A$34:$A$777,$A124,СВЦЭМ!$B$34:$B$777,C$119)+'СЕТ СН'!$I$9+СВЦЭМ!$D$10+'СЕТ СН'!$I$6-'СЕТ СН'!$I$19</f>
        <v>2196.6998099699999</v>
      </c>
      <c r="D124" s="37">
        <f>SUMIFS(СВЦЭМ!$C$34:$C$777,СВЦЭМ!$A$34:$A$777,$A124,СВЦЭМ!$B$34:$B$777,D$119)+'СЕТ СН'!$I$9+СВЦЭМ!$D$10+'СЕТ СН'!$I$6-'СЕТ СН'!$I$19</f>
        <v>2232.2686030499999</v>
      </c>
      <c r="E124" s="37">
        <f>SUMIFS(СВЦЭМ!$C$34:$C$777,СВЦЭМ!$A$34:$A$777,$A124,СВЦЭМ!$B$34:$B$777,E$119)+'СЕТ СН'!$I$9+СВЦЭМ!$D$10+'СЕТ СН'!$I$6-'СЕТ СН'!$I$19</f>
        <v>2230.0253737600001</v>
      </c>
      <c r="F124" s="37">
        <f>SUMIFS(СВЦЭМ!$C$34:$C$777,СВЦЭМ!$A$34:$A$777,$A124,СВЦЭМ!$B$34:$B$777,F$119)+'СЕТ СН'!$I$9+СВЦЭМ!$D$10+'СЕТ СН'!$I$6-'СЕТ СН'!$I$19</f>
        <v>2225.5304408399998</v>
      </c>
      <c r="G124" s="37">
        <f>SUMIFS(СВЦЭМ!$C$34:$C$777,СВЦЭМ!$A$34:$A$777,$A124,СВЦЭМ!$B$34:$B$777,G$119)+'СЕТ СН'!$I$9+СВЦЭМ!$D$10+'СЕТ СН'!$I$6-'СЕТ СН'!$I$19</f>
        <v>2217.7126789100002</v>
      </c>
      <c r="H124" s="37">
        <f>SUMIFS(СВЦЭМ!$C$34:$C$777,СВЦЭМ!$A$34:$A$777,$A124,СВЦЭМ!$B$34:$B$777,H$119)+'СЕТ СН'!$I$9+СВЦЭМ!$D$10+'СЕТ СН'!$I$6-'СЕТ СН'!$I$19</f>
        <v>2147.3373475899998</v>
      </c>
      <c r="I124" s="37">
        <f>SUMIFS(СВЦЭМ!$C$34:$C$777,СВЦЭМ!$A$34:$A$777,$A124,СВЦЭМ!$B$34:$B$777,I$119)+'СЕТ СН'!$I$9+СВЦЭМ!$D$10+'СЕТ СН'!$I$6-'СЕТ СН'!$I$19</f>
        <v>2076.50425756</v>
      </c>
      <c r="J124" s="37">
        <f>SUMIFS(СВЦЭМ!$C$34:$C$777,СВЦЭМ!$A$34:$A$777,$A124,СВЦЭМ!$B$34:$B$777,J$119)+'СЕТ СН'!$I$9+СВЦЭМ!$D$10+'СЕТ СН'!$I$6-'СЕТ СН'!$I$19</f>
        <v>1967.64600814</v>
      </c>
      <c r="K124" s="37">
        <f>SUMIFS(СВЦЭМ!$C$34:$C$777,СВЦЭМ!$A$34:$A$777,$A124,СВЦЭМ!$B$34:$B$777,K$119)+'СЕТ СН'!$I$9+СВЦЭМ!$D$10+'СЕТ СН'!$I$6-'СЕТ СН'!$I$19</f>
        <v>1902.9436867099998</v>
      </c>
      <c r="L124" s="37">
        <f>SUMIFS(СВЦЭМ!$C$34:$C$777,СВЦЭМ!$A$34:$A$777,$A124,СВЦЭМ!$B$34:$B$777,L$119)+'СЕТ СН'!$I$9+СВЦЭМ!$D$10+'СЕТ СН'!$I$6-'СЕТ СН'!$I$19</f>
        <v>1882.34898802</v>
      </c>
      <c r="M124" s="37">
        <f>SUMIFS(СВЦЭМ!$C$34:$C$777,СВЦЭМ!$A$34:$A$777,$A124,СВЦЭМ!$B$34:$B$777,M$119)+'СЕТ СН'!$I$9+СВЦЭМ!$D$10+'СЕТ СН'!$I$6-'СЕТ СН'!$I$19</f>
        <v>1853.9253330699999</v>
      </c>
      <c r="N124" s="37">
        <f>SUMIFS(СВЦЭМ!$C$34:$C$777,СВЦЭМ!$A$34:$A$777,$A124,СВЦЭМ!$B$34:$B$777,N$119)+'СЕТ СН'!$I$9+СВЦЭМ!$D$10+'СЕТ СН'!$I$6-'СЕТ СН'!$I$19</f>
        <v>1881.1281868699998</v>
      </c>
      <c r="O124" s="37">
        <f>SUMIFS(СВЦЭМ!$C$34:$C$777,СВЦЭМ!$A$34:$A$777,$A124,СВЦЭМ!$B$34:$B$777,O$119)+'СЕТ СН'!$I$9+СВЦЭМ!$D$10+'СЕТ СН'!$I$6-'СЕТ СН'!$I$19</f>
        <v>1884.2378777599997</v>
      </c>
      <c r="P124" s="37">
        <f>SUMIFS(СВЦЭМ!$C$34:$C$777,СВЦЭМ!$A$34:$A$777,$A124,СВЦЭМ!$B$34:$B$777,P$119)+'СЕТ СН'!$I$9+СВЦЭМ!$D$10+'СЕТ СН'!$I$6-'СЕТ СН'!$I$19</f>
        <v>1870.66561628</v>
      </c>
      <c r="Q124" s="37">
        <f>SUMIFS(СВЦЭМ!$C$34:$C$777,СВЦЭМ!$A$34:$A$777,$A124,СВЦЭМ!$B$34:$B$777,Q$119)+'СЕТ СН'!$I$9+СВЦЭМ!$D$10+'СЕТ СН'!$I$6-'СЕТ СН'!$I$19</f>
        <v>1869.45253022</v>
      </c>
      <c r="R124" s="37">
        <f>SUMIFS(СВЦЭМ!$C$34:$C$777,СВЦЭМ!$A$34:$A$777,$A124,СВЦЭМ!$B$34:$B$777,R$119)+'СЕТ СН'!$I$9+СВЦЭМ!$D$10+'СЕТ СН'!$I$6-'СЕТ СН'!$I$19</f>
        <v>1872.7627941399996</v>
      </c>
      <c r="S124" s="37">
        <f>SUMIFS(СВЦЭМ!$C$34:$C$777,СВЦЭМ!$A$34:$A$777,$A124,СВЦЭМ!$B$34:$B$777,S$119)+'СЕТ СН'!$I$9+СВЦЭМ!$D$10+'СЕТ СН'!$I$6-'СЕТ СН'!$I$19</f>
        <v>1878.43817773</v>
      </c>
      <c r="T124" s="37">
        <f>SUMIFS(СВЦЭМ!$C$34:$C$777,СВЦЭМ!$A$34:$A$777,$A124,СВЦЭМ!$B$34:$B$777,T$119)+'СЕТ СН'!$I$9+СВЦЭМ!$D$10+'СЕТ СН'!$I$6-'СЕТ СН'!$I$19</f>
        <v>1880.3245290699997</v>
      </c>
      <c r="U124" s="37">
        <f>SUMIFS(СВЦЭМ!$C$34:$C$777,СВЦЭМ!$A$34:$A$777,$A124,СВЦЭМ!$B$34:$B$777,U$119)+'СЕТ СН'!$I$9+СВЦЭМ!$D$10+'СЕТ СН'!$I$6-'СЕТ СН'!$I$19</f>
        <v>1873.8369018900003</v>
      </c>
      <c r="V124" s="37">
        <f>SUMIFS(СВЦЭМ!$C$34:$C$777,СВЦЭМ!$A$34:$A$777,$A124,СВЦЭМ!$B$34:$B$777,V$119)+'СЕТ СН'!$I$9+СВЦЭМ!$D$10+'СЕТ СН'!$I$6-'СЕТ СН'!$I$19</f>
        <v>1890.8311605999997</v>
      </c>
      <c r="W124" s="37">
        <f>SUMIFS(СВЦЭМ!$C$34:$C$777,СВЦЭМ!$A$34:$A$777,$A124,СВЦЭМ!$B$34:$B$777,W$119)+'СЕТ СН'!$I$9+СВЦЭМ!$D$10+'СЕТ СН'!$I$6-'СЕТ СН'!$I$19</f>
        <v>1940.6683786200001</v>
      </c>
      <c r="X124" s="37">
        <f>SUMIFS(СВЦЭМ!$C$34:$C$777,СВЦЭМ!$A$34:$A$777,$A124,СВЦЭМ!$B$34:$B$777,X$119)+'СЕТ СН'!$I$9+СВЦЭМ!$D$10+'СЕТ СН'!$I$6-'СЕТ СН'!$I$19</f>
        <v>2032.1557633499997</v>
      </c>
      <c r="Y124" s="37">
        <f>SUMIFS(СВЦЭМ!$C$34:$C$777,СВЦЭМ!$A$34:$A$777,$A124,СВЦЭМ!$B$34:$B$777,Y$119)+'СЕТ СН'!$I$9+СВЦЭМ!$D$10+'СЕТ СН'!$I$6-'СЕТ СН'!$I$19</f>
        <v>2157.5152753399998</v>
      </c>
    </row>
    <row r="125" spans="1:27" ht="15.75" x14ac:dyDescent="0.2">
      <c r="A125" s="36">
        <f t="shared" si="3"/>
        <v>43287</v>
      </c>
      <c r="B125" s="37">
        <f>SUMIFS(СВЦЭМ!$C$34:$C$777,СВЦЭМ!$A$34:$A$777,$A125,СВЦЭМ!$B$34:$B$777,B$119)+'СЕТ СН'!$I$9+СВЦЭМ!$D$10+'СЕТ СН'!$I$6-'СЕТ СН'!$I$19</f>
        <v>2180.4360738999999</v>
      </c>
      <c r="C125" s="37">
        <f>SUMIFS(СВЦЭМ!$C$34:$C$777,СВЦЭМ!$A$34:$A$777,$A125,СВЦЭМ!$B$34:$B$777,C$119)+'СЕТ СН'!$I$9+СВЦЭМ!$D$10+'СЕТ СН'!$I$6-'СЕТ СН'!$I$19</f>
        <v>2225.3203902699997</v>
      </c>
      <c r="D125" s="37">
        <f>SUMIFS(СВЦЭМ!$C$34:$C$777,СВЦЭМ!$A$34:$A$777,$A125,СВЦЭМ!$B$34:$B$777,D$119)+'СЕТ СН'!$I$9+СВЦЭМ!$D$10+'СЕТ СН'!$I$6-'СЕТ СН'!$I$19</f>
        <v>2229.3471595399997</v>
      </c>
      <c r="E125" s="37">
        <f>SUMIFS(СВЦЭМ!$C$34:$C$777,СВЦЭМ!$A$34:$A$777,$A125,СВЦЭМ!$B$34:$B$777,E$119)+'СЕТ СН'!$I$9+СВЦЭМ!$D$10+'СЕТ СН'!$I$6-'СЕТ СН'!$I$19</f>
        <v>2221.1444075499999</v>
      </c>
      <c r="F125" s="37">
        <f>SUMIFS(СВЦЭМ!$C$34:$C$777,СВЦЭМ!$A$34:$A$777,$A125,СВЦЭМ!$B$34:$B$777,F$119)+'СЕТ СН'!$I$9+СВЦЭМ!$D$10+'СЕТ СН'!$I$6-'СЕТ СН'!$I$19</f>
        <v>2219.1191902299997</v>
      </c>
      <c r="G125" s="37">
        <f>SUMIFS(СВЦЭМ!$C$34:$C$777,СВЦЭМ!$A$34:$A$777,$A125,СВЦЭМ!$B$34:$B$777,G$119)+'СЕТ СН'!$I$9+СВЦЭМ!$D$10+'СЕТ СН'!$I$6-'СЕТ СН'!$I$19</f>
        <v>2222.7536712599999</v>
      </c>
      <c r="H125" s="37">
        <f>SUMIFS(СВЦЭМ!$C$34:$C$777,СВЦЭМ!$A$34:$A$777,$A125,СВЦЭМ!$B$34:$B$777,H$119)+'СЕТ СН'!$I$9+СВЦЭМ!$D$10+'СЕТ СН'!$I$6-'СЕТ СН'!$I$19</f>
        <v>2166.07312073</v>
      </c>
      <c r="I125" s="37">
        <f>SUMIFS(СВЦЭМ!$C$34:$C$777,СВЦЭМ!$A$34:$A$777,$A125,СВЦЭМ!$B$34:$B$777,I$119)+'СЕТ СН'!$I$9+СВЦЭМ!$D$10+'СЕТ СН'!$I$6-'СЕТ СН'!$I$19</f>
        <v>2054.43848837</v>
      </c>
      <c r="J125" s="37">
        <f>SUMIFS(СВЦЭМ!$C$34:$C$777,СВЦЭМ!$A$34:$A$777,$A125,СВЦЭМ!$B$34:$B$777,J$119)+'СЕТ СН'!$I$9+СВЦЭМ!$D$10+'СЕТ СН'!$I$6-'СЕТ СН'!$I$19</f>
        <v>1937.68433035</v>
      </c>
      <c r="K125" s="37">
        <f>SUMIFS(СВЦЭМ!$C$34:$C$777,СВЦЭМ!$A$34:$A$777,$A125,СВЦЭМ!$B$34:$B$777,K$119)+'СЕТ СН'!$I$9+СВЦЭМ!$D$10+'СЕТ СН'!$I$6-'СЕТ СН'!$I$19</f>
        <v>1873.1729739399998</v>
      </c>
      <c r="L125" s="37">
        <f>SUMIFS(СВЦЭМ!$C$34:$C$777,СВЦЭМ!$A$34:$A$777,$A125,СВЦЭМ!$B$34:$B$777,L$119)+'СЕТ СН'!$I$9+СВЦЭМ!$D$10+'СЕТ СН'!$I$6-'СЕТ СН'!$I$19</f>
        <v>1853.0942667199997</v>
      </c>
      <c r="M125" s="37">
        <f>SUMIFS(СВЦЭМ!$C$34:$C$777,СВЦЭМ!$A$34:$A$777,$A125,СВЦЭМ!$B$34:$B$777,M$119)+'СЕТ СН'!$I$9+СВЦЭМ!$D$10+'СЕТ СН'!$I$6-'СЕТ СН'!$I$19</f>
        <v>1823.5691719599999</v>
      </c>
      <c r="N125" s="37">
        <f>SUMIFS(СВЦЭМ!$C$34:$C$777,СВЦЭМ!$A$34:$A$777,$A125,СВЦЭМ!$B$34:$B$777,N$119)+'СЕТ СН'!$I$9+СВЦЭМ!$D$10+'СЕТ СН'!$I$6-'СЕТ СН'!$I$19</f>
        <v>1851.73172226</v>
      </c>
      <c r="O125" s="37">
        <f>SUMIFS(СВЦЭМ!$C$34:$C$777,СВЦЭМ!$A$34:$A$777,$A125,СВЦЭМ!$B$34:$B$777,O$119)+'СЕТ СН'!$I$9+СВЦЭМ!$D$10+'СЕТ СН'!$I$6-'СЕТ СН'!$I$19</f>
        <v>1852.8512959999998</v>
      </c>
      <c r="P125" s="37">
        <f>SUMIFS(СВЦЭМ!$C$34:$C$777,СВЦЭМ!$A$34:$A$777,$A125,СВЦЭМ!$B$34:$B$777,P$119)+'СЕТ СН'!$I$9+СВЦЭМ!$D$10+'СЕТ СН'!$I$6-'СЕТ СН'!$I$19</f>
        <v>1848.82311824</v>
      </c>
      <c r="Q125" s="37">
        <f>SUMIFS(СВЦЭМ!$C$34:$C$777,СВЦЭМ!$A$34:$A$777,$A125,СВЦЭМ!$B$34:$B$777,Q$119)+'СЕТ СН'!$I$9+СВЦЭМ!$D$10+'СЕТ СН'!$I$6-'СЕТ СН'!$I$19</f>
        <v>1846.4413225899998</v>
      </c>
      <c r="R125" s="37">
        <f>SUMIFS(СВЦЭМ!$C$34:$C$777,СВЦЭМ!$A$34:$A$777,$A125,СВЦЭМ!$B$34:$B$777,R$119)+'СЕТ СН'!$I$9+СВЦЭМ!$D$10+'СЕТ СН'!$I$6-'СЕТ СН'!$I$19</f>
        <v>1848.9340293</v>
      </c>
      <c r="S125" s="37">
        <f>SUMIFS(СВЦЭМ!$C$34:$C$777,СВЦЭМ!$A$34:$A$777,$A125,СВЦЭМ!$B$34:$B$777,S$119)+'СЕТ СН'!$I$9+СВЦЭМ!$D$10+'СЕТ СН'!$I$6-'СЕТ СН'!$I$19</f>
        <v>1848.6623392299998</v>
      </c>
      <c r="T125" s="37">
        <f>SUMIFS(СВЦЭМ!$C$34:$C$777,СВЦЭМ!$A$34:$A$777,$A125,СВЦЭМ!$B$34:$B$777,T$119)+'СЕТ СН'!$I$9+СВЦЭМ!$D$10+'СЕТ СН'!$I$6-'СЕТ СН'!$I$19</f>
        <v>1846.7020840499999</v>
      </c>
      <c r="U125" s="37">
        <f>SUMIFS(СВЦЭМ!$C$34:$C$777,СВЦЭМ!$A$34:$A$777,$A125,СВЦЭМ!$B$34:$B$777,U$119)+'СЕТ СН'!$I$9+СВЦЭМ!$D$10+'СЕТ СН'!$I$6-'СЕТ СН'!$I$19</f>
        <v>1839.1710679600001</v>
      </c>
      <c r="V125" s="37">
        <f>SUMIFS(СВЦЭМ!$C$34:$C$777,СВЦЭМ!$A$34:$A$777,$A125,СВЦЭМ!$B$34:$B$777,V$119)+'СЕТ СН'!$I$9+СВЦЭМ!$D$10+'СЕТ СН'!$I$6-'СЕТ СН'!$I$19</f>
        <v>1860.1518009399997</v>
      </c>
      <c r="W125" s="37">
        <f>SUMIFS(СВЦЭМ!$C$34:$C$777,СВЦЭМ!$A$34:$A$777,$A125,СВЦЭМ!$B$34:$B$777,W$119)+'СЕТ СН'!$I$9+СВЦЭМ!$D$10+'СЕТ СН'!$I$6-'СЕТ СН'!$I$19</f>
        <v>1907.9325875099998</v>
      </c>
      <c r="X125" s="37">
        <f>SUMIFS(СВЦЭМ!$C$34:$C$777,СВЦЭМ!$A$34:$A$777,$A125,СВЦЭМ!$B$34:$B$777,X$119)+'СЕТ СН'!$I$9+СВЦЭМ!$D$10+'СЕТ СН'!$I$6-'СЕТ СН'!$I$19</f>
        <v>2018.3985221000003</v>
      </c>
      <c r="Y125" s="37">
        <f>SUMIFS(СВЦЭМ!$C$34:$C$777,СВЦЭМ!$A$34:$A$777,$A125,СВЦЭМ!$B$34:$B$777,Y$119)+'СЕТ СН'!$I$9+СВЦЭМ!$D$10+'СЕТ СН'!$I$6-'СЕТ СН'!$I$19</f>
        <v>2134.5439916599998</v>
      </c>
    </row>
    <row r="126" spans="1:27" ht="15.75" x14ac:dyDescent="0.2">
      <c r="A126" s="36">
        <f t="shared" si="3"/>
        <v>43288</v>
      </c>
      <c r="B126" s="37">
        <f>SUMIFS(СВЦЭМ!$C$34:$C$777,СВЦЭМ!$A$34:$A$777,$A126,СВЦЭМ!$B$34:$B$777,B$119)+'СЕТ СН'!$I$9+СВЦЭМ!$D$10+'СЕТ СН'!$I$6-'СЕТ СН'!$I$19</f>
        <v>2150.60574344</v>
      </c>
      <c r="C126" s="37">
        <f>SUMIFS(СВЦЭМ!$C$34:$C$777,СВЦЭМ!$A$34:$A$777,$A126,СВЦЭМ!$B$34:$B$777,C$119)+'СЕТ СН'!$I$9+СВЦЭМ!$D$10+'СЕТ СН'!$I$6-'СЕТ СН'!$I$19</f>
        <v>2178.8840381599998</v>
      </c>
      <c r="D126" s="37">
        <f>SUMIFS(СВЦЭМ!$C$34:$C$777,СВЦЭМ!$A$34:$A$777,$A126,СВЦЭМ!$B$34:$B$777,D$119)+'СЕТ СН'!$I$9+СВЦЭМ!$D$10+'СЕТ СН'!$I$6-'СЕТ СН'!$I$19</f>
        <v>2214.9630816500003</v>
      </c>
      <c r="E126" s="37">
        <f>SUMIFS(СВЦЭМ!$C$34:$C$777,СВЦЭМ!$A$34:$A$777,$A126,СВЦЭМ!$B$34:$B$777,E$119)+'СЕТ СН'!$I$9+СВЦЭМ!$D$10+'СЕТ СН'!$I$6-'СЕТ СН'!$I$19</f>
        <v>2214.0652322300002</v>
      </c>
      <c r="F126" s="37">
        <f>SUMIFS(СВЦЭМ!$C$34:$C$777,СВЦЭМ!$A$34:$A$777,$A126,СВЦЭМ!$B$34:$B$777,F$119)+'СЕТ СН'!$I$9+СВЦЭМ!$D$10+'СЕТ СН'!$I$6-'СЕТ СН'!$I$19</f>
        <v>2210.3606763799999</v>
      </c>
      <c r="G126" s="37">
        <f>SUMIFS(СВЦЭМ!$C$34:$C$777,СВЦЭМ!$A$34:$A$777,$A126,СВЦЭМ!$B$34:$B$777,G$119)+'СЕТ СН'!$I$9+СВЦЭМ!$D$10+'СЕТ СН'!$I$6-'СЕТ СН'!$I$19</f>
        <v>2211.5700876599999</v>
      </c>
      <c r="H126" s="37">
        <f>SUMIFS(СВЦЭМ!$C$34:$C$777,СВЦЭМ!$A$34:$A$777,$A126,СВЦЭМ!$B$34:$B$777,H$119)+'СЕТ СН'!$I$9+СВЦЭМ!$D$10+'СЕТ СН'!$I$6-'СЕТ СН'!$I$19</f>
        <v>2175.2236967899998</v>
      </c>
      <c r="I126" s="37">
        <f>SUMIFS(СВЦЭМ!$C$34:$C$777,СВЦЭМ!$A$34:$A$777,$A126,СВЦЭМ!$B$34:$B$777,I$119)+'СЕТ СН'!$I$9+СВЦЭМ!$D$10+'СЕТ СН'!$I$6-'СЕТ СН'!$I$19</f>
        <v>2032.69702852</v>
      </c>
      <c r="J126" s="37">
        <f>SUMIFS(СВЦЭМ!$C$34:$C$777,СВЦЭМ!$A$34:$A$777,$A126,СВЦЭМ!$B$34:$B$777,J$119)+'СЕТ СН'!$I$9+СВЦЭМ!$D$10+'СЕТ СН'!$I$6-'СЕТ СН'!$I$19</f>
        <v>1928.8488300600002</v>
      </c>
      <c r="K126" s="37">
        <f>SUMIFS(СВЦЭМ!$C$34:$C$777,СВЦЭМ!$A$34:$A$777,$A126,СВЦЭМ!$B$34:$B$777,K$119)+'СЕТ СН'!$I$9+СВЦЭМ!$D$10+'СЕТ СН'!$I$6-'СЕТ СН'!$I$19</f>
        <v>1860.0913281599996</v>
      </c>
      <c r="L126" s="37">
        <f>SUMIFS(СВЦЭМ!$C$34:$C$777,СВЦЭМ!$A$34:$A$777,$A126,СВЦЭМ!$B$34:$B$777,L$119)+'СЕТ СН'!$I$9+СВЦЭМ!$D$10+'СЕТ СН'!$I$6-'СЕТ СН'!$I$19</f>
        <v>1844.0220640999996</v>
      </c>
      <c r="M126" s="37">
        <f>SUMIFS(СВЦЭМ!$C$34:$C$777,СВЦЭМ!$A$34:$A$777,$A126,СВЦЭМ!$B$34:$B$777,M$119)+'СЕТ СН'!$I$9+СВЦЭМ!$D$10+'СЕТ СН'!$I$6-'СЕТ СН'!$I$19</f>
        <v>1818.69546502</v>
      </c>
      <c r="N126" s="37">
        <f>SUMIFS(СВЦЭМ!$C$34:$C$777,СВЦЭМ!$A$34:$A$777,$A126,СВЦЭМ!$B$34:$B$777,N$119)+'СЕТ СН'!$I$9+СВЦЭМ!$D$10+'СЕТ СН'!$I$6-'СЕТ СН'!$I$19</f>
        <v>1850.6695249599998</v>
      </c>
      <c r="O126" s="37">
        <f>SUMIFS(СВЦЭМ!$C$34:$C$777,СВЦЭМ!$A$34:$A$777,$A126,СВЦЭМ!$B$34:$B$777,O$119)+'СЕТ СН'!$I$9+СВЦЭМ!$D$10+'СЕТ СН'!$I$6-'СЕТ СН'!$I$19</f>
        <v>1848.0891672899998</v>
      </c>
      <c r="P126" s="37">
        <f>SUMIFS(СВЦЭМ!$C$34:$C$777,СВЦЭМ!$A$34:$A$777,$A126,СВЦЭМ!$B$34:$B$777,P$119)+'СЕТ СН'!$I$9+СВЦЭМ!$D$10+'СЕТ СН'!$I$6-'СЕТ СН'!$I$19</f>
        <v>1841.1590604900002</v>
      </c>
      <c r="Q126" s="37">
        <f>SUMIFS(СВЦЭМ!$C$34:$C$777,СВЦЭМ!$A$34:$A$777,$A126,СВЦЭМ!$B$34:$B$777,Q$119)+'СЕТ СН'!$I$9+СВЦЭМ!$D$10+'СЕТ СН'!$I$6-'СЕТ СН'!$I$19</f>
        <v>1844.3768274200002</v>
      </c>
      <c r="R126" s="37">
        <f>SUMIFS(СВЦЭМ!$C$34:$C$777,СВЦЭМ!$A$34:$A$777,$A126,СВЦЭМ!$B$34:$B$777,R$119)+'СЕТ СН'!$I$9+СВЦЭМ!$D$10+'СЕТ СН'!$I$6-'СЕТ СН'!$I$19</f>
        <v>1834.9661799099999</v>
      </c>
      <c r="S126" s="37">
        <f>SUMIFS(СВЦЭМ!$C$34:$C$777,СВЦЭМ!$A$34:$A$777,$A126,СВЦЭМ!$B$34:$B$777,S$119)+'СЕТ СН'!$I$9+СВЦЭМ!$D$10+'СЕТ СН'!$I$6-'СЕТ СН'!$I$19</f>
        <v>1837.5061497099996</v>
      </c>
      <c r="T126" s="37">
        <f>SUMIFS(СВЦЭМ!$C$34:$C$777,СВЦЭМ!$A$34:$A$777,$A126,СВЦЭМ!$B$34:$B$777,T$119)+'СЕТ СН'!$I$9+СВЦЭМ!$D$10+'СЕТ СН'!$I$6-'СЕТ СН'!$I$19</f>
        <v>1838.6883811299999</v>
      </c>
      <c r="U126" s="37">
        <f>SUMIFS(СВЦЭМ!$C$34:$C$777,СВЦЭМ!$A$34:$A$777,$A126,СВЦЭМ!$B$34:$B$777,U$119)+'СЕТ СН'!$I$9+СВЦЭМ!$D$10+'СЕТ СН'!$I$6-'СЕТ СН'!$I$19</f>
        <v>1834.1950201999998</v>
      </c>
      <c r="V126" s="37">
        <f>SUMIFS(СВЦЭМ!$C$34:$C$777,СВЦЭМ!$A$34:$A$777,$A126,СВЦЭМ!$B$34:$B$777,V$119)+'СЕТ СН'!$I$9+СВЦЭМ!$D$10+'СЕТ СН'!$I$6-'СЕТ СН'!$I$19</f>
        <v>1843.70689382</v>
      </c>
      <c r="W126" s="37">
        <f>SUMIFS(СВЦЭМ!$C$34:$C$777,СВЦЭМ!$A$34:$A$777,$A126,СВЦЭМ!$B$34:$B$777,W$119)+'СЕТ СН'!$I$9+СВЦЭМ!$D$10+'СЕТ СН'!$I$6-'СЕТ СН'!$I$19</f>
        <v>1904.34579846</v>
      </c>
      <c r="X126" s="37">
        <f>SUMIFS(СВЦЭМ!$C$34:$C$777,СВЦЭМ!$A$34:$A$777,$A126,СВЦЭМ!$B$34:$B$777,X$119)+'СЕТ СН'!$I$9+СВЦЭМ!$D$10+'СЕТ СН'!$I$6-'СЕТ СН'!$I$19</f>
        <v>1993.1891658599998</v>
      </c>
      <c r="Y126" s="37">
        <f>SUMIFS(СВЦЭМ!$C$34:$C$777,СВЦЭМ!$A$34:$A$777,$A126,СВЦЭМ!$B$34:$B$777,Y$119)+'СЕТ СН'!$I$9+СВЦЭМ!$D$10+'СЕТ СН'!$I$6-'СЕТ СН'!$I$19</f>
        <v>2098.6864991799998</v>
      </c>
    </row>
    <row r="127" spans="1:27" ht="15.75" x14ac:dyDescent="0.2">
      <c r="A127" s="36">
        <f t="shared" si="3"/>
        <v>43289</v>
      </c>
      <c r="B127" s="37">
        <f>SUMIFS(СВЦЭМ!$C$34:$C$777,СВЦЭМ!$A$34:$A$777,$A127,СВЦЭМ!$B$34:$B$777,B$119)+'СЕТ СН'!$I$9+СВЦЭМ!$D$10+'СЕТ СН'!$I$6-'СЕТ СН'!$I$19</f>
        <v>2154.7309579900002</v>
      </c>
      <c r="C127" s="37">
        <f>SUMIFS(СВЦЭМ!$C$34:$C$777,СВЦЭМ!$A$34:$A$777,$A127,СВЦЭМ!$B$34:$B$777,C$119)+'СЕТ СН'!$I$9+СВЦЭМ!$D$10+'СЕТ СН'!$I$6-'СЕТ СН'!$I$19</f>
        <v>2204.62266955</v>
      </c>
      <c r="D127" s="37">
        <f>SUMIFS(СВЦЭМ!$C$34:$C$777,СВЦЭМ!$A$34:$A$777,$A127,СВЦЭМ!$B$34:$B$777,D$119)+'СЕТ СН'!$I$9+СВЦЭМ!$D$10+'СЕТ СН'!$I$6-'СЕТ СН'!$I$19</f>
        <v>2222.1408577000002</v>
      </c>
      <c r="E127" s="37">
        <f>SUMIFS(СВЦЭМ!$C$34:$C$777,СВЦЭМ!$A$34:$A$777,$A127,СВЦЭМ!$B$34:$B$777,E$119)+'СЕТ СН'!$I$9+СВЦЭМ!$D$10+'СЕТ СН'!$I$6-'СЕТ СН'!$I$19</f>
        <v>2215.18263548</v>
      </c>
      <c r="F127" s="37">
        <f>SUMIFS(СВЦЭМ!$C$34:$C$777,СВЦЭМ!$A$34:$A$777,$A127,СВЦЭМ!$B$34:$B$777,F$119)+'СЕТ СН'!$I$9+СВЦЭМ!$D$10+'СЕТ СН'!$I$6-'СЕТ СН'!$I$19</f>
        <v>2208.72494684</v>
      </c>
      <c r="G127" s="37">
        <f>SUMIFS(СВЦЭМ!$C$34:$C$777,СВЦЭМ!$A$34:$A$777,$A127,СВЦЭМ!$B$34:$B$777,G$119)+'СЕТ СН'!$I$9+СВЦЭМ!$D$10+'СЕТ СН'!$I$6-'СЕТ СН'!$I$19</f>
        <v>2209.2961679299997</v>
      </c>
      <c r="H127" s="37">
        <f>SUMIFS(СВЦЭМ!$C$34:$C$777,СВЦЭМ!$A$34:$A$777,$A127,СВЦЭМ!$B$34:$B$777,H$119)+'СЕТ СН'!$I$9+СВЦЭМ!$D$10+'СЕТ СН'!$I$6-'СЕТ СН'!$I$19</f>
        <v>2180.3735479099996</v>
      </c>
      <c r="I127" s="37">
        <f>SUMIFS(СВЦЭМ!$C$34:$C$777,СВЦЭМ!$A$34:$A$777,$A127,СВЦЭМ!$B$34:$B$777,I$119)+'СЕТ СН'!$I$9+СВЦЭМ!$D$10+'СЕТ СН'!$I$6-'СЕТ СН'!$I$19</f>
        <v>2050.6087970199997</v>
      </c>
      <c r="J127" s="37">
        <f>SUMIFS(СВЦЭМ!$C$34:$C$777,СВЦЭМ!$A$34:$A$777,$A127,СВЦЭМ!$B$34:$B$777,J$119)+'СЕТ СН'!$I$9+СВЦЭМ!$D$10+'СЕТ СН'!$I$6-'СЕТ СН'!$I$19</f>
        <v>1930.78094556</v>
      </c>
      <c r="K127" s="37">
        <f>SUMIFS(СВЦЭМ!$C$34:$C$777,СВЦЭМ!$A$34:$A$777,$A127,СВЦЭМ!$B$34:$B$777,K$119)+'СЕТ СН'!$I$9+СВЦЭМ!$D$10+'СЕТ СН'!$I$6-'СЕТ СН'!$I$19</f>
        <v>1856.26076599</v>
      </c>
      <c r="L127" s="37">
        <f>SUMIFS(СВЦЭМ!$C$34:$C$777,СВЦЭМ!$A$34:$A$777,$A127,СВЦЭМ!$B$34:$B$777,L$119)+'СЕТ СН'!$I$9+СВЦЭМ!$D$10+'СЕТ СН'!$I$6-'СЕТ СН'!$I$19</f>
        <v>1831.3918595099999</v>
      </c>
      <c r="M127" s="37">
        <f>SUMIFS(СВЦЭМ!$C$34:$C$777,СВЦЭМ!$A$34:$A$777,$A127,СВЦЭМ!$B$34:$B$777,M$119)+'СЕТ СН'!$I$9+СВЦЭМ!$D$10+'СЕТ СН'!$I$6-'СЕТ СН'!$I$19</f>
        <v>1812.3662916499998</v>
      </c>
      <c r="N127" s="37">
        <f>SUMIFS(СВЦЭМ!$C$34:$C$777,СВЦЭМ!$A$34:$A$777,$A127,СВЦЭМ!$B$34:$B$777,N$119)+'СЕТ СН'!$I$9+СВЦЭМ!$D$10+'СЕТ СН'!$I$6-'СЕТ СН'!$I$19</f>
        <v>1835.02007151</v>
      </c>
      <c r="O127" s="37">
        <f>SUMIFS(СВЦЭМ!$C$34:$C$777,СВЦЭМ!$A$34:$A$777,$A127,СВЦЭМ!$B$34:$B$777,O$119)+'СЕТ СН'!$I$9+СВЦЭМ!$D$10+'СЕТ СН'!$I$6-'СЕТ СН'!$I$19</f>
        <v>1838.5521262299999</v>
      </c>
      <c r="P127" s="37">
        <f>SUMIFS(СВЦЭМ!$C$34:$C$777,СВЦЭМ!$A$34:$A$777,$A127,СВЦЭМ!$B$34:$B$777,P$119)+'СЕТ СН'!$I$9+СВЦЭМ!$D$10+'СЕТ СН'!$I$6-'СЕТ СН'!$I$19</f>
        <v>1842.3463610199997</v>
      </c>
      <c r="Q127" s="37">
        <f>SUMIFS(СВЦЭМ!$C$34:$C$777,СВЦЭМ!$A$34:$A$777,$A127,СВЦЭМ!$B$34:$B$777,Q$119)+'СЕТ СН'!$I$9+СВЦЭМ!$D$10+'СЕТ СН'!$I$6-'СЕТ СН'!$I$19</f>
        <v>1835.0397676799998</v>
      </c>
      <c r="R127" s="37">
        <f>SUMIFS(СВЦЭМ!$C$34:$C$777,СВЦЭМ!$A$34:$A$777,$A127,СВЦЭМ!$B$34:$B$777,R$119)+'СЕТ СН'!$I$9+СВЦЭМ!$D$10+'СЕТ СН'!$I$6-'СЕТ СН'!$I$19</f>
        <v>1833.8175399000002</v>
      </c>
      <c r="S127" s="37">
        <f>SUMIFS(СВЦЭМ!$C$34:$C$777,СВЦЭМ!$A$34:$A$777,$A127,СВЦЭМ!$B$34:$B$777,S$119)+'СЕТ СН'!$I$9+СВЦЭМ!$D$10+'СЕТ СН'!$I$6-'СЕТ СН'!$I$19</f>
        <v>1837.3039691499998</v>
      </c>
      <c r="T127" s="37">
        <f>SUMIFS(СВЦЭМ!$C$34:$C$777,СВЦЭМ!$A$34:$A$777,$A127,СВЦЭМ!$B$34:$B$777,T$119)+'СЕТ СН'!$I$9+СВЦЭМ!$D$10+'СЕТ СН'!$I$6-'СЕТ СН'!$I$19</f>
        <v>1840.5560042500001</v>
      </c>
      <c r="U127" s="37">
        <f>SUMIFS(СВЦЭМ!$C$34:$C$777,СВЦЭМ!$A$34:$A$777,$A127,СВЦЭМ!$B$34:$B$777,U$119)+'СЕТ СН'!$I$9+СВЦЭМ!$D$10+'СЕТ СН'!$I$6-'СЕТ СН'!$I$19</f>
        <v>1826.5058615799999</v>
      </c>
      <c r="V127" s="37">
        <f>SUMIFS(СВЦЭМ!$C$34:$C$777,СВЦЭМ!$A$34:$A$777,$A127,СВЦЭМ!$B$34:$B$777,V$119)+'СЕТ СН'!$I$9+СВЦЭМ!$D$10+'СЕТ СН'!$I$6-'СЕТ СН'!$I$19</f>
        <v>1825.45802581</v>
      </c>
      <c r="W127" s="37">
        <f>SUMIFS(СВЦЭМ!$C$34:$C$777,СВЦЭМ!$A$34:$A$777,$A127,СВЦЭМ!$B$34:$B$777,W$119)+'СЕТ СН'!$I$9+СВЦЭМ!$D$10+'СЕТ СН'!$I$6-'СЕТ СН'!$I$19</f>
        <v>1905.9929111800002</v>
      </c>
      <c r="X127" s="37">
        <f>SUMIFS(СВЦЭМ!$C$34:$C$777,СВЦЭМ!$A$34:$A$777,$A127,СВЦЭМ!$B$34:$B$777,X$119)+'СЕТ СН'!$I$9+СВЦЭМ!$D$10+'СЕТ СН'!$I$6-'СЕТ СН'!$I$19</f>
        <v>1991.7750605800002</v>
      </c>
      <c r="Y127" s="37">
        <f>SUMIFS(СВЦЭМ!$C$34:$C$777,СВЦЭМ!$A$34:$A$777,$A127,СВЦЭМ!$B$34:$B$777,Y$119)+'СЕТ СН'!$I$9+СВЦЭМ!$D$10+'СЕТ СН'!$I$6-'СЕТ СН'!$I$19</f>
        <v>2097.4591636799996</v>
      </c>
    </row>
    <row r="128" spans="1:27" ht="15.75" x14ac:dyDescent="0.2">
      <c r="A128" s="36">
        <f t="shared" si="3"/>
        <v>43290</v>
      </c>
      <c r="B128" s="37">
        <f>SUMIFS(СВЦЭМ!$C$34:$C$777,СВЦЭМ!$A$34:$A$777,$A128,СВЦЭМ!$B$34:$B$777,B$119)+'СЕТ СН'!$I$9+СВЦЭМ!$D$10+'СЕТ СН'!$I$6-'СЕТ СН'!$I$19</f>
        <v>2195.7619033399997</v>
      </c>
      <c r="C128" s="37">
        <f>SUMIFS(СВЦЭМ!$C$34:$C$777,СВЦЭМ!$A$34:$A$777,$A128,СВЦЭМ!$B$34:$B$777,C$119)+'СЕТ СН'!$I$9+СВЦЭМ!$D$10+'СЕТ СН'!$I$6-'СЕТ СН'!$I$19</f>
        <v>2186.72711751</v>
      </c>
      <c r="D128" s="37">
        <f>SUMIFS(СВЦЭМ!$C$34:$C$777,СВЦЭМ!$A$34:$A$777,$A128,СВЦЭМ!$B$34:$B$777,D$119)+'СЕТ СН'!$I$9+СВЦЭМ!$D$10+'СЕТ СН'!$I$6-'СЕТ СН'!$I$19</f>
        <v>2169.6540195600001</v>
      </c>
      <c r="E128" s="37">
        <f>SUMIFS(СВЦЭМ!$C$34:$C$777,СВЦЭМ!$A$34:$A$777,$A128,СВЦЭМ!$B$34:$B$777,E$119)+'СЕТ СН'!$I$9+СВЦЭМ!$D$10+'СЕТ СН'!$I$6-'СЕТ СН'!$I$19</f>
        <v>2163.0117208800002</v>
      </c>
      <c r="F128" s="37">
        <f>SUMIFS(СВЦЭМ!$C$34:$C$777,СВЦЭМ!$A$34:$A$777,$A128,СВЦЭМ!$B$34:$B$777,F$119)+'СЕТ СН'!$I$9+СВЦЭМ!$D$10+'СЕТ СН'!$I$6-'СЕТ СН'!$I$19</f>
        <v>2160.00072482</v>
      </c>
      <c r="G128" s="37">
        <f>SUMIFS(СВЦЭМ!$C$34:$C$777,СВЦЭМ!$A$34:$A$777,$A128,СВЦЭМ!$B$34:$B$777,G$119)+'СЕТ СН'!$I$9+СВЦЭМ!$D$10+'СЕТ СН'!$I$6-'СЕТ СН'!$I$19</f>
        <v>2166.06899088</v>
      </c>
      <c r="H128" s="37">
        <f>SUMIFS(СВЦЭМ!$C$34:$C$777,СВЦЭМ!$A$34:$A$777,$A128,СВЦЭМ!$B$34:$B$777,H$119)+'СЕТ СН'!$I$9+СВЦЭМ!$D$10+'СЕТ СН'!$I$6-'СЕТ СН'!$I$19</f>
        <v>2179.4611509599999</v>
      </c>
      <c r="I128" s="37">
        <f>SUMIFS(СВЦЭМ!$C$34:$C$777,СВЦЭМ!$A$34:$A$777,$A128,СВЦЭМ!$B$34:$B$777,I$119)+'СЕТ СН'!$I$9+СВЦЭМ!$D$10+'СЕТ СН'!$I$6-'СЕТ СН'!$I$19</f>
        <v>2044.5303604700002</v>
      </c>
      <c r="J128" s="37">
        <f>SUMIFS(СВЦЭМ!$C$34:$C$777,СВЦЭМ!$A$34:$A$777,$A128,СВЦЭМ!$B$34:$B$777,J$119)+'СЕТ СН'!$I$9+СВЦЭМ!$D$10+'СЕТ СН'!$I$6-'СЕТ СН'!$I$19</f>
        <v>1911.7194657700002</v>
      </c>
      <c r="K128" s="37">
        <f>SUMIFS(СВЦЭМ!$C$34:$C$777,СВЦЭМ!$A$34:$A$777,$A128,СВЦЭМ!$B$34:$B$777,K$119)+'СЕТ СН'!$I$9+СВЦЭМ!$D$10+'СЕТ СН'!$I$6-'СЕТ СН'!$I$19</f>
        <v>1853.2682211499996</v>
      </c>
      <c r="L128" s="37">
        <f>SUMIFS(СВЦЭМ!$C$34:$C$777,СВЦЭМ!$A$34:$A$777,$A128,СВЦЭМ!$B$34:$B$777,L$119)+'СЕТ СН'!$I$9+СВЦЭМ!$D$10+'СЕТ СН'!$I$6-'СЕТ СН'!$I$19</f>
        <v>1845.93086438</v>
      </c>
      <c r="M128" s="37">
        <f>SUMIFS(СВЦЭМ!$C$34:$C$777,СВЦЭМ!$A$34:$A$777,$A128,СВЦЭМ!$B$34:$B$777,M$119)+'СЕТ СН'!$I$9+СВЦЭМ!$D$10+'СЕТ СН'!$I$6-'СЕТ СН'!$I$19</f>
        <v>1823.9935209599998</v>
      </c>
      <c r="N128" s="37">
        <f>SUMIFS(СВЦЭМ!$C$34:$C$777,СВЦЭМ!$A$34:$A$777,$A128,СВЦЭМ!$B$34:$B$777,N$119)+'СЕТ СН'!$I$9+СВЦЭМ!$D$10+'СЕТ СН'!$I$6-'СЕТ СН'!$I$19</f>
        <v>1862.3417156199998</v>
      </c>
      <c r="O128" s="37">
        <f>SUMIFS(СВЦЭМ!$C$34:$C$777,СВЦЭМ!$A$34:$A$777,$A128,СВЦЭМ!$B$34:$B$777,O$119)+'СЕТ СН'!$I$9+СВЦЭМ!$D$10+'СЕТ СН'!$I$6-'СЕТ СН'!$I$19</f>
        <v>1859.9000935599997</v>
      </c>
      <c r="P128" s="37">
        <f>SUMIFS(СВЦЭМ!$C$34:$C$777,СВЦЭМ!$A$34:$A$777,$A128,СВЦЭМ!$B$34:$B$777,P$119)+'СЕТ СН'!$I$9+СВЦЭМ!$D$10+'СЕТ СН'!$I$6-'СЕТ СН'!$I$19</f>
        <v>1855.0032005200001</v>
      </c>
      <c r="Q128" s="37">
        <f>SUMIFS(СВЦЭМ!$C$34:$C$777,СВЦЭМ!$A$34:$A$777,$A128,СВЦЭМ!$B$34:$B$777,Q$119)+'СЕТ СН'!$I$9+СВЦЭМ!$D$10+'СЕТ СН'!$I$6-'СЕТ СН'!$I$19</f>
        <v>1863.5981125500002</v>
      </c>
      <c r="R128" s="37">
        <f>SUMIFS(СВЦЭМ!$C$34:$C$777,СВЦЭМ!$A$34:$A$777,$A128,СВЦЭМ!$B$34:$B$777,R$119)+'СЕТ СН'!$I$9+СВЦЭМ!$D$10+'СЕТ СН'!$I$6-'СЕТ СН'!$I$19</f>
        <v>1868.0135855399999</v>
      </c>
      <c r="S128" s="37">
        <f>SUMIFS(СВЦЭМ!$C$34:$C$777,СВЦЭМ!$A$34:$A$777,$A128,СВЦЭМ!$B$34:$B$777,S$119)+'СЕТ СН'!$I$9+СВЦЭМ!$D$10+'СЕТ СН'!$I$6-'СЕТ СН'!$I$19</f>
        <v>1871.0901761499999</v>
      </c>
      <c r="T128" s="37">
        <f>SUMIFS(СВЦЭМ!$C$34:$C$777,СВЦЭМ!$A$34:$A$777,$A128,СВЦЭМ!$B$34:$B$777,T$119)+'СЕТ СН'!$I$9+СВЦЭМ!$D$10+'СЕТ СН'!$I$6-'СЕТ СН'!$I$19</f>
        <v>1876.7763848599998</v>
      </c>
      <c r="U128" s="37">
        <f>SUMIFS(СВЦЭМ!$C$34:$C$777,СВЦЭМ!$A$34:$A$777,$A128,СВЦЭМ!$B$34:$B$777,U$119)+'СЕТ СН'!$I$9+СВЦЭМ!$D$10+'СЕТ СН'!$I$6-'СЕТ СН'!$I$19</f>
        <v>1867.9779828000001</v>
      </c>
      <c r="V128" s="37">
        <f>SUMIFS(СВЦЭМ!$C$34:$C$777,СВЦЭМ!$A$34:$A$777,$A128,СВЦЭМ!$B$34:$B$777,V$119)+'СЕТ СН'!$I$9+СВЦЭМ!$D$10+'СЕТ СН'!$I$6-'СЕТ СН'!$I$19</f>
        <v>1872.0515525800001</v>
      </c>
      <c r="W128" s="37">
        <f>SUMIFS(СВЦЭМ!$C$34:$C$777,СВЦЭМ!$A$34:$A$777,$A128,СВЦЭМ!$B$34:$B$777,W$119)+'СЕТ СН'!$I$9+СВЦЭМ!$D$10+'СЕТ СН'!$I$6-'СЕТ СН'!$I$19</f>
        <v>1928.3472309799999</v>
      </c>
      <c r="X128" s="37">
        <f>SUMIFS(СВЦЭМ!$C$34:$C$777,СВЦЭМ!$A$34:$A$777,$A128,СВЦЭМ!$B$34:$B$777,X$119)+'СЕТ СН'!$I$9+СВЦЭМ!$D$10+'СЕТ СН'!$I$6-'СЕТ СН'!$I$19</f>
        <v>2017.5750881599997</v>
      </c>
      <c r="Y128" s="37">
        <f>SUMIFS(СВЦЭМ!$C$34:$C$777,СВЦЭМ!$A$34:$A$777,$A128,СВЦЭМ!$B$34:$B$777,Y$119)+'СЕТ СН'!$I$9+СВЦЭМ!$D$10+'СЕТ СН'!$I$6-'СЕТ СН'!$I$19</f>
        <v>2141.6052943200002</v>
      </c>
    </row>
    <row r="129" spans="1:25" ht="15.75" x14ac:dyDescent="0.2">
      <c r="A129" s="36">
        <f t="shared" si="3"/>
        <v>43291</v>
      </c>
      <c r="B129" s="37">
        <f>SUMIFS(СВЦЭМ!$C$34:$C$777,СВЦЭМ!$A$34:$A$777,$A129,СВЦЭМ!$B$34:$B$777,B$119)+'СЕТ СН'!$I$9+СВЦЭМ!$D$10+'СЕТ СН'!$I$6-'СЕТ СН'!$I$19</f>
        <v>2220.4480324900001</v>
      </c>
      <c r="C129" s="37">
        <f>SUMIFS(СВЦЭМ!$C$34:$C$777,СВЦЭМ!$A$34:$A$777,$A129,СВЦЭМ!$B$34:$B$777,C$119)+'СЕТ СН'!$I$9+СВЦЭМ!$D$10+'СЕТ СН'!$I$6-'СЕТ СН'!$I$19</f>
        <v>2220.8439444300002</v>
      </c>
      <c r="D129" s="37">
        <f>SUMIFS(СВЦЭМ!$C$34:$C$777,СВЦЭМ!$A$34:$A$777,$A129,СВЦЭМ!$B$34:$B$777,D$119)+'СЕТ СН'!$I$9+СВЦЭМ!$D$10+'СЕТ СН'!$I$6-'СЕТ СН'!$I$19</f>
        <v>2207.6475828600001</v>
      </c>
      <c r="E129" s="37">
        <f>SUMIFS(СВЦЭМ!$C$34:$C$777,СВЦЭМ!$A$34:$A$777,$A129,СВЦЭМ!$B$34:$B$777,E$119)+'СЕТ СН'!$I$9+СВЦЭМ!$D$10+'СЕТ СН'!$I$6-'СЕТ СН'!$I$19</f>
        <v>2200.5927824299997</v>
      </c>
      <c r="F129" s="37">
        <f>SUMIFS(СВЦЭМ!$C$34:$C$777,СВЦЭМ!$A$34:$A$777,$A129,СВЦЭМ!$B$34:$B$777,F$119)+'СЕТ СН'!$I$9+СВЦЭМ!$D$10+'СЕТ СН'!$I$6-'СЕТ СН'!$I$19</f>
        <v>2197.6909820800001</v>
      </c>
      <c r="G129" s="37">
        <f>SUMIFS(СВЦЭМ!$C$34:$C$777,СВЦЭМ!$A$34:$A$777,$A129,СВЦЭМ!$B$34:$B$777,G$119)+'СЕТ СН'!$I$9+СВЦЭМ!$D$10+'СЕТ СН'!$I$6-'СЕТ СН'!$I$19</f>
        <v>2197.8377433200003</v>
      </c>
      <c r="H129" s="37">
        <f>SUMIFS(СВЦЭМ!$C$34:$C$777,СВЦЭМ!$A$34:$A$777,$A129,СВЦЭМ!$B$34:$B$777,H$119)+'СЕТ СН'!$I$9+СВЦЭМ!$D$10+'СЕТ СН'!$I$6-'СЕТ СН'!$I$19</f>
        <v>2141.5040905799997</v>
      </c>
      <c r="I129" s="37">
        <f>SUMIFS(СВЦЭМ!$C$34:$C$777,СВЦЭМ!$A$34:$A$777,$A129,СВЦЭМ!$B$34:$B$777,I$119)+'СЕТ СН'!$I$9+СВЦЭМ!$D$10+'СЕТ СН'!$I$6-'СЕТ СН'!$I$19</f>
        <v>2030.5018686499998</v>
      </c>
      <c r="J129" s="37">
        <f>SUMIFS(СВЦЭМ!$C$34:$C$777,СВЦЭМ!$A$34:$A$777,$A129,СВЦЭМ!$B$34:$B$777,J$119)+'СЕТ СН'!$I$9+СВЦЭМ!$D$10+'СЕТ СН'!$I$6-'СЕТ СН'!$I$19</f>
        <v>1912.3813533699999</v>
      </c>
      <c r="K129" s="37">
        <f>SUMIFS(СВЦЭМ!$C$34:$C$777,СВЦЭМ!$A$34:$A$777,$A129,СВЦЭМ!$B$34:$B$777,K$119)+'СЕТ СН'!$I$9+СВЦЭМ!$D$10+'СЕТ СН'!$I$6-'СЕТ СН'!$I$19</f>
        <v>1868.1487940299999</v>
      </c>
      <c r="L129" s="37">
        <f>SUMIFS(СВЦЭМ!$C$34:$C$777,СВЦЭМ!$A$34:$A$777,$A129,СВЦЭМ!$B$34:$B$777,L$119)+'СЕТ СН'!$I$9+СВЦЭМ!$D$10+'СЕТ СН'!$I$6-'СЕТ СН'!$I$19</f>
        <v>1867.7716818999997</v>
      </c>
      <c r="M129" s="37">
        <f>SUMIFS(СВЦЭМ!$C$34:$C$777,СВЦЭМ!$A$34:$A$777,$A129,СВЦЭМ!$B$34:$B$777,M$119)+'СЕТ СН'!$I$9+СВЦЭМ!$D$10+'СЕТ СН'!$I$6-'СЕТ СН'!$I$19</f>
        <v>1835.2152982999996</v>
      </c>
      <c r="N129" s="37">
        <f>SUMIFS(СВЦЭМ!$C$34:$C$777,СВЦЭМ!$A$34:$A$777,$A129,СВЦЭМ!$B$34:$B$777,N$119)+'СЕТ СН'!$I$9+СВЦЭМ!$D$10+'СЕТ СН'!$I$6-'СЕТ СН'!$I$19</f>
        <v>1860.5175355800002</v>
      </c>
      <c r="O129" s="37">
        <f>SUMIFS(СВЦЭМ!$C$34:$C$777,СВЦЭМ!$A$34:$A$777,$A129,СВЦЭМ!$B$34:$B$777,O$119)+'СЕТ СН'!$I$9+СВЦЭМ!$D$10+'СЕТ СН'!$I$6-'СЕТ СН'!$I$19</f>
        <v>1860.3585975799997</v>
      </c>
      <c r="P129" s="37">
        <f>SUMIFS(СВЦЭМ!$C$34:$C$777,СВЦЭМ!$A$34:$A$777,$A129,СВЦЭМ!$B$34:$B$777,P$119)+'СЕТ СН'!$I$9+СВЦЭМ!$D$10+'СЕТ СН'!$I$6-'СЕТ СН'!$I$19</f>
        <v>1859.2182410599999</v>
      </c>
      <c r="Q129" s="37">
        <f>SUMIFS(СВЦЭМ!$C$34:$C$777,СВЦЭМ!$A$34:$A$777,$A129,СВЦЭМ!$B$34:$B$777,Q$119)+'СЕТ СН'!$I$9+СВЦЭМ!$D$10+'СЕТ СН'!$I$6-'СЕТ СН'!$I$19</f>
        <v>1860.1744353200002</v>
      </c>
      <c r="R129" s="37">
        <f>SUMIFS(СВЦЭМ!$C$34:$C$777,СВЦЭМ!$A$34:$A$777,$A129,СВЦЭМ!$B$34:$B$777,R$119)+'СЕТ СН'!$I$9+СВЦЭМ!$D$10+'СЕТ СН'!$I$6-'СЕТ СН'!$I$19</f>
        <v>1875.4414256599998</v>
      </c>
      <c r="S129" s="37">
        <f>SUMIFS(СВЦЭМ!$C$34:$C$777,СВЦЭМ!$A$34:$A$777,$A129,СВЦЭМ!$B$34:$B$777,S$119)+'СЕТ СН'!$I$9+СВЦЭМ!$D$10+'СЕТ СН'!$I$6-'СЕТ СН'!$I$19</f>
        <v>1881.95298361</v>
      </c>
      <c r="T129" s="37">
        <f>SUMIFS(СВЦЭМ!$C$34:$C$777,СВЦЭМ!$A$34:$A$777,$A129,СВЦЭМ!$B$34:$B$777,T$119)+'СЕТ СН'!$I$9+СВЦЭМ!$D$10+'СЕТ СН'!$I$6-'СЕТ СН'!$I$19</f>
        <v>1908.6827591299998</v>
      </c>
      <c r="U129" s="37">
        <f>SUMIFS(СВЦЭМ!$C$34:$C$777,СВЦЭМ!$A$34:$A$777,$A129,СВЦЭМ!$B$34:$B$777,U$119)+'СЕТ СН'!$I$9+СВЦЭМ!$D$10+'СЕТ СН'!$I$6-'СЕТ СН'!$I$19</f>
        <v>1918.23711323</v>
      </c>
      <c r="V129" s="37">
        <f>SUMIFS(СВЦЭМ!$C$34:$C$777,СВЦЭМ!$A$34:$A$777,$A129,СВЦЭМ!$B$34:$B$777,V$119)+'СЕТ СН'!$I$9+СВЦЭМ!$D$10+'СЕТ СН'!$I$6-'СЕТ СН'!$I$19</f>
        <v>1935.92382907</v>
      </c>
      <c r="W129" s="37">
        <f>SUMIFS(СВЦЭМ!$C$34:$C$777,СВЦЭМ!$A$34:$A$777,$A129,СВЦЭМ!$B$34:$B$777,W$119)+'СЕТ СН'!$I$9+СВЦЭМ!$D$10+'СЕТ СН'!$I$6-'СЕТ СН'!$I$19</f>
        <v>1983.2259242099999</v>
      </c>
      <c r="X129" s="37">
        <f>SUMIFS(СВЦЭМ!$C$34:$C$777,СВЦЭМ!$A$34:$A$777,$A129,СВЦЭМ!$B$34:$B$777,X$119)+'СЕТ СН'!$I$9+СВЦЭМ!$D$10+'СЕТ СН'!$I$6-'СЕТ СН'!$I$19</f>
        <v>2048.4275235699997</v>
      </c>
      <c r="Y129" s="37">
        <f>SUMIFS(СВЦЭМ!$C$34:$C$777,СВЦЭМ!$A$34:$A$777,$A129,СВЦЭМ!$B$34:$B$777,Y$119)+'СЕТ СН'!$I$9+СВЦЭМ!$D$10+'СЕТ СН'!$I$6-'СЕТ СН'!$I$19</f>
        <v>2153.1962000399999</v>
      </c>
    </row>
    <row r="130" spans="1:25" ht="15.75" x14ac:dyDescent="0.2">
      <c r="A130" s="36">
        <f t="shared" si="3"/>
        <v>43292</v>
      </c>
      <c r="B130" s="37">
        <f>SUMIFS(СВЦЭМ!$C$34:$C$777,СВЦЭМ!$A$34:$A$777,$A130,СВЦЭМ!$B$34:$B$777,B$119)+'СЕТ СН'!$I$9+СВЦЭМ!$D$10+'СЕТ СН'!$I$6-'СЕТ СН'!$I$19</f>
        <v>2098.2946598399999</v>
      </c>
      <c r="C130" s="37">
        <f>SUMIFS(СВЦЭМ!$C$34:$C$777,СВЦЭМ!$A$34:$A$777,$A130,СВЦЭМ!$B$34:$B$777,C$119)+'СЕТ СН'!$I$9+СВЦЭМ!$D$10+'СЕТ СН'!$I$6-'СЕТ СН'!$I$19</f>
        <v>2135.7973156099997</v>
      </c>
      <c r="D130" s="37">
        <f>SUMIFS(СВЦЭМ!$C$34:$C$777,СВЦЭМ!$A$34:$A$777,$A130,СВЦЭМ!$B$34:$B$777,D$119)+'СЕТ СН'!$I$9+СВЦЭМ!$D$10+'СЕТ СН'!$I$6-'СЕТ СН'!$I$19</f>
        <v>2162.9527277400002</v>
      </c>
      <c r="E130" s="37">
        <f>SUMIFS(СВЦЭМ!$C$34:$C$777,СВЦЭМ!$A$34:$A$777,$A130,СВЦЭМ!$B$34:$B$777,E$119)+'СЕТ СН'!$I$9+СВЦЭМ!$D$10+'СЕТ СН'!$I$6-'СЕТ СН'!$I$19</f>
        <v>2168.4618345600002</v>
      </c>
      <c r="F130" s="37">
        <f>SUMIFS(СВЦЭМ!$C$34:$C$777,СВЦЭМ!$A$34:$A$777,$A130,СВЦЭМ!$B$34:$B$777,F$119)+'СЕТ СН'!$I$9+СВЦЭМ!$D$10+'СЕТ СН'!$I$6-'СЕТ СН'!$I$19</f>
        <v>2166.4257760800001</v>
      </c>
      <c r="G130" s="37">
        <f>SUMIFS(СВЦЭМ!$C$34:$C$777,СВЦЭМ!$A$34:$A$777,$A130,СВЦЭМ!$B$34:$B$777,G$119)+'СЕТ СН'!$I$9+СВЦЭМ!$D$10+'СЕТ СН'!$I$6-'СЕТ СН'!$I$19</f>
        <v>2162.5177033999998</v>
      </c>
      <c r="H130" s="37">
        <f>SUMIFS(СВЦЭМ!$C$34:$C$777,СВЦЭМ!$A$34:$A$777,$A130,СВЦЭМ!$B$34:$B$777,H$119)+'СЕТ СН'!$I$9+СВЦЭМ!$D$10+'СЕТ СН'!$I$6-'СЕТ СН'!$I$19</f>
        <v>2047.1530933699996</v>
      </c>
      <c r="I130" s="37">
        <f>SUMIFS(СВЦЭМ!$C$34:$C$777,СВЦЭМ!$A$34:$A$777,$A130,СВЦЭМ!$B$34:$B$777,I$119)+'СЕТ СН'!$I$9+СВЦЭМ!$D$10+'СЕТ СН'!$I$6-'СЕТ СН'!$I$19</f>
        <v>1915.04303622</v>
      </c>
      <c r="J130" s="37">
        <f>SUMIFS(СВЦЭМ!$C$34:$C$777,СВЦЭМ!$A$34:$A$777,$A130,СВЦЭМ!$B$34:$B$777,J$119)+'СЕТ СН'!$I$9+СВЦЭМ!$D$10+'СЕТ СН'!$I$6-'СЕТ СН'!$I$19</f>
        <v>1850.5721485200002</v>
      </c>
      <c r="K130" s="37">
        <f>SUMIFS(СВЦЭМ!$C$34:$C$777,СВЦЭМ!$A$34:$A$777,$A130,СВЦЭМ!$B$34:$B$777,K$119)+'СЕТ СН'!$I$9+СВЦЭМ!$D$10+'СЕТ СН'!$I$6-'СЕТ СН'!$I$19</f>
        <v>1787.15534553</v>
      </c>
      <c r="L130" s="37">
        <f>SUMIFS(СВЦЭМ!$C$34:$C$777,СВЦЭМ!$A$34:$A$777,$A130,СВЦЭМ!$B$34:$B$777,L$119)+'СЕТ СН'!$I$9+СВЦЭМ!$D$10+'СЕТ СН'!$I$6-'СЕТ СН'!$I$19</f>
        <v>1780.3079085899999</v>
      </c>
      <c r="M130" s="37">
        <f>SUMIFS(СВЦЭМ!$C$34:$C$777,СВЦЭМ!$A$34:$A$777,$A130,СВЦЭМ!$B$34:$B$777,M$119)+'СЕТ СН'!$I$9+СВЦЭМ!$D$10+'СЕТ СН'!$I$6-'СЕТ СН'!$I$19</f>
        <v>1761.3401937500003</v>
      </c>
      <c r="N130" s="37">
        <f>SUMIFS(СВЦЭМ!$C$34:$C$777,СВЦЭМ!$A$34:$A$777,$A130,СВЦЭМ!$B$34:$B$777,N$119)+'СЕТ СН'!$I$9+СВЦЭМ!$D$10+'СЕТ СН'!$I$6-'СЕТ СН'!$I$19</f>
        <v>1751.74527777</v>
      </c>
      <c r="O130" s="37">
        <f>SUMIFS(СВЦЭМ!$C$34:$C$777,СВЦЭМ!$A$34:$A$777,$A130,СВЦЭМ!$B$34:$B$777,O$119)+'СЕТ СН'!$I$9+СВЦЭМ!$D$10+'СЕТ СН'!$I$6-'СЕТ СН'!$I$19</f>
        <v>1761.3988363199996</v>
      </c>
      <c r="P130" s="37">
        <f>SUMIFS(СВЦЭМ!$C$34:$C$777,СВЦЭМ!$A$34:$A$777,$A130,СВЦЭМ!$B$34:$B$777,P$119)+'СЕТ СН'!$I$9+СВЦЭМ!$D$10+'СЕТ СН'!$I$6-'СЕТ СН'!$I$19</f>
        <v>1760.3016102499996</v>
      </c>
      <c r="Q130" s="37">
        <f>SUMIFS(СВЦЭМ!$C$34:$C$777,СВЦЭМ!$A$34:$A$777,$A130,СВЦЭМ!$B$34:$B$777,Q$119)+'СЕТ СН'!$I$9+СВЦЭМ!$D$10+'СЕТ СН'!$I$6-'СЕТ СН'!$I$19</f>
        <v>1759.6631479099997</v>
      </c>
      <c r="R130" s="37">
        <f>SUMIFS(СВЦЭМ!$C$34:$C$777,СВЦЭМ!$A$34:$A$777,$A130,СВЦЭМ!$B$34:$B$777,R$119)+'СЕТ СН'!$I$9+СВЦЭМ!$D$10+'СЕТ СН'!$I$6-'СЕТ СН'!$I$19</f>
        <v>1766.6507850999997</v>
      </c>
      <c r="S130" s="37">
        <f>SUMIFS(СВЦЭМ!$C$34:$C$777,СВЦЭМ!$A$34:$A$777,$A130,СВЦЭМ!$B$34:$B$777,S$119)+'СЕТ СН'!$I$9+СВЦЭМ!$D$10+'СЕТ СН'!$I$6-'СЕТ СН'!$I$19</f>
        <v>1768.75422893</v>
      </c>
      <c r="T130" s="37">
        <f>SUMIFS(СВЦЭМ!$C$34:$C$777,СВЦЭМ!$A$34:$A$777,$A130,СВЦЭМ!$B$34:$B$777,T$119)+'СЕТ СН'!$I$9+СВЦЭМ!$D$10+'СЕТ СН'!$I$6-'СЕТ СН'!$I$19</f>
        <v>1769.3203924299996</v>
      </c>
      <c r="U130" s="37">
        <f>SUMIFS(СВЦЭМ!$C$34:$C$777,СВЦЭМ!$A$34:$A$777,$A130,СВЦЭМ!$B$34:$B$777,U$119)+'СЕТ СН'!$I$9+СВЦЭМ!$D$10+'СЕТ СН'!$I$6-'СЕТ СН'!$I$19</f>
        <v>1762.0037059599999</v>
      </c>
      <c r="V130" s="37">
        <f>SUMIFS(СВЦЭМ!$C$34:$C$777,СВЦЭМ!$A$34:$A$777,$A130,СВЦЭМ!$B$34:$B$777,V$119)+'СЕТ СН'!$I$9+СВЦЭМ!$D$10+'СЕТ СН'!$I$6-'СЕТ СН'!$I$19</f>
        <v>1768.71187272</v>
      </c>
      <c r="W130" s="37">
        <f>SUMIFS(СВЦЭМ!$C$34:$C$777,СВЦЭМ!$A$34:$A$777,$A130,СВЦЭМ!$B$34:$B$777,W$119)+'СЕТ СН'!$I$9+СВЦЭМ!$D$10+'СЕТ СН'!$I$6-'СЕТ СН'!$I$19</f>
        <v>1828.04109152</v>
      </c>
      <c r="X130" s="37">
        <f>SUMIFS(СВЦЭМ!$C$34:$C$777,СВЦЭМ!$A$34:$A$777,$A130,СВЦЭМ!$B$34:$B$777,X$119)+'СЕТ СН'!$I$9+СВЦЭМ!$D$10+'СЕТ СН'!$I$6-'СЕТ СН'!$I$19</f>
        <v>1903.5243697599999</v>
      </c>
      <c r="Y130" s="37">
        <f>SUMIFS(СВЦЭМ!$C$34:$C$777,СВЦЭМ!$A$34:$A$777,$A130,СВЦЭМ!$B$34:$B$777,Y$119)+'СЕТ СН'!$I$9+СВЦЭМ!$D$10+'СЕТ СН'!$I$6-'СЕТ СН'!$I$19</f>
        <v>1996.2612520100001</v>
      </c>
    </row>
    <row r="131" spans="1:25" ht="15.75" x14ac:dyDescent="0.2">
      <c r="A131" s="36">
        <f t="shared" si="3"/>
        <v>43293</v>
      </c>
      <c r="B131" s="37">
        <f>SUMIFS(СВЦЭМ!$C$34:$C$777,СВЦЭМ!$A$34:$A$777,$A131,СВЦЭМ!$B$34:$B$777,B$119)+'СЕТ СН'!$I$9+СВЦЭМ!$D$10+'СЕТ СН'!$I$6-'СЕТ СН'!$I$19</f>
        <v>2097.9268138500001</v>
      </c>
      <c r="C131" s="37">
        <f>SUMIFS(СВЦЭМ!$C$34:$C$777,СВЦЭМ!$A$34:$A$777,$A131,СВЦЭМ!$B$34:$B$777,C$119)+'СЕТ СН'!$I$9+СВЦЭМ!$D$10+'СЕТ СН'!$I$6-'СЕТ СН'!$I$19</f>
        <v>2152.3333237500001</v>
      </c>
      <c r="D131" s="37">
        <f>SUMIFS(СВЦЭМ!$C$34:$C$777,СВЦЭМ!$A$34:$A$777,$A131,СВЦЭМ!$B$34:$B$777,D$119)+'СЕТ СН'!$I$9+СВЦЭМ!$D$10+'СЕТ СН'!$I$6-'СЕТ СН'!$I$19</f>
        <v>2145.0476254699997</v>
      </c>
      <c r="E131" s="37">
        <f>SUMIFS(СВЦЭМ!$C$34:$C$777,СВЦЭМ!$A$34:$A$777,$A131,СВЦЭМ!$B$34:$B$777,E$119)+'СЕТ СН'!$I$9+СВЦЭМ!$D$10+'СЕТ СН'!$I$6-'СЕТ СН'!$I$19</f>
        <v>2162.2390168000002</v>
      </c>
      <c r="F131" s="37">
        <f>SUMIFS(СВЦЭМ!$C$34:$C$777,СВЦЭМ!$A$34:$A$777,$A131,СВЦЭМ!$B$34:$B$777,F$119)+'СЕТ СН'!$I$9+СВЦЭМ!$D$10+'СЕТ СН'!$I$6-'СЕТ СН'!$I$19</f>
        <v>2176.9245850799998</v>
      </c>
      <c r="G131" s="37">
        <f>SUMIFS(СВЦЭМ!$C$34:$C$777,СВЦЭМ!$A$34:$A$777,$A131,СВЦЭМ!$B$34:$B$777,G$119)+'СЕТ СН'!$I$9+СВЦЭМ!$D$10+'СЕТ СН'!$I$6-'СЕТ СН'!$I$19</f>
        <v>2170.7932050499999</v>
      </c>
      <c r="H131" s="37">
        <f>SUMIFS(СВЦЭМ!$C$34:$C$777,СВЦЭМ!$A$34:$A$777,$A131,СВЦЭМ!$B$34:$B$777,H$119)+'СЕТ СН'!$I$9+СВЦЭМ!$D$10+'СЕТ СН'!$I$6-'СЕТ СН'!$I$19</f>
        <v>2077.8627312600001</v>
      </c>
      <c r="I131" s="37">
        <f>SUMIFS(СВЦЭМ!$C$34:$C$777,СВЦЭМ!$A$34:$A$777,$A131,СВЦЭМ!$B$34:$B$777,I$119)+'СЕТ СН'!$I$9+СВЦЭМ!$D$10+'СЕТ СН'!$I$6-'СЕТ СН'!$I$19</f>
        <v>1917.2431798999996</v>
      </c>
      <c r="J131" s="37">
        <f>SUMIFS(СВЦЭМ!$C$34:$C$777,СВЦЭМ!$A$34:$A$777,$A131,СВЦЭМ!$B$34:$B$777,J$119)+'СЕТ СН'!$I$9+СВЦЭМ!$D$10+'СЕТ СН'!$I$6-'СЕТ СН'!$I$19</f>
        <v>1820.7632874800001</v>
      </c>
      <c r="K131" s="37">
        <f>SUMIFS(СВЦЭМ!$C$34:$C$777,СВЦЭМ!$A$34:$A$777,$A131,СВЦЭМ!$B$34:$B$777,K$119)+'СЕТ СН'!$I$9+СВЦЭМ!$D$10+'СЕТ СН'!$I$6-'СЕТ СН'!$I$19</f>
        <v>1765.7214292099998</v>
      </c>
      <c r="L131" s="37">
        <f>SUMIFS(СВЦЭМ!$C$34:$C$777,СВЦЭМ!$A$34:$A$777,$A131,СВЦЭМ!$B$34:$B$777,L$119)+'СЕТ СН'!$I$9+СВЦЭМ!$D$10+'СЕТ СН'!$I$6-'СЕТ СН'!$I$19</f>
        <v>1749.5427320499998</v>
      </c>
      <c r="M131" s="37">
        <f>SUMIFS(СВЦЭМ!$C$34:$C$777,СВЦЭМ!$A$34:$A$777,$A131,СВЦЭМ!$B$34:$B$777,M$119)+'СЕТ СН'!$I$9+СВЦЭМ!$D$10+'СЕТ СН'!$I$6-'СЕТ СН'!$I$19</f>
        <v>1745.0758253599997</v>
      </c>
      <c r="N131" s="37">
        <f>SUMIFS(СВЦЭМ!$C$34:$C$777,СВЦЭМ!$A$34:$A$777,$A131,СВЦЭМ!$B$34:$B$777,N$119)+'СЕТ СН'!$I$9+СВЦЭМ!$D$10+'СЕТ СН'!$I$6-'СЕТ СН'!$I$19</f>
        <v>1759.5996839499999</v>
      </c>
      <c r="O131" s="37">
        <f>SUMIFS(СВЦЭМ!$C$34:$C$777,СВЦЭМ!$A$34:$A$777,$A131,СВЦЭМ!$B$34:$B$777,O$119)+'СЕТ СН'!$I$9+СВЦЭМ!$D$10+'СЕТ СН'!$I$6-'СЕТ СН'!$I$19</f>
        <v>1773.83202407</v>
      </c>
      <c r="P131" s="37">
        <f>SUMIFS(СВЦЭМ!$C$34:$C$777,СВЦЭМ!$A$34:$A$777,$A131,СВЦЭМ!$B$34:$B$777,P$119)+'СЕТ СН'!$I$9+СВЦЭМ!$D$10+'СЕТ СН'!$I$6-'СЕТ СН'!$I$19</f>
        <v>1779.6341521599998</v>
      </c>
      <c r="Q131" s="37">
        <f>SUMIFS(СВЦЭМ!$C$34:$C$777,СВЦЭМ!$A$34:$A$777,$A131,СВЦЭМ!$B$34:$B$777,Q$119)+'СЕТ СН'!$I$9+СВЦЭМ!$D$10+'СЕТ СН'!$I$6-'СЕТ СН'!$I$19</f>
        <v>1784.9321675699998</v>
      </c>
      <c r="R131" s="37">
        <f>SUMIFS(СВЦЭМ!$C$34:$C$777,СВЦЭМ!$A$34:$A$777,$A131,СВЦЭМ!$B$34:$B$777,R$119)+'СЕТ СН'!$I$9+СВЦЭМ!$D$10+'СЕТ СН'!$I$6-'СЕТ СН'!$I$19</f>
        <v>1781.3105934300002</v>
      </c>
      <c r="S131" s="37">
        <f>SUMIFS(СВЦЭМ!$C$34:$C$777,СВЦЭМ!$A$34:$A$777,$A131,СВЦЭМ!$B$34:$B$777,S$119)+'СЕТ СН'!$I$9+СВЦЭМ!$D$10+'СЕТ СН'!$I$6-'СЕТ СН'!$I$19</f>
        <v>1768.4640771499999</v>
      </c>
      <c r="T131" s="37">
        <f>SUMIFS(СВЦЭМ!$C$34:$C$777,СВЦЭМ!$A$34:$A$777,$A131,СВЦЭМ!$B$34:$B$777,T$119)+'СЕТ СН'!$I$9+СВЦЭМ!$D$10+'СЕТ СН'!$I$6-'СЕТ СН'!$I$19</f>
        <v>1762.07326831</v>
      </c>
      <c r="U131" s="37">
        <f>SUMIFS(СВЦЭМ!$C$34:$C$777,СВЦЭМ!$A$34:$A$777,$A131,СВЦЭМ!$B$34:$B$777,U$119)+'СЕТ СН'!$I$9+СВЦЭМ!$D$10+'СЕТ СН'!$I$6-'СЕТ СН'!$I$19</f>
        <v>1751.77343036</v>
      </c>
      <c r="V131" s="37">
        <f>SUMIFS(СВЦЭМ!$C$34:$C$777,СВЦЭМ!$A$34:$A$777,$A131,СВЦЭМ!$B$34:$B$777,V$119)+'СЕТ СН'!$I$9+СВЦЭМ!$D$10+'СЕТ СН'!$I$6-'СЕТ СН'!$I$19</f>
        <v>1750.4186611099999</v>
      </c>
      <c r="W131" s="37">
        <f>SUMIFS(СВЦЭМ!$C$34:$C$777,СВЦЭМ!$A$34:$A$777,$A131,СВЦЭМ!$B$34:$B$777,W$119)+'СЕТ СН'!$I$9+СВЦЭМ!$D$10+'СЕТ СН'!$I$6-'СЕТ СН'!$I$19</f>
        <v>1808.9437695899996</v>
      </c>
      <c r="X131" s="37">
        <f>SUMIFS(СВЦЭМ!$C$34:$C$777,СВЦЭМ!$A$34:$A$777,$A131,СВЦЭМ!$B$34:$B$777,X$119)+'СЕТ СН'!$I$9+СВЦЭМ!$D$10+'СЕТ СН'!$I$6-'СЕТ СН'!$I$19</f>
        <v>1901.4164729899999</v>
      </c>
      <c r="Y131" s="37">
        <f>SUMIFS(СВЦЭМ!$C$34:$C$777,СВЦЭМ!$A$34:$A$777,$A131,СВЦЭМ!$B$34:$B$777,Y$119)+'СЕТ СН'!$I$9+СВЦЭМ!$D$10+'СЕТ СН'!$I$6-'СЕТ СН'!$I$19</f>
        <v>2025.8977207600001</v>
      </c>
    </row>
    <row r="132" spans="1:25" ht="15.75" x14ac:dyDescent="0.2">
      <c r="A132" s="36">
        <f t="shared" si="3"/>
        <v>43294</v>
      </c>
      <c r="B132" s="37">
        <f>SUMIFS(СВЦЭМ!$C$34:$C$777,СВЦЭМ!$A$34:$A$777,$A132,СВЦЭМ!$B$34:$B$777,B$119)+'СЕТ СН'!$I$9+СВЦЭМ!$D$10+'СЕТ СН'!$I$6-'СЕТ СН'!$I$19</f>
        <v>2093.53008314</v>
      </c>
      <c r="C132" s="37">
        <f>SUMIFS(СВЦЭМ!$C$34:$C$777,СВЦЭМ!$A$34:$A$777,$A132,СВЦЭМ!$B$34:$B$777,C$119)+'СЕТ СН'!$I$9+СВЦЭМ!$D$10+'СЕТ СН'!$I$6-'СЕТ СН'!$I$19</f>
        <v>2124.3692896499997</v>
      </c>
      <c r="D132" s="37">
        <f>SUMIFS(СВЦЭМ!$C$34:$C$777,СВЦЭМ!$A$34:$A$777,$A132,СВЦЭМ!$B$34:$B$777,D$119)+'СЕТ СН'!$I$9+СВЦЭМ!$D$10+'СЕТ СН'!$I$6-'СЕТ СН'!$I$19</f>
        <v>2165.4298734899999</v>
      </c>
      <c r="E132" s="37">
        <f>SUMIFS(СВЦЭМ!$C$34:$C$777,СВЦЭМ!$A$34:$A$777,$A132,СВЦЭМ!$B$34:$B$777,E$119)+'СЕТ СН'!$I$9+СВЦЭМ!$D$10+'СЕТ СН'!$I$6-'СЕТ СН'!$I$19</f>
        <v>2183.8008050399999</v>
      </c>
      <c r="F132" s="37">
        <f>SUMIFS(СВЦЭМ!$C$34:$C$777,СВЦЭМ!$A$34:$A$777,$A132,СВЦЭМ!$B$34:$B$777,F$119)+'СЕТ СН'!$I$9+СВЦЭМ!$D$10+'СЕТ СН'!$I$6-'СЕТ СН'!$I$19</f>
        <v>2180.7109526499999</v>
      </c>
      <c r="G132" s="37">
        <f>SUMIFS(СВЦЭМ!$C$34:$C$777,СВЦЭМ!$A$34:$A$777,$A132,СВЦЭМ!$B$34:$B$777,G$119)+'СЕТ СН'!$I$9+СВЦЭМ!$D$10+'СЕТ СН'!$I$6-'СЕТ СН'!$I$19</f>
        <v>2170.6519996899997</v>
      </c>
      <c r="H132" s="37">
        <f>SUMIFS(СВЦЭМ!$C$34:$C$777,СВЦЭМ!$A$34:$A$777,$A132,СВЦЭМ!$B$34:$B$777,H$119)+'СЕТ СН'!$I$9+СВЦЭМ!$D$10+'СЕТ СН'!$I$6-'СЕТ СН'!$I$19</f>
        <v>2060.1599858600002</v>
      </c>
      <c r="I132" s="37">
        <f>SUMIFS(СВЦЭМ!$C$34:$C$777,СВЦЭМ!$A$34:$A$777,$A132,СВЦЭМ!$B$34:$B$777,I$119)+'СЕТ СН'!$I$9+СВЦЭМ!$D$10+'СЕТ СН'!$I$6-'СЕТ СН'!$I$19</f>
        <v>1937.8194415399998</v>
      </c>
      <c r="J132" s="37">
        <f>SUMIFS(СВЦЭМ!$C$34:$C$777,СВЦЭМ!$A$34:$A$777,$A132,СВЦЭМ!$B$34:$B$777,J$119)+'СЕТ СН'!$I$9+СВЦЭМ!$D$10+'СЕТ СН'!$I$6-'СЕТ СН'!$I$19</f>
        <v>1833.4867571200002</v>
      </c>
      <c r="K132" s="37">
        <f>SUMIFS(СВЦЭМ!$C$34:$C$777,СВЦЭМ!$A$34:$A$777,$A132,СВЦЭМ!$B$34:$B$777,K$119)+'СЕТ СН'!$I$9+СВЦЭМ!$D$10+'СЕТ СН'!$I$6-'СЕТ СН'!$I$19</f>
        <v>1782.4390502400001</v>
      </c>
      <c r="L132" s="37">
        <f>SUMIFS(СВЦЭМ!$C$34:$C$777,СВЦЭМ!$A$34:$A$777,$A132,СВЦЭМ!$B$34:$B$777,L$119)+'СЕТ СН'!$I$9+СВЦЭМ!$D$10+'СЕТ СН'!$I$6-'СЕТ СН'!$I$19</f>
        <v>1756.4751066700001</v>
      </c>
      <c r="M132" s="37">
        <f>SUMIFS(СВЦЭМ!$C$34:$C$777,СВЦЭМ!$A$34:$A$777,$A132,СВЦЭМ!$B$34:$B$777,M$119)+'СЕТ СН'!$I$9+СВЦЭМ!$D$10+'СЕТ СН'!$I$6-'СЕТ СН'!$I$19</f>
        <v>1751.3725461599997</v>
      </c>
      <c r="N132" s="37">
        <f>SUMIFS(СВЦЭМ!$C$34:$C$777,СВЦЭМ!$A$34:$A$777,$A132,СВЦЭМ!$B$34:$B$777,N$119)+'СЕТ СН'!$I$9+СВЦЭМ!$D$10+'СЕТ СН'!$I$6-'СЕТ СН'!$I$19</f>
        <v>1763.64274131</v>
      </c>
      <c r="O132" s="37">
        <f>SUMIFS(СВЦЭМ!$C$34:$C$777,СВЦЭМ!$A$34:$A$777,$A132,СВЦЭМ!$B$34:$B$777,O$119)+'СЕТ СН'!$I$9+СВЦЭМ!$D$10+'СЕТ СН'!$I$6-'СЕТ СН'!$I$19</f>
        <v>1768.1870807</v>
      </c>
      <c r="P132" s="37">
        <f>SUMIFS(СВЦЭМ!$C$34:$C$777,СВЦЭМ!$A$34:$A$777,$A132,СВЦЭМ!$B$34:$B$777,P$119)+'СЕТ СН'!$I$9+СВЦЭМ!$D$10+'СЕТ СН'!$I$6-'СЕТ СН'!$I$19</f>
        <v>1777.9584348600001</v>
      </c>
      <c r="Q132" s="37">
        <f>SUMIFS(СВЦЭМ!$C$34:$C$777,СВЦЭМ!$A$34:$A$777,$A132,СВЦЭМ!$B$34:$B$777,Q$119)+'СЕТ СН'!$I$9+СВЦЭМ!$D$10+'СЕТ СН'!$I$6-'СЕТ СН'!$I$19</f>
        <v>1805.7193737899997</v>
      </c>
      <c r="R132" s="37">
        <f>SUMIFS(СВЦЭМ!$C$34:$C$777,СВЦЭМ!$A$34:$A$777,$A132,СВЦЭМ!$B$34:$B$777,R$119)+'СЕТ СН'!$I$9+СВЦЭМ!$D$10+'СЕТ СН'!$I$6-'СЕТ СН'!$I$19</f>
        <v>1827.9781299199999</v>
      </c>
      <c r="S132" s="37">
        <f>SUMIFS(СВЦЭМ!$C$34:$C$777,СВЦЭМ!$A$34:$A$777,$A132,СВЦЭМ!$B$34:$B$777,S$119)+'СЕТ СН'!$I$9+СВЦЭМ!$D$10+'СЕТ СН'!$I$6-'СЕТ СН'!$I$19</f>
        <v>1806.5138563099999</v>
      </c>
      <c r="T132" s="37">
        <f>SUMIFS(СВЦЭМ!$C$34:$C$777,СВЦЭМ!$A$34:$A$777,$A132,СВЦЭМ!$B$34:$B$777,T$119)+'СЕТ СН'!$I$9+СВЦЭМ!$D$10+'СЕТ СН'!$I$6-'СЕТ СН'!$I$19</f>
        <v>1793.0692676999997</v>
      </c>
      <c r="U132" s="37">
        <f>SUMIFS(СВЦЭМ!$C$34:$C$777,СВЦЭМ!$A$34:$A$777,$A132,СВЦЭМ!$B$34:$B$777,U$119)+'СЕТ СН'!$I$9+СВЦЭМ!$D$10+'СЕТ СН'!$I$6-'СЕТ СН'!$I$19</f>
        <v>1778.8957211299999</v>
      </c>
      <c r="V132" s="37">
        <f>SUMIFS(СВЦЭМ!$C$34:$C$777,СВЦЭМ!$A$34:$A$777,$A132,СВЦЭМ!$B$34:$B$777,V$119)+'СЕТ СН'!$I$9+СВЦЭМ!$D$10+'СЕТ СН'!$I$6-'СЕТ СН'!$I$19</f>
        <v>1780.83421567</v>
      </c>
      <c r="W132" s="37">
        <f>SUMIFS(СВЦЭМ!$C$34:$C$777,СВЦЭМ!$A$34:$A$777,$A132,СВЦЭМ!$B$34:$B$777,W$119)+'СЕТ СН'!$I$9+СВЦЭМ!$D$10+'СЕТ СН'!$I$6-'СЕТ СН'!$I$19</f>
        <v>1818.7821545899997</v>
      </c>
      <c r="X132" s="37">
        <f>SUMIFS(СВЦЭМ!$C$34:$C$777,СВЦЭМ!$A$34:$A$777,$A132,СВЦЭМ!$B$34:$B$777,X$119)+'СЕТ СН'!$I$9+СВЦЭМ!$D$10+'СЕТ СН'!$I$6-'СЕТ СН'!$I$19</f>
        <v>1894.6966345599999</v>
      </c>
      <c r="Y132" s="37">
        <f>SUMIFS(СВЦЭМ!$C$34:$C$777,СВЦЭМ!$A$34:$A$777,$A132,СВЦЭМ!$B$34:$B$777,Y$119)+'СЕТ СН'!$I$9+СВЦЭМ!$D$10+'СЕТ СН'!$I$6-'СЕТ СН'!$I$19</f>
        <v>1994.7360547600001</v>
      </c>
    </row>
    <row r="133" spans="1:25" ht="15.75" x14ac:dyDescent="0.2">
      <c r="A133" s="36">
        <f t="shared" si="3"/>
        <v>43295</v>
      </c>
      <c r="B133" s="37">
        <f>SUMIFS(СВЦЭМ!$C$34:$C$777,СВЦЭМ!$A$34:$A$777,$A133,СВЦЭМ!$B$34:$B$777,B$119)+'СЕТ СН'!$I$9+СВЦЭМ!$D$10+'СЕТ СН'!$I$6-'СЕТ СН'!$I$19</f>
        <v>2007.9416229099998</v>
      </c>
      <c r="C133" s="37">
        <f>SUMIFS(СВЦЭМ!$C$34:$C$777,СВЦЭМ!$A$34:$A$777,$A133,СВЦЭМ!$B$34:$B$777,C$119)+'СЕТ СН'!$I$9+СВЦЭМ!$D$10+'СЕТ СН'!$I$6-'СЕТ СН'!$I$19</f>
        <v>2091.62364854</v>
      </c>
      <c r="D133" s="37">
        <f>SUMIFS(СВЦЭМ!$C$34:$C$777,СВЦЭМ!$A$34:$A$777,$A133,СВЦЭМ!$B$34:$B$777,D$119)+'СЕТ СН'!$I$9+СВЦЭМ!$D$10+'СЕТ СН'!$I$6-'СЕТ СН'!$I$19</f>
        <v>2172.9918473500002</v>
      </c>
      <c r="E133" s="37">
        <f>SUMIFS(СВЦЭМ!$C$34:$C$777,СВЦЭМ!$A$34:$A$777,$A133,СВЦЭМ!$B$34:$B$777,E$119)+'СЕТ СН'!$I$9+СВЦЭМ!$D$10+'СЕТ СН'!$I$6-'СЕТ СН'!$I$19</f>
        <v>2174.0082787599999</v>
      </c>
      <c r="F133" s="37">
        <f>SUMIFS(СВЦЭМ!$C$34:$C$777,СВЦЭМ!$A$34:$A$777,$A133,СВЦЭМ!$B$34:$B$777,F$119)+'СЕТ СН'!$I$9+СВЦЭМ!$D$10+'СЕТ СН'!$I$6-'СЕТ СН'!$I$19</f>
        <v>2174.4988654999997</v>
      </c>
      <c r="G133" s="37">
        <f>SUMIFS(СВЦЭМ!$C$34:$C$777,СВЦЭМ!$A$34:$A$777,$A133,СВЦЭМ!$B$34:$B$777,G$119)+'СЕТ СН'!$I$9+СВЦЭМ!$D$10+'СЕТ СН'!$I$6-'СЕТ СН'!$I$19</f>
        <v>2172.4573053399999</v>
      </c>
      <c r="H133" s="37">
        <f>SUMIFS(СВЦЭМ!$C$34:$C$777,СВЦЭМ!$A$34:$A$777,$A133,СВЦЭМ!$B$34:$B$777,H$119)+'СЕТ СН'!$I$9+СВЦЭМ!$D$10+'СЕТ СН'!$I$6-'СЕТ СН'!$I$19</f>
        <v>2103.43234484</v>
      </c>
      <c r="I133" s="37">
        <f>SUMIFS(СВЦЭМ!$C$34:$C$777,СВЦЭМ!$A$34:$A$777,$A133,СВЦЭМ!$B$34:$B$777,I$119)+'СЕТ СН'!$I$9+СВЦЭМ!$D$10+'СЕТ СН'!$I$6-'СЕТ СН'!$I$19</f>
        <v>1971.9431834699999</v>
      </c>
      <c r="J133" s="37">
        <f>SUMIFS(СВЦЭМ!$C$34:$C$777,СВЦЭМ!$A$34:$A$777,$A133,СВЦЭМ!$B$34:$B$777,J$119)+'СЕТ СН'!$I$9+СВЦЭМ!$D$10+'СЕТ СН'!$I$6-'СЕТ СН'!$I$19</f>
        <v>1842.7498002100001</v>
      </c>
      <c r="K133" s="37">
        <f>SUMIFS(СВЦЭМ!$C$34:$C$777,СВЦЭМ!$A$34:$A$777,$A133,СВЦЭМ!$B$34:$B$777,K$119)+'СЕТ СН'!$I$9+СВЦЭМ!$D$10+'СЕТ СН'!$I$6-'СЕТ СН'!$I$19</f>
        <v>1786.9419282700001</v>
      </c>
      <c r="L133" s="37">
        <f>SUMIFS(СВЦЭМ!$C$34:$C$777,СВЦЭМ!$A$34:$A$777,$A133,СВЦЭМ!$B$34:$B$777,L$119)+'СЕТ СН'!$I$9+СВЦЭМ!$D$10+'СЕТ СН'!$I$6-'СЕТ СН'!$I$19</f>
        <v>1765.1964222500001</v>
      </c>
      <c r="M133" s="37">
        <f>SUMIFS(СВЦЭМ!$C$34:$C$777,СВЦЭМ!$A$34:$A$777,$A133,СВЦЭМ!$B$34:$B$777,M$119)+'СЕТ СН'!$I$9+СВЦЭМ!$D$10+'СЕТ СН'!$I$6-'СЕТ СН'!$I$19</f>
        <v>1747.5209808099999</v>
      </c>
      <c r="N133" s="37">
        <f>SUMIFS(СВЦЭМ!$C$34:$C$777,СВЦЭМ!$A$34:$A$777,$A133,СВЦЭМ!$B$34:$B$777,N$119)+'СЕТ СН'!$I$9+СВЦЭМ!$D$10+'СЕТ СН'!$I$6-'СЕТ СН'!$I$19</f>
        <v>1755.6566245499998</v>
      </c>
      <c r="O133" s="37">
        <f>SUMIFS(СВЦЭМ!$C$34:$C$777,СВЦЭМ!$A$34:$A$777,$A133,СВЦЭМ!$B$34:$B$777,O$119)+'СЕТ СН'!$I$9+СВЦЭМ!$D$10+'СЕТ СН'!$I$6-'СЕТ СН'!$I$19</f>
        <v>1761.4899813000002</v>
      </c>
      <c r="P133" s="37">
        <f>SUMIFS(СВЦЭМ!$C$34:$C$777,СВЦЭМ!$A$34:$A$777,$A133,СВЦЭМ!$B$34:$B$777,P$119)+'СЕТ СН'!$I$9+СВЦЭМ!$D$10+'СЕТ СН'!$I$6-'СЕТ СН'!$I$19</f>
        <v>1784.7908491099997</v>
      </c>
      <c r="Q133" s="37">
        <f>SUMIFS(СВЦЭМ!$C$34:$C$777,СВЦЭМ!$A$34:$A$777,$A133,СВЦЭМ!$B$34:$B$777,Q$119)+'СЕТ СН'!$I$9+СВЦЭМ!$D$10+'СЕТ СН'!$I$6-'СЕТ СН'!$I$19</f>
        <v>1790.4272101400002</v>
      </c>
      <c r="R133" s="37">
        <f>SUMIFS(СВЦЭМ!$C$34:$C$777,СВЦЭМ!$A$34:$A$777,$A133,СВЦЭМ!$B$34:$B$777,R$119)+'СЕТ СН'!$I$9+СВЦЭМ!$D$10+'СЕТ СН'!$I$6-'СЕТ СН'!$I$19</f>
        <v>1789.4800281999997</v>
      </c>
      <c r="S133" s="37">
        <f>SUMIFS(СВЦЭМ!$C$34:$C$777,СВЦЭМ!$A$34:$A$777,$A133,СВЦЭМ!$B$34:$B$777,S$119)+'СЕТ СН'!$I$9+СВЦЭМ!$D$10+'СЕТ СН'!$I$6-'СЕТ СН'!$I$19</f>
        <v>1781.3480060299999</v>
      </c>
      <c r="T133" s="37">
        <f>SUMIFS(СВЦЭМ!$C$34:$C$777,СВЦЭМ!$A$34:$A$777,$A133,СВЦЭМ!$B$34:$B$777,T$119)+'СЕТ СН'!$I$9+СВЦЭМ!$D$10+'СЕТ СН'!$I$6-'СЕТ СН'!$I$19</f>
        <v>1780.4436462599997</v>
      </c>
      <c r="U133" s="37">
        <f>SUMIFS(СВЦЭМ!$C$34:$C$777,СВЦЭМ!$A$34:$A$777,$A133,СВЦЭМ!$B$34:$B$777,U$119)+'СЕТ СН'!$I$9+СВЦЭМ!$D$10+'СЕТ СН'!$I$6-'СЕТ СН'!$I$19</f>
        <v>1778.4389189899998</v>
      </c>
      <c r="V133" s="37">
        <f>SUMIFS(СВЦЭМ!$C$34:$C$777,СВЦЭМ!$A$34:$A$777,$A133,СВЦЭМ!$B$34:$B$777,V$119)+'СЕТ СН'!$I$9+СВЦЭМ!$D$10+'СЕТ СН'!$I$6-'СЕТ СН'!$I$19</f>
        <v>1782.04030259</v>
      </c>
      <c r="W133" s="37">
        <f>SUMIFS(СВЦЭМ!$C$34:$C$777,СВЦЭМ!$A$34:$A$777,$A133,СВЦЭМ!$B$34:$B$777,W$119)+'СЕТ СН'!$I$9+СВЦЭМ!$D$10+'СЕТ СН'!$I$6-'СЕТ СН'!$I$19</f>
        <v>1811.7354438100001</v>
      </c>
      <c r="X133" s="37">
        <f>SUMIFS(СВЦЭМ!$C$34:$C$777,СВЦЭМ!$A$34:$A$777,$A133,СВЦЭМ!$B$34:$B$777,X$119)+'СЕТ СН'!$I$9+СВЦЭМ!$D$10+'СЕТ СН'!$I$6-'СЕТ СН'!$I$19</f>
        <v>1892.7415808699998</v>
      </c>
      <c r="Y133" s="37">
        <f>SUMIFS(СВЦЭМ!$C$34:$C$777,СВЦЭМ!$A$34:$A$777,$A133,СВЦЭМ!$B$34:$B$777,Y$119)+'СЕТ СН'!$I$9+СВЦЭМ!$D$10+'СЕТ СН'!$I$6-'СЕТ СН'!$I$19</f>
        <v>1977.4803118099999</v>
      </c>
    </row>
    <row r="134" spans="1:25" ht="15.75" x14ac:dyDescent="0.2">
      <c r="A134" s="36">
        <f t="shared" si="3"/>
        <v>43296</v>
      </c>
      <c r="B134" s="37">
        <f>SUMIFS(СВЦЭМ!$C$34:$C$777,СВЦЭМ!$A$34:$A$777,$A134,СВЦЭМ!$B$34:$B$777,B$119)+'СЕТ СН'!$I$9+СВЦЭМ!$D$10+'СЕТ СН'!$I$6-'СЕТ СН'!$I$19</f>
        <v>2048.56747791</v>
      </c>
      <c r="C134" s="37">
        <f>SUMIFS(СВЦЭМ!$C$34:$C$777,СВЦЭМ!$A$34:$A$777,$A134,СВЦЭМ!$B$34:$B$777,C$119)+'СЕТ СН'!$I$9+СВЦЭМ!$D$10+'СЕТ СН'!$I$6-'СЕТ СН'!$I$19</f>
        <v>2100.04035398</v>
      </c>
      <c r="D134" s="37">
        <f>SUMIFS(СВЦЭМ!$C$34:$C$777,СВЦЭМ!$A$34:$A$777,$A134,СВЦЭМ!$B$34:$B$777,D$119)+'СЕТ СН'!$I$9+СВЦЭМ!$D$10+'СЕТ СН'!$I$6-'СЕТ СН'!$I$19</f>
        <v>2137.1138233900001</v>
      </c>
      <c r="E134" s="37">
        <f>SUMIFS(СВЦЭМ!$C$34:$C$777,СВЦЭМ!$A$34:$A$777,$A134,СВЦЭМ!$B$34:$B$777,E$119)+'СЕТ СН'!$I$9+СВЦЭМ!$D$10+'СЕТ СН'!$I$6-'СЕТ СН'!$I$19</f>
        <v>2167.8399525200002</v>
      </c>
      <c r="F134" s="37">
        <f>SUMIFS(СВЦЭМ!$C$34:$C$777,СВЦЭМ!$A$34:$A$777,$A134,СВЦЭМ!$B$34:$B$777,F$119)+'СЕТ СН'!$I$9+СВЦЭМ!$D$10+'СЕТ СН'!$I$6-'СЕТ СН'!$I$19</f>
        <v>2175.7827552099998</v>
      </c>
      <c r="G134" s="37">
        <f>SUMIFS(СВЦЭМ!$C$34:$C$777,СВЦЭМ!$A$34:$A$777,$A134,СВЦЭМ!$B$34:$B$777,G$119)+'СЕТ СН'!$I$9+СВЦЭМ!$D$10+'СЕТ СН'!$I$6-'СЕТ СН'!$I$19</f>
        <v>2176.8638279899997</v>
      </c>
      <c r="H134" s="37">
        <f>SUMIFS(СВЦЭМ!$C$34:$C$777,СВЦЭМ!$A$34:$A$777,$A134,СВЦЭМ!$B$34:$B$777,H$119)+'СЕТ СН'!$I$9+СВЦЭМ!$D$10+'СЕТ СН'!$I$6-'СЕТ СН'!$I$19</f>
        <v>2090.9640329499998</v>
      </c>
      <c r="I134" s="37">
        <f>SUMIFS(СВЦЭМ!$C$34:$C$777,СВЦЭМ!$A$34:$A$777,$A134,СВЦЭМ!$B$34:$B$777,I$119)+'СЕТ СН'!$I$9+СВЦЭМ!$D$10+'СЕТ СН'!$I$6-'СЕТ СН'!$I$19</f>
        <v>1946.9215079199998</v>
      </c>
      <c r="J134" s="37">
        <f>SUMIFS(СВЦЭМ!$C$34:$C$777,СВЦЭМ!$A$34:$A$777,$A134,СВЦЭМ!$B$34:$B$777,J$119)+'СЕТ СН'!$I$9+СВЦЭМ!$D$10+'СЕТ СН'!$I$6-'СЕТ СН'!$I$19</f>
        <v>1819.4360655399996</v>
      </c>
      <c r="K134" s="37">
        <f>SUMIFS(СВЦЭМ!$C$34:$C$777,СВЦЭМ!$A$34:$A$777,$A134,СВЦЭМ!$B$34:$B$777,K$119)+'СЕТ СН'!$I$9+СВЦЭМ!$D$10+'СЕТ СН'!$I$6-'СЕТ СН'!$I$19</f>
        <v>1768.9457623500002</v>
      </c>
      <c r="L134" s="37">
        <f>SUMIFS(СВЦЭМ!$C$34:$C$777,СВЦЭМ!$A$34:$A$777,$A134,СВЦЭМ!$B$34:$B$777,L$119)+'СЕТ СН'!$I$9+СВЦЭМ!$D$10+'СЕТ СН'!$I$6-'СЕТ СН'!$I$19</f>
        <v>1750.9991197600002</v>
      </c>
      <c r="M134" s="37">
        <f>SUMIFS(СВЦЭМ!$C$34:$C$777,СВЦЭМ!$A$34:$A$777,$A134,СВЦЭМ!$B$34:$B$777,M$119)+'СЕТ СН'!$I$9+СВЦЭМ!$D$10+'СЕТ СН'!$I$6-'СЕТ СН'!$I$19</f>
        <v>1738.7598191799998</v>
      </c>
      <c r="N134" s="37">
        <f>SUMIFS(СВЦЭМ!$C$34:$C$777,СВЦЭМ!$A$34:$A$777,$A134,СВЦЭМ!$B$34:$B$777,N$119)+'СЕТ СН'!$I$9+СВЦЭМ!$D$10+'СЕТ СН'!$I$6-'СЕТ СН'!$I$19</f>
        <v>1743.6226443699998</v>
      </c>
      <c r="O134" s="37">
        <f>SUMIFS(СВЦЭМ!$C$34:$C$777,СВЦЭМ!$A$34:$A$777,$A134,СВЦЭМ!$B$34:$B$777,O$119)+'СЕТ СН'!$I$9+СВЦЭМ!$D$10+'СЕТ СН'!$I$6-'СЕТ СН'!$I$19</f>
        <v>1736.36032591</v>
      </c>
      <c r="P134" s="37">
        <f>SUMIFS(СВЦЭМ!$C$34:$C$777,СВЦЭМ!$A$34:$A$777,$A134,СВЦЭМ!$B$34:$B$777,P$119)+'СЕТ СН'!$I$9+СВЦЭМ!$D$10+'СЕТ СН'!$I$6-'СЕТ СН'!$I$19</f>
        <v>1752.5652934</v>
      </c>
      <c r="Q134" s="37">
        <f>SUMIFS(СВЦЭМ!$C$34:$C$777,СВЦЭМ!$A$34:$A$777,$A134,СВЦЭМ!$B$34:$B$777,Q$119)+'СЕТ СН'!$I$9+СВЦЭМ!$D$10+'СЕТ СН'!$I$6-'СЕТ СН'!$I$19</f>
        <v>1751.1994584499998</v>
      </c>
      <c r="R134" s="37">
        <f>SUMIFS(СВЦЭМ!$C$34:$C$777,СВЦЭМ!$A$34:$A$777,$A134,СВЦЭМ!$B$34:$B$777,R$119)+'СЕТ СН'!$I$9+СВЦЭМ!$D$10+'СЕТ СН'!$I$6-'СЕТ СН'!$I$19</f>
        <v>1755.38104531</v>
      </c>
      <c r="S134" s="37">
        <f>SUMIFS(СВЦЭМ!$C$34:$C$777,СВЦЭМ!$A$34:$A$777,$A134,СВЦЭМ!$B$34:$B$777,S$119)+'СЕТ СН'!$I$9+СВЦЭМ!$D$10+'СЕТ СН'!$I$6-'СЕТ СН'!$I$19</f>
        <v>1762.1303106999999</v>
      </c>
      <c r="T134" s="37">
        <f>SUMIFS(СВЦЭМ!$C$34:$C$777,СВЦЭМ!$A$34:$A$777,$A134,СВЦЭМ!$B$34:$B$777,T$119)+'СЕТ СН'!$I$9+СВЦЭМ!$D$10+'СЕТ СН'!$I$6-'СЕТ СН'!$I$19</f>
        <v>1770.4539341999998</v>
      </c>
      <c r="U134" s="37">
        <f>SUMIFS(СВЦЭМ!$C$34:$C$777,СВЦЭМ!$A$34:$A$777,$A134,СВЦЭМ!$B$34:$B$777,U$119)+'СЕТ СН'!$I$9+СВЦЭМ!$D$10+'СЕТ СН'!$I$6-'СЕТ СН'!$I$19</f>
        <v>1778.7798712699996</v>
      </c>
      <c r="V134" s="37">
        <f>SUMIFS(СВЦЭМ!$C$34:$C$777,СВЦЭМ!$A$34:$A$777,$A134,СВЦЭМ!$B$34:$B$777,V$119)+'СЕТ СН'!$I$9+СВЦЭМ!$D$10+'СЕТ СН'!$I$6-'СЕТ СН'!$I$19</f>
        <v>1785.99867404</v>
      </c>
      <c r="W134" s="37">
        <f>SUMIFS(СВЦЭМ!$C$34:$C$777,СВЦЭМ!$A$34:$A$777,$A134,СВЦЭМ!$B$34:$B$777,W$119)+'СЕТ СН'!$I$9+СВЦЭМ!$D$10+'СЕТ СН'!$I$6-'СЕТ СН'!$I$19</f>
        <v>1850.3404699100001</v>
      </c>
      <c r="X134" s="37">
        <f>SUMIFS(СВЦЭМ!$C$34:$C$777,СВЦЭМ!$A$34:$A$777,$A134,СВЦЭМ!$B$34:$B$777,X$119)+'СЕТ СН'!$I$9+СВЦЭМ!$D$10+'СЕТ СН'!$I$6-'СЕТ СН'!$I$19</f>
        <v>1894.4647415299996</v>
      </c>
      <c r="Y134" s="37">
        <f>SUMIFS(СВЦЭМ!$C$34:$C$777,СВЦЭМ!$A$34:$A$777,$A134,СВЦЭМ!$B$34:$B$777,Y$119)+'СЕТ СН'!$I$9+СВЦЭМ!$D$10+'СЕТ СН'!$I$6-'СЕТ СН'!$I$19</f>
        <v>1978.4757742299998</v>
      </c>
    </row>
    <row r="135" spans="1:25" ht="15.75" x14ac:dyDescent="0.2">
      <c r="A135" s="36">
        <f t="shared" si="3"/>
        <v>43297</v>
      </c>
      <c r="B135" s="37">
        <f>SUMIFS(СВЦЭМ!$C$34:$C$777,СВЦЭМ!$A$34:$A$777,$A135,СВЦЭМ!$B$34:$B$777,B$119)+'СЕТ СН'!$I$9+СВЦЭМ!$D$10+'СЕТ СН'!$I$6-'СЕТ СН'!$I$19</f>
        <v>2106.5540957900002</v>
      </c>
      <c r="C135" s="37">
        <f>SUMIFS(СВЦЭМ!$C$34:$C$777,СВЦЭМ!$A$34:$A$777,$A135,СВЦЭМ!$B$34:$B$777,C$119)+'СЕТ СН'!$I$9+СВЦЭМ!$D$10+'СЕТ СН'!$I$6-'СЕТ СН'!$I$19</f>
        <v>2154.5737436600002</v>
      </c>
      <c r="D135" s="37">
        <f>SUMIFS(СВЦЭМ!$C$34:$C$777,СВЦЭМ!$A$34:$A$777,$A135,СВЦЭМ!$B$34:$B$777,D$119)+'СЕТ СН'!$I$9+СВЦЭМ!$D$10+'СЕТ СН'!$I$6-'СЕТ СН'!$I$19</f>
        <v>2177.2716500299998</v>
      </c>
      <c r="E135" s="37">
        <f>SUMIFS(СВЦЭМ!$C$34:$C$777,СВЦЭМ!$A$34:$A$777,$A135,СВЦЭМ!$B$34:$B$777,E$119)+'СЕТ СН'!$I$9+СВЦЭМ!$D$10+'СЕТ СН'!$I$6-'СЕТ СН'!$I$19</f>
        <v>2172.9697698700002</v>
      </c>
      <c r="F135" s="37">
        <f>SUMIFS(СВЦЭМ!$C$34:$C$777,СВЦЭМ!$A$34:$A$777,$A135,СВЦЭМ!$B$34:$B$777,F$119)+'СЕТ СН'!$I$9+СВЦЭМ!$D$10+'СЕТ СН'!$I$6-'СЕТ СН'!$I$19</f>
        <v>2170.5873364399999</v>
      </c>
      <c r="G135" s="37">
        <f>SUMIFS(СВЦЭМ!$C$34:$C$777,СВЦЭМ!$A$34:$A$777,$A135,СВЦЭМ!$B$34:$B$777,G$119)+'СЕТ СН'!$I$9+СВЦЭМ!$D$10+'СЕТ СН'!$I$6-'СЕТ СН'!$I$19</f>
        <v>2179.5833941800001</v>
      </c>
      <c r="H135" s="37">
        <f>SUMIFS(СВЦЭМ!$C$34:$C$777,СВЦЭМ!$A$34:$A$777,$A135,СВЦЭМ!$B$34:$B$777,H$119)+'СЕТ СН'!$I$9+СВЦЭМ!$D$10+'СЕТ СН'!$I$6-'СЕТ СН'!$I$19</f>
        <v>2108.1098510800002</v>
      </c>
      <c r="I135" s="37">
        <f>SUMIFS(СВЦЭМ!$C$34:$C$777,СВЦЭМ!$A$34:$A$777,$A135,СВЦЭМ!$B$34:$B$777,I$119)+'СЕТ СН'!$I$9+СВЦЭМ!$D$10+'СЕТ СН'!$I$6-'СЕТ СН'!$I$19</f>
        <v>1948.9334787999996</v>
      </c>
      <c r="J135" s="37">
        <f>SUMIFS(СВЦЭМ!$C$34:$C$777,СВЦЭМ!$A$34:$A$777,$A135,СВЦЭМ!$B$34:$B$777,J$119)+'СЕТ СН'!$I$9+СВЦЭМ!$D$10+'СЕТ СН'!$I$6-'СЕТ СН'!$I$19</f>
        <v>1826.9116472199998</v>
      </c>
      <c r="K135" s="37">
        <f>SUMIFS(СВЦЭМ!$C$34:$C$777,СВЦЭМ!$A$34:$A$777,$A135,СВЦЭМ!$B$34:$B$777,K$119)+'СЕТ СН'!$I$9+СВЦЭМ!$D$10+'СЕТ СН'!$I$6-'СЕТ СН'!$I$19</f>
        <v>1778.9358342300002</v>
      </c>
      <c r="L135" s="37">
        <f>SUMIFS(СВЦЭМ!$C$34:$C$777,СВЦЭМ!$A$34:$A$777,$A135,СВЦЭМ!$B$34:$B$777,L$119)+'СЕТ СН'!$I$9+СВЦЭМ!$D$10+'СЕТ СН'!$I$6-'СЕТ СН'!$I$19</f>
        <v>1771.8992209099997</v>
      </c>
      <c r="M135" s="37">
        <f>SUMIFS(СВЦЭМ!$C$34:$C$777,СВЦЭМ!$A$34:$A$777,$A135,СВЦЭМ!$B$34:$B$777,M$119)+'СЕТ СН'!$I$9+СВЦЭМ!$D$10+'СЕТ СН'!$I$6-'СЕТ СН'!$I$19</f>
        <v>1763.7052123399999</v>
      </c>
      <c r="N135" s="37">
        <f>SUMIFS(СВЦЭМ!$C$34:$C$777,СВЦЭМ!$A$34:$A$777,$A135,СВЦЭМ!$B$34:$B$777,N$119)+'СЕТ СН'!$I$9+СВЦЭМ!$D$10+'СЕТ СН'!$I$6-'СЕТ СН'!$I$19</f>
        <v>1769.1221081699996</v>
      </c>
      <c r="O135" s="37">
        <f>SUMIFS(СВЦЭМ!$C$34:$C$777,СВЦЭМ!$A$34:$A$777,$A135,СВЦЭМ!$B$34:$B$777,O$119)+'СЕТ СН'!$I$9+СВЦЭМ!$D$10+'СЕТ СН'!$I$6-'СЕТ СН'!$I$19</f>
        <v>1768.0286442799998</v>
      </c>
      <c r="P135" s="37">
        <f>SUMIFS(СВЦЭМ!$C$34:$C$777,СВЦЭМ!$A$34:$A$777,$A135,СВЦЭМ!$B$34:$B$777,P$119)+'СЕТ СН'!$I$9+СВЦЭМ!$D$10+'СЕТ СН'!$I$6-'СЕТ СН'!$I$19</f>
        <v>1767.6121144600002</v>
      </c>
      <c r="Q135" s="37">
        <f>SUMIFS(СВЦЭМ!$C$34:$C$777,СВЦЭМ!$A$34:$A$777,$A135,СВЦЭМ!$B$34:$B$777,Q$119)+'СЕТ СН'!$I$9+СВЦЭМ!$D$10+'СЕТ СН'!$I$6-'СЕТ СН'!$I$19</f>
        <v>1764.7454465000001</v>
      </c>
      <c r="R135" s="37">
        <f>SUMIFS(СВЦЭМ!$C$34:$C$777,СВЦЭМ!$A$34:$A$777,$A135,СВЦЭМ!$B$34:$B$777,R$119)+'СЕТ СН'!$I$9+СВЦЭМ!$D$10+'СЕТ СН'!$I$6-'СЕТ СН'!$I$19</f>
        <v>1764.5841831299999</v>
      </c>
      <c r="S135" s="37">
        <f>SUMIFS(СВЦЭМ!$C$34:$C$777,СВЦЭМ!$A$34:$A$777,$A135,СВЦЭМ!$B$34:$B$777,S$119)+'СЕТ СН'!$I$9+СВЦЭМ!$D$10+'СЕТ СН'!$I$6-'СЕТ СН'!$I$19</f>
        <v>1764.3804277999998</v>
      </c>
      <c r="T135" s="37">
        <f>SUMIFS(СВЦЭМ!$C$34:$C$777,СВЦЭМ!$A$34:$A$777,$A135,СВЦЭМ!$B$34:$B$777,T$119)+'СЕТ СН'!$I$9+СВЦЭМ!$D$10+'СЕТ СН'!$I$6-'СЕТ СН'!$I$19</f>
        <v>1768.3994633399998</v>
      </c>
      <c r="U135" s="37">
        <f>SUMIFS(СВЦЭМ!$C$34:$C$777,СВЦЭМ!$A$34:$A$777,$A135,СВЦЭМ!$B$34:$B$777,U$119)+'СЕТ СН'!$I$9+СВЦЭМ!$D$10+'СЕТ СН'!$I$6-'СЕТ СН'!$I$19</f>
        <v>1770.97777473</v>
      </c>
      <c r="V135" s="37">
        <f>SUMIFS(СВЦЭМ!$C$34:$C$777,СВЦЭМ!$A$34:$A$777,$A135,СВЦЭМ!$B$34:$B$777,V$119)+'СЕТ СН'!$I$9+СВЦЭМ!$D$10+'СЕТ СН'!$I$6-'СЕТ СН'!$I$19</f>
        <v>1779.1963292599999</v>
      </c>
      <c r="W135" s="37">
        <f>SUMIFS(СВЦЭМ!$C$34:$C$777,СВЦЭМ!$A$34:$A$777,$A135,СВЦЭМ!$B$34:$B$777,W$119)+'СЕТ СН'!$I$9+СВЦЭМ!$D$10+'СЕТ СН'!$I$6-'СЕТ СН'!$I$19</f>
        <v>1831.8439159999998</v>
      </c>
      <c r="X135" s="37">
        <f>SUMIFS(СВЦЭМ!$C$34:$C$777,СВЦЭМ!$A$34:$A$777,$A135,СВЦЭМ!$B$34:$B$777,X$119)+'СЕТ СН'!$I$9+СВЦЭМ!$D$10+'СЕТ СН'!$I$6-'СЕТ СН'!$I$19</f>
        <v>1906.7099472800001</v>
      </c>
      <c r="Y135" s="37">
        <f>SUMIFS(СВЦЭМ!$C$34:$C$777,СВЦЭМ!$A$34:$A$777,$A135,СВЦЭМ!$B$34:$B$777,Y$119)+'СЕТ СН'!$I$9+СВЦЭМ!$D$10+'СЕТ СН'!$I$6-'СЕТ СН'!$I$19</f>
        <v>1991.7576624599997</v>
      </c>
    </row>
    <row r="136" spans="1:25" ht="15.75" x14ac:dyDescent="0.2">
      <c r="A136" s="36">
        <f t="shared" si="3"/>
        <v>43298</v>
      </c>
      <c r="B136" s="37">
        <f>SUMIFS(СВЦЭМ!$C$34:$C$777,СВЦЭМ!$A$34:$A$777,$A136,СВЦЭМ!$B$34:$B$777,B$119)+'СЕТ СН'!$I$9+СВЦЭМ!$D$10+'СЕТ СН'!$I$6-'СЕТ СН'!$I$19</f>
        <v>2063.1350930399999</v>
      </c>
      <c r="C136" s="37">
        <f>SUMIFS(СВЦЭМ!$C$34:$C$777,СВЦЭМ!$A$34:$A$777,$A136,СВЦЭМ!$B$34:$B$777,C$119)+'СЕТ СН'!$I$9+СВЦЭМ!$D$10+'СЕТ СН'!$I$6-'СЕТ СН'!$I$19</f>
        <v>2188.16413066</v>
      </c>
      <c r="D136" s="37">
        <f>SUMIFS(СВЦЭМ!$C$34:$C$777,СВЦЭМ!$A$34:$A$777,$A136,СВЦЭМ!$B$34:$B$777,D$119)+'СЕТ СН'!$I$9+СВЦЭМ!$D$10+'СЕТ СН'!$I$6-'СЕТ СН'!$I$19</f>
        <v>2222.5337638599999</v>
      </c>
      <c r="E136" s="37">
        <f>SUMIFS(СВЦЭМ!$C$34:$C$777,СВЦЭМ!$A$34:$A$777,$A136,СВЦЭМ!$B$34:$B$777,E$119)+'СЕТ СН'!$I$9+СВЦЭМ!$D$10+'СЕТ СН'!$I$6-'СЕТ СН'!$I$19</f>
        <v>2214.71699833</v>
      </c>
      <c r="F136" s="37">
        <f>SUMIFS(СВЦЭМ!$C$34:$C$777,СВЦЭМ!$A$34:$A$777,$A136,СВЦЭМ!$B$34:$B$777,F$119)+'СЕТ СН'!$I$9+СВЦЭМ!$D$10+'СЕТ СН'!$I$6-'СЕТ СН'!$I$19</f>
        <v>2211.7595416899999</v>
      </c>
      <c r="G136" s="37">
        <f>SUMIFS(СВЦЭМ!$C$34:$C$777,СВЦЭМ!$A$34:$A$777,$A136,СВЦЭМ!$B$34:$B$777,G$119)+'СЕТ СН'!$I$9+СВЦЭМ!$D$10+'СЕТ СН'!$I$6-'СЕТ СН'!$I$19</f>
        <v>2217.6430658199997</v>
      </c>
      <c r="H136" s="37">
        <f>SUMIFS(СВЦЭМ!$C$34:$C$777,СВЦЭМ!$A$34:$A$777,$A136,СВЦЭМ!$B$34:$B$777,H$119)+'СЕТ СН'!$I$9+СВЦЭМ!$D$10+'СЕТ СН'!$I$6-'СЕТ СН'!$I$19</f>
        <v>2155.5125300899999</v>
      </c>
      <c r="I136" s="37">
        <f>SUMIFS(СВЦЭМ!$C$34:$C$777,СВЦЭМ!$A$34:$A$777,$A136,СВЦЭМ!$B$34:$B$777,I$119)+'СЕТ СН'!$I$9+СВЦЭМ!$D$10+'СЕТ СН'!$I$6-'СЕТ СН'!$I$19</f>
        <v>2021.85407717</v>
      </c>
      <c r="J136" s="37">
        <f>SUMIFS(СВЦЭМ!$C$34:$C$777,СВЦЭМ!$A$34:$A$777,$A136,СВЦЭМ!$B$34:$B$777,J$119)+'СЕТ СН'!$I$9+СВЦЭМ!$D$10+'СЕТ СН'!$I$6-'СЕТ СН'!$I$19</f>
        <v>1901.9662222699999</v>
      </c>
      <c r="K136" s="37">
        <f>SUMIFS(СВЦЭМ!$C$34:$C$777,СВЦЭМ!$A$34:$A$777,$A136,СВЦЭМ!$B$34:$B$777,K$119)+'СЕТ СН'!$I$9+СВЦЭМ!$D$10+'СЕТ СН'!$I$6-'СЕТ СН'!$I$19</f>
        <v>1831.5686623699999</v>
      </c>
      <c r="L136" s="37">
        <f>SUMIFS(СВЦЭМ!$C$34:$C$777,СВЦЭМ!$A$34:$A$777,$A136,СВЦЭМ!$B$34:$B$777,L$119)+'СЕТ СН'!$I$9+СВЦЭМ!$D$10+'СЕТ СН'!$I$6-'СЕТ СН'!$I$19</f>
        <v>1817.1445945999999</v>
      </c>
      <c r="M136" s="37">
        <f>SUMIFS(СВЦЭМ!$C$34:$C$777,СВЦЭМ!$A$34:$A$777,$A136,СВЦЭМ!$B$34:$B$777,M$119)+'СЕТ СН'!$I$9+СВЦЭМ!$D$10+'СЕТ СН'!$I$6-'СЕТ СН'!$I$19</f>
        <v>1812.0884921799998</v>
      </c>
      <c r="N136" s="37">
        <f>SUMIFS(СВЦЭМ!$C$34:$C$777,СВЦЭМ!$A$34:$A$777,$A136,СВЦЭМ!$B$34:$B$777,N$119)+'СЕТ СН'!$I$9+СВЦЭМ!$D$10+'СЕТ СН'!$I$6-'СЕТ СН'!$I$19</f>
        <v>1823.44192157</v>
      </c>
      <c r="O136" s="37">
        <f>SUMIFS(СВЦЭМ!$C$34:$C$777,СВЦЭМ!$A$34:$A$777,$A136,СВЦЭМ!$B$34:$B$777,O$119)+'СЕТ СН'!$I$9+СВЦЭМ!$D$10+'СЕТ СН'!$I$6-'СЕТ СН'!$I$19</f>
        <v>1831.8330431899999</v>
      </c>
      <c r="P136" s="37">
        <f>SUMIFS(СВЦЭМ!$C$34:$C$777,СВЦЭМ!$A$34:$A$777,$A136,СВЦЭМ!$B$34:$B$777,P$119)+'СЕТ СН'!$I$9+СВЦЭМ!$D$10+'СЕТ СН'!$I$6-'СЕТ СН'!$I$19</f>
        <v>1823.7592254199999</v>
      </c>
      <c r="Q136" s="37">
        <f>SUMIFS(СВЦЭМ!$C$34:$C$777,СВЦЭМ!$A$34:$A$777,$A136,СВЦЭМ!$B$34:$B$777,Q$119)+'СЕТ СН'!$I$9+СВЦЭМ!$D$10+'СЕТ СН'!$I$6-'СЕТ СН'!$I$19</f>
        <v>1830.3484995199997</v>
      </c>
      <c r="R136" s="37">
        <f>SUMIFS(СВЦЭМ!$C$34:$C$777,СВЦЭМ!$A$34:$A$777,$A136,СВЦЭМ!$B$34:$B$777,R$119)+'СЕТ СН'!$I$9+СВЦЭМ!$D$10+'СЕТ СН'!$I$6-'СЕТ СН'!$I$19</f>
        <v>1823.36738891</v>
      </c>
      <c r="S136" s="37">
        <f>SUMIFS(СВЦЭМ!$C$34:$C$777,СВЦЭМ!$A$34:$A$777,$A136,СВЦЭМ!$B$34:$B$777,S$119)+'СЕТ СН'!$I$9+СВЦЭМ!$D$10+'СЕТ СН'!$I$6-'СЕТ СН'!$I$19</f>
        <v>1827.6966425099999</v>
      </c>
      <c r="T136" s="37">
        <f>SUMIFS(СВЦЭМ!$C$34:$C$777,СВЦЭМ!$A$34:$A$777,$A136,СВЦЭМ!$B$34:$B$777,T$119)+'СЕТ СН'!$I$9+СВЦЭМ!$D$10+'СЕТ СН'!$I$6-'СЕТ СН'!$I$19</f>
        <v>1827.4345980399999</v>
      </c>
      <c r="U136" s="37">
        <f>SUMIFS(СВЦЭМ!$C$34:$C$777,СВЦЭМ!$A$34:$A$777,$A136,СВЦЭМ!$B$34:$B$777,U$119)+'СЕТ СН'!$I$9+СВЦЭМ!$D$10+'СЕТ СН'!$I$6-'СЕТ СН'!$I$19</f>
        <v>1821.0825700599999</v>
      </c>
      <c r="V136" s="37">
        <f>SUMIFS(СВЦЭМ!$C$34:$C$777,СВЦЭМ!$A$34:$A$777,$A136,СВЦЭМ!$B$34:$B$777,V$119)+'СЕТ СН'!$I$9+СВЦЭМ!$D$10+'СЕТ СН'!$I$6-'СЕТ СН'!$I$19</f>
        <v>1822.16403636</v>
      </c>
      <c r="W136" s="37">
        <f>SUMIFS(СВЦЭМ!$C$34:$C$777,СВЦЭМ!$A$34:$A$777,$A136,СВЦЭМ!$B$34:$B$777,W$119)+'СЕТ СН'!$I$9+СВЦЭМ!$D$10+'СЕТ СН'!$I$6-'СЕТ СН'!$I$19</f>
        <v>1883.8326571099997</v>
      </c>
      <c r="X136" s="37">
        <f>SUMIFS(СВЦЭМ!$C$34:$C$777,СВЦЭМ!$A$34:$A$777,$A136,СВЦЭМ!$B$34:$B$777,X$119)+'СЕТ СН'!$I$9+СВЦЭМ!$D$10+'СЕТ СН'!$I$6-'СЕТ СН'!$I$19</f>
        <v>1984.3064626400001</v>
      </c>
      <c r="Y136" s="37">
        <f>SUMIFS(СВЦЭМ!$C$34:$C$777,СВЦЭМ!$A$34:$A$777,$A136,СВЦЭМ!$B$34:$B$777,Y$119)+'СЕТ СН'!$I$9+СВЦЭМ!$D$10+'СЕТ СН'!$I$6-'СЕТ СН'!$I$19</f>
        <v>2088.0561743799999</v>
      </c>
    </row>
    <row r="137" spans="1:25" ht="15.75" x14ac:dyDescent="0.2">
      <c r="A137" s="36">
        <f t="shared" si="3"/>
        <v>43299</v>
      </c>
      <c r="B137" s="37">
        <f>SUMIFS(СВЦЭМ!$C$34:$C$777,СВЦЭМ!$A$34:$A$777,$A137,СВЦЭМ!$B$34:$B$777,B$119)+'СЕТ СН'!$I$9+СВЦЭМ!$D$10+'СЕТ СН'!$I$6-'СЕТ СН'!$I$19</f>
        <v>2124.2454627299999</v>
      </c>
      <c r="C137" s="37">
        <f>SUMIFS(СВЦЭМ!$C$34:$C$777,СВЦЭМ!$A$34:$A$777,$A137,СВЦЭМ!$B$34:$B$777,C$119)+'СЕТ СН'!$I$9+СВЦЭМ!$D$10+'СЕТ СН'!$I$6-'СЕТ СН'!$I$19</f>
        <v>2183.2880434399999</v>
      </c>
      <c r="D137" s="37">
        <f>SUMIFS(СВЦЭМ!$C$34:$C$777,СВЦЭМ!$A$34:$A$777,$A137,СВЦЭМ!$B$34:$B$777,D$119)+'СЕТ СН'!$I$9+СВЦЭМ!$D$10+'СЕТ СН'!$I$6-'СЕТ СН'!$I$19</f>
        <v>2218.1761782799999</v>
      </c>
      <c r="E137" s="37">
        <f>SUMIFS(СВЦЭМ!$C$34:$C$777,СВЦЭМ!$A$34:$A$777,$A137,СВЦЭМ!$B$34:$B$777,E$119)+'СЕТ СН'!$I$9+СВЦЭМ!$D$10+'СЕТ СН'!$I$6-'СЕТ СН'!$I$19</f>
        <v>2209.0940418999999</v>
      </c>
      <c r="F137" s="37">
        <f>SUMIFS(СВЦЭМ!$C$34:$C$777,СВЦЭМ!$A$34:$A$777,$A137,СВЦЭМ!$B$34:$B$777,F$119)+'СЕТ СН'!$I$9+СВЦЭМ!$D$10+'СЕТ СН'!$I$6-'СЕТ СН'!$I$19</f>
        <v>2202.7364691000002</v>
      </c>
      <c r="G137" s="37">
        <f>SUMIFS(СВЦЭМ!$C$34:$C$777,СВЦЭМ!$A$34:$A$777,$A137,СВЦЭМ!$B$34:$B$777,G$119)+'СЕТ СН'!$I$9+СВЦЭМ!$D$10+'СЕТ СН'!$I$6-'СЕТ СН'!$I$19</f>
        <v>2202.3760261500001</v>
      </c>
      <c r="H137" s="37">
        <f>SUMIFS(СВЦЭМ!$C$34:$C$777,СВЦЭМ!$A$34:$A$777,$A137,СВЦЭМ!$B$34:$B$777,H$119)+'СЕТ СН'!$I$9+СВЦЭМ!$D$10+'СЕТ СН'!$I$6-'СЕТ СН'!$I$19</f>
        <v>2158.4139626400001</v>
      </c>
      <c r="I137" s="37">
        <f>SUMIFS(СВЦЭМ!$C$34:$C$777,СВЦЭМ!$A$34:$A$777,$A137,СВЦЭМ!$B$34:$B$777,I$119)+'СЕТ СН'!$I$9+СВЦЭМ!$D$10+'СЕТ СН'!$I$6-'СЕТ СН'!$I$19</f>
        <v>2014.5965379099998</v>
      </c>
      <c r="J137" s="37">
        <f>SUMIFS(СВЦЭМ!$C$34:$C$777,СВЦЭМ!$A$34:$A$777,$A137,СВЦЭМ!$B$34:$B$777,J$119)+'СЕТ СН'!$I$9+СВЦЭМ!$D$10+'СЕТ СН'!$I$6-'СЕТ СН'!$I$19</f>
        <v>1882.70261347</v>
      </c>
      <c r="K137" s="37">
        <f>SUMIFS(СВЦЭМ!$C$34:$C$777,СВЦЭМ!$A$34:$A$777,$A137,СВЦЭМ!$B$34:$B$777,K$119)+'СЕТ СН'!$I$9+СВЦЭМ!$D$10+'СЕТ СН'!$I$6-'СЕТ СН'!$I$19</f>
        <v>1821.3790536899996</v>
      </c>
      <c r="L137" s="37">
        <f>SUMIFS(СВЦЭМ!$C$34:$C$777,СВЦЭМ!$A$34:$A$777,$A137,СВЦЭМ!$B$34:$B$777,L$119)+'СЕТ СН'!$I$9+СВЦЭМ!$D$10+'СЕТ СН'!$I$6-'СЕТ СН'!$I$19</f>
        <v>1809.9392464000002</v>
      </c>
      <c r="M137" s="37">
        <f>SUMIFS(СВЦЭМ!$C$34:$C$777,СВЦЭМ!$A$34:$A$777,$A137,СВЦЭМ!$B$34:$B$777,M$119)+'СЕТ СН'!$I$9+СВЦЭМ!$D$10+'СЕТ СН'!$I$6-'СЕТ СН'!$I$19</f>
        <v>1809.53082249</v>
      </c>
      <c r="N137" s="37">
        <f>SUMIFS(СВЦЭМ!$C$34:$C$777,СВЦЭМ!$A$34:$A$777,$A137,СВЦЭМ!$B$34:$B$777,N$119)+'СЕТ СН'!$I$9+СВЦЭМ!$D$10+'СЕТ СН'!$I$6-'СЕТ СН'!$I$19</f>
        <v>1816.8426666999999</v>
      </c>
      <c r="O137" s="37">
        <f>SUMIFS(СВЦЭМ!$C$34:$C$777,СВЦЭМ!$A$34:$A$777,$A137,СВЦЭМ!$B$34:$B$777,O$119)+'СЕТ СН'!$I$9+СВЦЭМ!$D$10+'СЕТ СН'!$I$6-'СЕТ СН'!$I$19</f>
        <v>1811.2510505599998</v>
      </c>
      <c r="P137" s="37">
        <f>SUMIFS(СВЦЭМ!$C$34:$C$777,СВЦЭМ!$A$34:$A$777,$A137,СВЦЭМ!$B$34:$B$777,P$119)+'СЕТ СН'!$I$9+СВЦЭМ!$D$10+'СЕТ СН'!$I$6-'СЕТ СН'!$I$19</f>
        <v>1817.27589291</v>
      </c>
      <c r="Q137" s="37">
        <f>SUMIFS(СВЦЭМ!$C$34:$C$777,СВЦЭМ!$A$34:$A$777,$A137,СВЦЭМ!$B$34:$B$777,Q$119)+'СЕТ СН'!$I$9+СВЦЭМ!$D$10+'СЕТ СН'!$I$6-'СЕТ СН'!$I$19</f>
        <v>1821.6875596899999</v>
      </c>
      <c r="R137" s="37">
        <f>SUMIFS(СВЦЭМ!$C$34:$C$777,СВЦЭМ!$A$34:$A$777,$A137,СВЦЭМ!$B$34:$B$777,R$119)+'СЕТ СН'!$I$9+СВЦЭМ!$D$10+'СЕТ СН'!$I$6-'СЕТ СН'!$I$19</f>
        <v>1824.7072607</v>
      </c>
      <c r="S137" s="37">
        <f>SUMIFS(СВЦЭМ!$C$34:$C$777,СВЦЭМ!$A$34:$A$777,$A137,СВЦЭМ!$B$34:$B$777,S$119)+'СЕТ СН'!$I$9+СВЦЭМ!$D$10+'СЕТ СН'!$I$6-'СЕТ СН'!$I$19</f>
        <v>1827.13731499</v>
      </c>
      <c r="T137" s="37">
        <f>SUMIFS(СВЦЭМ!$C$34:$C$777,СВЦЭМ!$A$34:$A$777,$A137,СВЦЭМ!$B$34:$B$777,T$119)+'СЕТ СН'!$I$9+СВЦЭМ!$D$10+'СЕТ СН'!$I$6-'СЕТ СН'!$I$19</f>
        <v>1824.4103077</v>
      </c>
      <c r="U137" s="37">
        <f>SUMIFS(СВЦЭМ!$C$34:$C$777,СВЦЭМ!$A$34:$A$777,$A137,СВЦЭМ!$B$34:$B$777,U$119)+'СЕТ СН'!$I$9+СВЦЭМ!$D$10+'СЕТ СН'!$I$6-'СЕТ СН'!$I$19</f>
        <v>1821.1965139599997</v>
      </c>
      <c r="V137" s="37">
        <f>SUMIFS(СВЦЭМ!$C$34:$C$777,СВЦЭМ!$A$34:$A$777,$A137,СВЦЭМ!$B$34:$B$777,V$119)+'СЕТ СН'!$I$9+СВЦЭМ!$D$10+'СЕТ СН'!$I$6-'СЕТ СН'!$I$19</f>
        <v>1830.3424913499998</v>
      </c>
      <c r="W137" s="37">
        <f>SUMIFS(СВЦЭМ!$C$34:$C$777,СВЦЭМ!$A$34:$A$777,$A137,СВЦЭМ!$B$34:$B$777,W$119)+'СЕТ СН'!$I$9+СВЦЭМ!$D$10+'СЕТ СН'!$I$6-'СЕТ СН'!$I$19</f>
        <v>1854.2278118099998</v>
      </c>
      <c r="X137" s="37">
        <f>SUMIFS(СВЦЭМ!$C$34:$C$777,СВЦЭМ!$A$34:$A$777,$A137,СВЦЭМ!$B$34:$B$777,X$119)+'СЕТ СН'!$I$9+СВЦЭМ!$D$10+'СЕТ СН'!$I$6-'СЕТ СН'!$I$19</f>
        <v>1956.5729259299997</v>
      </c>
      <c r="Y137" s="37">
        <f>SUMIFS(СВЦЭМ!$C$34:$C$777,СВЦЭМ!$A$34:$A$777,$A137,СВЦЭМ!$B$34:$B$777,Y$119)+'СЕТ СН'!$I$9+СВЦЭМ!$D$10+'СЕТ СН'!$I$6-'СЕТ СН'!$I$19</f>
        <v>2089.72086502</v>
      </c>
    </row>
    <row r="138" spans="1:25" ht="15.75" x14ac:dyDescent="0.2">
      <c r="A138" s="36">
        <f t="shared" si="3"/>
        <v>43300</v>
      </c>
      <c r="B138" s="37">
        <f>SUMIFS(СВЦЭМ!$C$34:$C$777,СВЦЭМ!$A$34:$A$777,$A138,СВЦЭМ!$B$34:$B$777,B$119)+'СЕТ СН'!$I$9+СВЦЭМ!$D$10+'СЕТ СН'!$I$6-'СЕТ СН'!$I$19</f>
        <v>2117.2908970099998</v>
      </c>
      <c r="C138" s="37">
        <f>SUMIFS(СВЦЭМ!$C$34:$C$777,СВЦЭМ!$A$34:$A$777,$A138,СВЦЭМ!$B$34:$B$777,C$119)+'СЕТ СН'!$I$9+СВЦЭМ!$D$10+'СЕТ СН'!$I$6-'СЕТ СН'!$I$19</f>
        <v>2175.4120063700002</v>
      </c>
      <c r="D138" s="37">
        <f>SUMIFS(СВЦЭМ!$C$34:$C$777,СВЦЭМ!$A$34:$A$777,$A138,СВЦЭМ!$B$34:$B$777,D$119)+'СЕТ СН'!$I$9+СВЦЭМ!$D$10+'СЕТ СН'!$I$6-'СЕТ СН'!$I$19</f>
        <v>2210.19571412</v>
      </c>
      <c r="E138" s="37">
        <f>SUMIFS(СВЦЭМ!$C$34:$C$777,СВЦЭМ!$A$34:$A$777,$A138,СВЦЭМ!$B$34:$B$777,E$119)+'СЕТ СН'!$I$9+СВЦЭМ!$D$10+'СЕТ СН'!$I$6-'СЕТ СН'!$I$19</f>
        <v>2203.1740992499999</v>
      </c>
      <c r="F138" s="37">
        <f>SUMIFS(СВЦЭМ!$C$34:$C$777,СВЦЭМ!$A$34:$A$777,$A138,СВЦЭМ!$B$34:$B$777,F$119)+'СЕТ СН'!$I$9+СВЦЭМ!$D$10+'СЕТ СН'!$I$6-'СЕТ СН'!$I$19</f>
        <v>2199.3874071999999</v>
      </c>
      <c r="G138" s="37">
        <f>SUMIFS(СВЦЭМ!$C$34:$C$777,СВЦЭМ!$A$34:$A$777,$A138,СВЦЭМ!$B$34:$B$777,G$119)+'СЕТ СН'!$I$9+СВЦЭМ!$D$10+'СЕТ СН'!$I$6-'СЕТ СН'!$I$19</f>
        <v>2204.6835248799998</v>
      </c>
      <c r="H138" s="37">
        <f>SUMIFS(СВЦЭМ!$C$34:$C$777,СВЦЭМ!$A$34:$A$777,$A138,СВЦЭМ!$B$34:$B$777,H$119)+'СЕТ СН'!$I$9+СВЦЭМ!$D$10+'СЕТ СН'!$I$6-'СЕТ СН'!$I$19</f>
        <v>2149.2098386500002</v>
      </c>
      <c r="I138" s="37">
        <f>SUMIFS(СВЦЭМ!$C$34:$C$777,СВЦЭМ!$A$34:$A$777,$A138,СВЦЭМ!$B$34:$B$777,I$119)+'СЕТ СН'!$I$9+СВЦЭМ!$D$10+'СЕТ СН'!$I$6-'СЕТ СН'!$I$19</f>
        <v>1984.6793181599996</v>
      </c>
      <c r="J138" s="37">
        <f>SUMIFS(СВЦЭМ!$C$34:$C$777,СВЦЭМ!$A$34:$A$777,$A138,СВЦЭМ!$B$34:$B$777,J$119)+'СЕТ СН'!$I$9+СВЦЭМ!$D$10+'СЕТ СН'!$I$6-'СЕТ СН'!$I$19</f>
        <v>1869.4936597300002</v>
      </c>
      <c r="K138" s="37">
        <f>SUMIFS(СВЦЭМ!$C$34:$C$777,СВЦЭМ!$A$34:$A$777,$A138,СВЦЭМ!$B$34:$B$777,K$119)+'СЕТ СН'!$I$9+СВЦЭМ!$D$10+'СЕТ СН'!$I$6-'СЕТ СН'!$I$19</f>
        <v>1802.8597350499999</v>
      </c>
      <c r="L138" s="37">
        <f>SUMIFS(СВЦЭМ!$C$34:$C$777,СВЦЭМ!$A$34:$A$777,$A138,СВЦЭМ!$B$34:$B$777,L$119)+'СЕТ СН'!$I$9+СВЦЭМ!$D$10+'СЕТ СН'!$I$6-'СЕТ СН'!$I$19</f>
        <v>1798.0020649500002</v>
      </c>
      <c r="M138" s="37">
        <f>SUMIFS(СВЦЭМ!$C$34:$C$777,СВЦЭМ!$A$34:$A$777,$A138,СВЦЭМ!$B$34:$B$777,M$119)+'СЕТ СН'!$I$9+СВЦЭМ!$D$10+'СЕТ СН'!$I$6-'СЕТ СН'!$I$19</f>
        <v>1795.3505209599998</v>
      </c>
      <c r="N138" s="37">
        <f>SUMIFS(СВЦЭМ!$C$34:$C$777,СВЦЭМ!$A$34:$A$777,$A138,СВЦЭМ!$B$34:$B$777,N$119)+'СЕТ СН'!$I$9+СВЦЭМ!$D$10+'СЕТ СН'!$I$6-'СЕТ СН'!$I$19</f>
        <v>1803.1788622399999</v>
      </c>
      <c r="O138" s="37">
        <f>SUMIFS(СВЦЭМ!$C$34:$C$777,СВЦЭМ!$A$34:$A$777,$A138,СВЦЭМ!$B$34:$B$777,O$119)+'СЕТ СН'!$I$9+СВЦЭМ!$D$10+'СЕТ СН'!$I$6-'СЕТ СН'!$I$19</f>
        <v>1798.9834357199998</v>
      </c>
      <c r="P138" s="37">
        <f>SUMIFS(СВЦЭМ!$C$34:$C$777,СВЦЭМ!$A$34:$A$777,$A138,СВЦЭМ!$B$34:$B$777,P$119)+'СЕТ СН'!$I$9+СВЦЭМ!$D$10+'СЕТ СН'!$I$6-'СЕТ СН'!$I$19</f>
        <v>1800.3023542000001</v>
      </c>
      <c r="Q138" s="37">
        <f>SUMIFS(СВЦЭМ!$C$34:$C$777,СВЦЭМ!$A$34:$A$777,$A138,СВЦЭМ!$B$34:$B$777,Q$119)+'СЕТ СН'!$I$9+СВЦЭМ!$D$10+'СЕТ СН'!$I$6-'СЕТ СН'!$I$19</f>
        <v>1805.0531641999996</v>
      </c>
      <c r="R138" s="37">
        <f>SUMIFS(СВЦЭМ!$C$34:$C$777,СВЦЭМ!$A$34:$A$777,$A138,СВЦЭМ!$B$34:$B$777,R$119)+'СЕТ СН'!$I$9+СВЦЭМ!$D$10+'СЕТ СН'!$I$6-'СЕТ СН'!$I$19</f>
        <v>1806.3286983899998</v>
      </c>
      <c r="S138" s="37">
        <f>SUMIFS(СВЦЭМ!$C$34:$C$777,СВЦЭМ!$A$34:$A$777,$A138,СВЦЭМ!$B$34:$B$777,S$119)+'СЕТ СН'!$I$9+СВЦЭМ!$D$10+'СЕТ СН'!$I$6-'СЕТ СН'!$I$19</f>
        <v>1807.6846717799999</v>
      </c>
      <c r="T138" s="37">
        <f>SUMIFS(СВЦЭМ!$C$34:$C$777,СВЦЭМ!$A$34:$A$777,$A138,СВЦЭМ!$B$34:$B$777,T$119)+'СЕТ СН'!$I$9+СВЦЭМ!$D$10+'СЕТ СН'!$I$6-'СЕТ СН'!$I$19</f>
        <v>1802.1971129799999</v>
      </c>
      <c r="U138" s="37">
        <f>SUMIFS(СВЦЭМ!$C$34:$C$777,СВЦЭМ!$A$34:$A$777,$A138,СВЦЭМ!$B$34:$B$777,U$119)+'СЕТ СН'!$I$9+СВЦЭМ!$D$10+'СЕТ СН'!$I$6-'СЕТ СН'!$I$19</f>
        <v>1795.1043332700001</v>
      </c>
      <c r="V138" s="37">
        <f>SUMIFS(СВЦЭМ!$C$34:$C$777,СВЦЭМ!$A$34:$A$777,$A138,СВЦЭМ!$B$34:$B$777,V$119)+'СЕТ СН'!$I$9+СВЦЭМ!$D$10+'СЕТ СН'!$I$6-'СЕТ СН'!$I$19</f>
        <v>1795.5346955</v>
      </c>
      <c r="W138" s="37">
        <f>SUMIFS(СВЦЭМ!$C$34:$C$777,СВЦЭМ!$A$34:$A$777,$A138,СВЦЭМ!$B$34:$B$777,W$119)+'СЕТ СН'!$I$9+СВЦЭМ!$D$10+'СЕТ СН'!$I$6-'СЕТ СН'!$I$19</f>
        <v>1852.0551807100001</v>
      </c>
      <c r="X138" s="37">
        <f>SUMIFS(СВЦЭМ!$C$34:$C$777,СВЦЭМ!$A$34:$A$777,$A138,СВЦЭМ!$B$34:$B$777,X$119)+'СЕТ СН'!$I$9+СВЦЭМ!$D$10+'СЕТ СН'!$I$6-'СЕТ СН'!$I$19</f>
        <v>1926.7179490199997</v>
      </c>
      <c r="Y138" s="37">
        <f>SUMIFS(СВЦЭМ!$C$34:$C$777,СВЦЭМ!$A$34:$A$777,$A138,СВЦЭМ!$B$34:$B$777,Y$119)+'СЕТ СН'!$I$9+СВЦЭМ!$D$10+'СЕТ СН'!$I$6-'СЕТ СН'!$I$19</f>
        <v>2058.4883351500002</v>
      </c>
    </row>
    <row r="139" spans="1:25" ht="15.75" x14ac:dyDescent="0.2">
      <c r="A139" s="36">
        <f t="shared" si="3"/>
        <v>43301</v>
      </c>
      <c r="B139" s="37">
        <f>SUMIFS(СВЦЭМ!$C$34:$C$777,СВЦЭМ!$A$34:$A$777,$A139,СВЦЭМ!$B$34:$B$777,B$119)+'СЕТ СН'!$I$9+СВЦЭМ!$D$10+'СЕТ СН'!$I$6-'СЕТ СН'!$I$19</f>
        <v>2127.98827312</v>
      </c>
      <c r="C139" s="37">
        <f>SUMIFS(СВЦЭМ!$C$34:$C$777,СВЦЭМ!$A$34:$A$777,$A139,СВЦЭМ!$B$34:$B$777,C$119)+'СЕТ СН'!$I$9+СВЦЭМ!$D$10+'СЕТ СН'!$I$6-'СЕТ СН'!$I$19</f>
        <v>2192.7970510699997</v>
      </c>
      <c r="D139" s="37">
        <f>SUMIFS(СВЦЭМ!$C$34:$C$777,СВЦЭМ!$A$34:$A$777,$A139,СВЦЭМ!$B$34:$B$777,D$119)+'СЕТ СН'!$I$9+СВЦЭМ!$D$10+'СЕТ СН'!$I$6-'СЕТ СН'!$I$19</f>
        <v>2226.6612565</v>
      </c>
      <c r="E139" s="37">
        <f>SUMIFS(СВЦЭМ!$C$34:$C$777,СВЦЭМ!$A$34:$A$777,$A139,СВЦЭМ!$B$34:$B$777,E$119)+'СЕТ СН'!$I$9+СВЦЭМ!$D$10+'СЕТ СН'!$I$6-'СЕТ СН'!$I$19</f>
        <v>2222.5366310700001</v>
      </c>
      <c r="F139" s="37">
        <f>SUMIFS(СВЦЭМ!$C$34:$C$777,СВЦЭМ!$A$34:$A$777,$A139,СВЦЭМ!$B$34:$B$777,F$119)+'СЕТ СН'!$I$9+СВЦЭМ!$D$10+'СЕТ СН'!$I$6-'СЕТ СН'!$I$19</f>
        <v>2219.43767153</v>
      </c>
      <c r="G139" s="37">
        <f>SUMIFS(СВЦЭМ!$C$34:$C$777,СВЦЭМ!$A$34:$A$777,$A139,СВЦЭМ!$B$34:$B$777,G$119)+'СЕТ СН'!$I$9+СВЦЭМ!$D$10+'СЕТ СН'!$I$6-'СЕТ СН'!$I$19</f>
        <v>2217.8252443800002</v>
      </c>
      <c r="H139" s="37">
        <f>SUMIFS(СВЦЭМ!$C$34:$C$777,СВЦЭМ!$A$34:$A$777,$A139,СВЦЭМ!$B$34:$B$777,H$119)+'СЕТ СН'!$I$9+СВЦЭМ!$D$10+'СЕТ СН'!$I$6-'СЕТ СН'!$I$19</f>
        <v>2154.1030986999999</v>
      </c>
      <c r="I139" s="37">
        <f>SUMIFS(СВЦЭМ!$C$34:$C$777,СВЦЭМ!$A$34:$A$777,$A139,СВЦЭМ!$B$34:$B$777,I$119)+'СЕТ СН'!$I$9+СВЦЭМ!$D$10+'СЕТ СН'!$I$6-'СЕТ СН'!$I$19</f>
        <v>1983.3614008499999</v>
      </c>
      <c r="J139" s="37">
        <f>SUMIFS(СВЦЭМ!$C$34:$C$777,СВЦЭМ!$A$34:$A$777,$A139,СВЦЭМ!$B$34:$B$777,J$119)+'СЕТ СН'!$I$9+СВЦЭМ!$D$10+'СЕТ СН'!$I$6-'СЕТ СН'!$I$19</f>
        <v>1870.8642577099999</v>
      </c>
      <c r="K139" s="37">
        <f>SUMIFS(СВЦЭМ!$C$34:$C$777,СВЦЭМ!$A$34:$A$777,$A139,СВЦЭМ!$B$34:$B$777,K$119)+'СЕТ СН'!$I$9+СВЦЭМ!$D$10+'СЕТ СН'!$I$6-'СЕТ СН'!$I$19</f>
        <v>1801.1476165300001</v>
      </c>
      <c r="L139" s="37">
        <f>SUMIFS(СВЦЭМ!$C$34:$C$777,СВЦЭМ!$A$34:$A$777,$A139,СВЦЭМ!$B$34:$B$777,L$119)+'СЕТ СН'!$I$9+СВЦЭМ!$D$10+'СЕТ СН'!$I$6-'СЕТ СН'!$I$19</f>
        <v>1793.6553134400001</v>
      </c>
      <c r="M139" s="37">
        <f>SUMIFS(СВЦЭМ!$C$34:$C$777,СВЦЭМ!$A$34:$A$777,$A139,СВЦЭМ!$B$34:$B$777,M$119)+'СЕТ СН'!$I$9+СВЦЭМ!$D$10+'СЕТ СН'!$I$6-'СЕТ СН'!$I$19</f>
        <v>1794.8586974999998</v>
      </c>
      <c r="N139" s="37">
        <f>SUMIFS(СВЦЭМ!$C$34:$C$777,СВЦЭМ!$A$34:$A$777,$A139,СВЦЭМ!$B$34:$B$777,N$119)+'СЕТ СН'!$I$9+СВЦЭМ!$D$10+'СЕТ СН'!$I$6-'СЕТ СН'!$I$19</f>
        <v>1799.03383992</v>
      </c>
      <c r="O139" s="37">
        <f>SUMIFS(СВЦЭМ!$C$34:$C$777,СВЦЭМ!$A$34:$A$777,$A139,СВЦЭМ!$B$34:$B$777,O$119)+'СЕТ СН'!$I$9+СВЦЭМ!$D$10+'СЕТ СН'!$I$6-'СЕТ СН'!$I$19</f>
        <v>1805.9768198699999</v>
      </c>
      <c r="P139" s="37">
        <f>SUMIFS(СВЦЭМ!$C$34:$C$777,СВЦЭМ!$A$34:$A$777,$A139,СВЦЭМ!$B$34:$B$777,P$119)+'СЕТ СН'!$I$9+СВЦЭМ!$D$10+'СЕТ СН'!$I$6-'СЕТ СН'!$I$19</f>
        <v>1807.83046616</v>
      </c>
      <c r="Q139" s="37">
        <f>SUMIFS(СВЦЭМ!$C$34:$C$777,СВЦЭМ!$A$34:$A$777,$A139,СВЦЭМ!$B$34:$B$777,Q$119)+'СЕТ СН'!$I$9+СВЦЭМ!$D$10+'СЕТ СН'!$I$6-'СЕТ СН'!$I$19</f>
        <v>1801.59732024</v>
      </c>
      <c r="R139" s="37">
        <f>SUMIFS(СВЦЭМ!$C$34:$C$777,СВЦЭМ!$A$34:$A$777,$A139,СВЦЭМ!$B$34:$B$777,R$119)+'СЕТ СН'!$I$9+СВЦЭМ!$D$10+'СЕТ СН'!$I$6-'СЕТ СН'!$I$19</f>
        <v>1800.82590471</v>
      </c>
      <c r="S139" s="37">
        <f>SUMIFS(СВЦЭМ!$C$34:$C$777,СВЦЭМ!$A$34:$A$777,$A139,СВЦЭМ!$B$34:$B$777,S$119)+'СЕТ СН'!$I$9+СВЦЭМ!$D$10+'СЕТ СН'!$I$6-'СЕТ СН'!$I$19</f>
        <v>1804.6366309999999</v>
      </c>
      <c r="T139" s="37">
        <f>SUMIFS(СВЦЭМ!$C$34:$C$777,СВЦЭМ!$A$34:$A$777,$A139,СВЦЭМ!$B$34:$B$777,T$119)+'СЕТ СН'!$I$9+СВЦЭМ!$D$10+'СЕТ СН'!$I$6-'СЕТ СН'!$I$19</f>
        <v>1813.6645654699996</v>
      </c>
      <c r="U139" s="37">
        <f>SUMIFS(СВЦЭМ!$C$34:$C$777,СВЦЭМ!$A$34:$A$777,$A139,СВЦЭМ!$B$34:$B$777,U$119)+'СЕТ СН'!$I$9+СВЦЭМ!$D$10+'СЕТ СН'!$I$6-'СЕТ СН'!$I$19</f>
        <v>1805.8583953299999</v>
      </c>
      <c r="V139" s="37">
        <f>SUMIFS(СВЦЭМ!$C$34:$C$777,СВЦЭМ!$A$34:$A$777,$A139,СВЦЭМ!$B$34:$B$777,V$119)+'СЕТ СН'!$I$9+СВЦЭМ!$D$10+'СЕТ СН'!$I$6-'СЕТ СН'!$I$19</f>
        <v>1808.3580534000002</v>
      </c>
      <c r="W139" s="37">
        <f>SUMIFS(СВЦЭМ!$C$34:$C$777,СВЦЭМ!$A$34:$A$777,$A139,СВЦЭМ!$B$34:$B$777,W$119)+'СЕТ СН'!$I$9+СВЦЭМ!$D$10+'СЕТ СН'!$I$6-'СЕТ СН'!$I$19</f>
        <v>1858.8377698200002</v>
      </c>
      <c r="X139" s="37">
        <f>SUMIFS(СВЦЭМ!$C$34:$C$777,СВЦЭМ!$A$34:$A$777,$A139,СВЦЭМ!$B$34:$B$777,X$119)+'СЕТ СН'!$I$9+СВЦЭМ!$D$10+'СЕТ СН'!$I$6-'СЕТ СН'!$I$19</f>
        <v>1952.5678324299997</v>
      </c>
      <c r="Y139" s="37">
        <f>SUMIFS(СВЦЭМ!$C$34:$C$777,СВЦЭМ!$A$34:$A$777,$A139,СВЦЭМ!$B$34:$B$777,Y$119)+'СЕТ СН'!$I$9+СВЦЭМ!$D$10+'СЕТ СН'!$I$6-'СЕТ СН'!$I$19</f>
        <v>2075.2339388800001</v>
      </c>
    </row>
    <row r="140" spans="1:25" ht="15.75" x14ac:dyDescent="0.2">
      <c r="A140" s="36">
        <f t="shared" si="3"/>
        <v>43302</v>
      </c>
      <c r="B140" s="37">
        <f>SUMIFS(СВЦЭМ!$C$34:$C$777,СВЦЭМ!$A$34:$A$777,$A140,СВЦЭМ!$B$34:$B$777,B$119)+'СЕТ СН'!$I$9+СВЦЭМ!$D$10+'СЕТ СН'!$I$6-'СЕТ СН'!$I$19</f>
        <v>2116.6857062700001</v>
      </c>
      <c r="C140" s="37">
        <f>SUMIFS(СВЦЭМ!$C$34:$C$777,СВЦЭМ!$A$34:$A$777,$A140,СВЦЭМ!$B$34:$B$777,C$119)+'СЕТ СН'!$I$9+СВЦЭМ!$D$10+'СЕТ СН'!$I$6-'СЕТ СН'!$I$19</f>
        <v>2138.4551489300002</v>
      </c>
      <c r="D140" s="37">
        <f>SUMIFS(СВЦЭМ!$C$34:$C$777,СВЦЭМ!$A$34:$A$777,$A140,СВЦЭМ!$B$34:$B$777,D$119)+'СЕТ СН'!$I$9+СВЦЭМ!$D$10+'СЕТ СН'!$I$6-'СЕТ СН'!$I$19</f>
        <v>2183.94522904</v>
      </c>
      <c r="E140" s="37">
        <f>SUMIFS(СВЦЭМ!$C$34:$C$777,СВЦЭМ!$A$34:$A$777,$A140,СВЦЭМ!$B$34:$B$777,E$119)+'СЕТ СН'!$I$9+СВЦЭМ!$D$10+'СЕТ СН'!$I$6-'СЕТ СН'!$I$19</f>
        <v>2179.4613481899996</v>
      </c>
      <c r="F140" s="37">
        <f>SUMIFS(СВЦЭМ!$C$34:$C$777,СВЦЭМ!$A$34:$A$777,$A140,СВЦЭМ!$B$34:$B$777,F$119)+'СЕТ СН'!$I$9+СВЦЭМ!$D$10+'СЕТ СН'!$I$6-'СЕТ СН'!$I$19</f>
        <v>2184.3749961599997</v>
      </c>
      <c r="G140" s="37">
        <f>SUMIFS(СВЦЭМ!$C$34:$C$777,СВЦЭМ!$A$34:$A$777,$A140,СВЦЭМ!$B$34:$B$777,G$119)+'СЕТ СН'!$I$9+СВЦЭМ!$D$10+'СЕТ СН'!$I$6-'СЕТ СН'!$I$19</f>
        <v>2173.4797552299997</v>
      </c>
      <c r="H140" s="37">
        <f>SUMIFS(СВЦЭМ!$C$34:$C$777,СВЦЭМ!$A$34:$A$777,$A140,СВЦЭМ!$B$34:$B$777,H$119)+'СЕТ СН'!$I$9+СВЦЭМ!$D$10+'СЕТ СН'!$I$6-'СЕТ СН'!$I$19</f>
        <v>2094.7930838000002</v>
      </c>
      <c r="I140" s="37">
        <f>SUMIFS(СВЦЭМ!$C$34:$C$777,СВЦЭМ!$A$34:$A$777,$A140,СВЦЭМ!$B$34:$B$777,I$119)+'СЕТ СН'!$I$9+СВЦЭМ!$D$10+'СЕТ СН'!$I$6-'СЕТ СН'!$I$19</f>
        <v>1944.4155338999999</v>
      </c>
      <c r="J140" s="37">
        <f>SUMIFS(СВЦЭМ!$C$34:$C$777,СВЦЭМ!$A$34:$A$777,$A140,СВЦЭМ!$B$34:$B$777,J$119)+'СЕТ СН'!$I$9+СВЦЭМ!$D$10+'СЕТ СН'!$I$6-'СЕТ СН'!$I$19</f>
        <v>1839.05612053</v>
      </c>
      <c r="K140" s="37">
        <f>SUMIFS(СВЦЭМ!$C$34:$C$777,СВЦЭМ!$A$34:$A$777,$A140,СВЦЭМ!$B$34:$B$777,K$119)+'СЕТ СН'!$I$9+СВЦЭМ!$D$10+'СЕТ СН'!$I$6-'СЕТ СН'!$I$19</f>
        <v>1771.5144896499996</v>
      </c>
      <c r="L140" s="37">
        <f>SUMIFS(СВЦЭМ!$C$34:$C$777,СВЦЭМ!$A$34:$A$777,$A140,СВЦЭМ!$B$34:$B$777,L$119)+'СЕТ СН'!$I$9+СВЦЭМ!$D$10+'СЕТ СН'!$I$6-'СЕТ СН'!$I$19</f>
        <v>1750.3900155299998</v>
      </c>
      <c r="M140" s="37">
        <f>SUMIFS(СВЦЭМ!$C$34:$C$777,СВЦЭМ!$A$34:$A$777,$A140,СВЦЭМ!$B$34:$B$777,M$119)+'СЕТ СН'!$I$9+СВЦЭМ!$D$10+'СЕТ СН'!$I$6-'СЕТ СН'!$I$19</f>
        <v>1748.0416554399999</v>
      </c>
      <c r="N140" s="37">
        <f>SUMIFS(СВЦЭМ!$C$34:$C$777,СВЦЭМ!$A$34:$A$777,$A140,СВЦЭМ!$B$34:$B$777,N$119)+'СЕТ СН'!$I$9+СВЦЭМ!$D$10+'СЕТ СН'!$I$6-'СЕТ СН'!$I$19</f>
        <v>1753.9665253799999</v>
      </c>
      <c r="O140" s="37">
        <f>SUMIFS(СВЦЭМ!$C$34:$C$777,СВЦЭМ!$A$34:$A$777,$A140,СВЦЭМ!$B$34:$B$777,O$119)+'СЕТ СН'!$I$9+СВЦЭМ!$D$10+'СЕТ СН'!$I$6-'СЕТ СН'!$I$19</f>
        <v>1761.7071023600001</v>
      </c>
      <c r="P140" s="37">
        <f>SUMIFS(СВЦЭМ!$C$34:$C$777,СВЦЭМ!$A$34:$A$777,$A140,СВЦЭМ!$B$34:$B$777,P$119)+'СЕТ СН'!$I$9+СВЦЭМ!$D$10+'СЕТ СН'!$I$6-'СЕТ СН'!$I$19</f>
        <v>1766.8737867899999</v>
      </c>
      <c r="Q140" s="37">
        <f>SUMIFS(СВЦЭМ!$C$34:$C$777,СВЦЭМ!$A$34:$A$777,$A140,СВЦЭМ!$B$34:$B$777,Q$119)+'СЕТ СН'!$I$9+СВЦЭМ!$D$10+'СЕТ СН'!$I$6-'СЕТ СН'!$I$19</f>
        <v>1769.1554006799997</v>
      </c>
      <c r="R140" s="37">
        <f>SUMIFS(СВЦЭМ!$C$34:$C$777,СВЦЭМ!$A$34:$A$777,$A140,СВЦЭМ!$B$34:$B$777,R$119)+'СЕТ СН'!$I$9+СВЦЭМ!$D$10+'СЕТ СН'!$I$6-'СЕТ СН'!$I$19</f>
        <v>1766.4275422800001</v>
      </c>
      <c r="S140" s="37">
        <f>SUMIFS(СВЦЭМ!$C$34:$C$777,СВЦЭМ!$A$34:$A$777,$A140,СВЦЭМ!$B$34:$B$777,S$119)+'СЕТ СН'!$I$9+СВЦЭМ!$D$10+'СЕТ СН'!$I$6-'СЕТ СН'!$I$19</f>
        <v>1767.5852452999998</v>
      </c>
      <c r="T140" s="37">
        <f>SUMIFS(СВЦЭМ!$C$34:$C$777,СВЦЭМ!$A$34:$A$777,$A140,СВЦЭМ!$B$34:$B$777,T$119)+'СЕТ СН'!$I$9+СВЦЭМ!$D$10+'СЕТ СН'!$I$6-'СЕТ СН'!$I$19</f>
        <v>1765.40456077</v>
      </c>
      <c r="U140" s="37">
        <f>SUMIFS(СВЦЭМ!$C$34:$C$777,СВЦЭМ!$A$34:$A$777,$A140,СВЦЭМ!$B$34:$B$777,U$119)+'СЕТ СН'!$I$9+СВЦЭМ!$D$10+'СЕТ СН'!$I$6-'СЕТ СН'!$I$19</f>
        <v>1762.3592404399997</v>
      </c>
      <c r="V140" s="37">
        <f>SUMIFS(СВЦЭМ!$C$34:$C$777,СВЦЭМ!$A$34:$A$777,$A140,СВЦЭМ!$B$34:$B$777,V$119)+'СЕТ СН'!$I$9+СВЦЭМ!$D$10+'СЕТ СН'!$I$6-'СЕТ СН'!$I$19</f>
        <v>1761.46139219</v>
      </c>
      <c r="W140" s="37">
        <f>SUMIFS(СВЦЭМ!$C$34:$C$777,СВЦЭМ!$A$34:$A$777,$A140,СВЦЭМ!$B$34:$B$777,W$119)+'СЕТ СН'!$I$9+СВЦЭМ!$D$10+'СЕТ СН'!$I$6-'СЕТ СН'!$I$19</f>
        <v>1813.0096273899999</v>
      </c>
      <c r="X140" s="37">
        <f>SUMIFS(СВЦЭМ!$C$34:$C$777,СВЦЭМ!$A$34:$A$777,$A140,СВЦЭМ!$B$34:$B$777,X$119)+'СЕТ СН'!$I$9+СВЦЭМ!$D$10+'СЕТ СН'!$I$6-'СЕТ СН'!$I$19</f>
        <v>1894.8689024999999</v>
      </c>
      <c r="Y140" s="37">
        <f>SUMIFS(СВЦЭМ!$C$34:$C$777,СВЦЭМ!$A$34:$A$777,$A140,СВЦЭМ!$B$34:$B$777,Y$119)+'СЕТ СН'!$I$9+СВЦЭМ!$D$10+'СЕТ СН'!$I$6-'СЕТ СН'!$I$19</f>
        <v>2036.7606156000002</v>
      </c>
    </row>
    <row r="141" spans="1:25" ht="15.75" x14ac:dyDescent="0.2">
      <c r="A141" s="36">
        <f t="shared" si="3"/>
        <v>43303</v>
      </c>
      <c r="B141" s="37">
        <f>SUMIFS(СВЦЭМ!$C$34:$C$777,СВЦЭМ!$A$34:$A$777,$A141,СВЦЭМ!$B$34:$B$777,B$119)+'СЕТ СН'!$I$9+СВЦЭМ!$D$10+'СЕТ СН'!$I$6-'СЕТ СН'!$I$19</f>
        <v>2116.9164936299999</v>
      </c>
      <c r="C141" s="37">
        <f>SUMIFS(СВЦЭМ!$C$34:$C$777,СВЦЭМ!$A$34:$A$777,$A141,СВЦЭМ!$B$34:$B$777,C$119)+'СЕТ СН'!$I$9+СВЦЭМ!$D$10+'СЕТ СН'!$I$6-'СЕТ СН'!$I$19</f>
        <v>2170.8400846599998</v>
      </c>
      <c r="D141" s="37">
        <f>SUMIFS(СВЦЭМ!$C$34:$C$777,СВЦЭМ!$A$34:$A$777,$A141,СВЦЭМ!$B$34:$B$777,D$119)+'СЕТ СН'!$I$9+СВЦЭМ!$D$10+'СЕТ СН'!$I$6-'СЕТ СН'!$I$19</f>
        <v>2188.9491477900001</v>
      </c>
      <c r="E141" s="37">
        <f>SUMIFS(СВЦЭМ!$C$34:$C$777,СВЦЭМ!$A$34:$A$777,$A141,СВЦЭМ!$B$34:$B$777,E$119)+'СЕТ СН'!$I$9+СВЦЭМ!$D$10+'СЕТ СН'!$I$6-'СЕТ СН'!$I$19</f>
        <v>2198.2261986100002</v>
      </c>
      <c r="F141" s="37">
        <f>SUMIFS(СВЦЭМ!$C$34:$C$777,СВЦЭМ!$A$34:$A$777,$A141,СВЦЭМ!$B$34:$B$777,F$119)+'СЕТ СН'!$I$9+СВЦЭМ!$D$10+'СЕТ СН'!$I$6-'СЕТ СН'!$I$19</f>
        <v>2183.3396282799999</v>
      </c>
      <c r="G141" s="37">
        <f>SUMIFS(СВЦЭМ!$C$34:$C$777,СВЦЭМ!$A$34:$A$777,$A141,СВЦЭМ!$B$34:$B$777,G$119)+'СЕТ СН'!$I$9+СВЦЭМ!$D$10+'СЕТ СН'!$I$6-'СЕТ СН'!$I$19</f>
        <v>2197.8925732999996</v>
      </c>
      <c r="H141" s="37">
        <f>SUMIFS(СВЦЭМ!$C$34:$C$777,СВЦЭМ!$A$34:$A$777,$A141,СВЦЭМ!$B$34:$B$777,H$119)+'СЕТ СН'!$I$9+СВЦЭМ!$D$10+'СЕТ СН'!$I$6-'СЕТ СН'!$I$19</f>
        <v>2126.22086193</v>
      </c>
      <c r="I141" s="37">
        <f>SUMIFS(СВЦЭМ!$C$34:$C$777,СВЦЭМ!$A$34:$A$777,$A141,СВЦЭМ!$B$34:$B$777,I$119)+'СЕТ СН'!$I$9+СВЦЭМ!$D$10+'СЕТ СН'!$I$6-'СЕТ СН'!$I$19</f>
        <v>2004.6294185500001</v>
      </c>
      <c r="J141" s="37">
        <f>SUMIFS(СВЦЭМ!$C$34:$C$777,СВЦЭМ!$A$34:$A$777,$A141,СВЦЭМ!$B$34:$B$777,J$119)+'СЕТ СН'!$I$9+СВЦЭМ!$D$10+'СЕТ СН'!$I$6-'СЕТ СН'!$I$19</f>
        <v>1876.8595947399999</v>
      </c>
      <c r="K141" s="37">
        <f>SUMIFS(СВЦЭМ!$C$34:$C$777,СВЦЭМ!$A$34:$A$777,$A141,СВЦЭМ!$B$34:$B$777,K$119)+'СЕТ СН'!$I$9+СВЦЭМ!$D$10+'СЕТ СН'!$I$6-'СЕТ СН'!$I$19</f>
        <v>1803.6234601699998</v>
      </c>
      <c r="L141" s="37">
        <f>SUMIFS(СВЦЭМ!$C$34:$C$777,СВЦЭМ!$A$34:$A$777,$A141,СВЦЭМ!$B$34:$B$777,L$119)+'СЕТ СН'!$I$9+СВЦЭМ!$D$10+'СЕТ СН'!$I$6-'СЕТ СН'!$I$19</f>
        <v>1763.4356698499996</v>
      </c>
      <c r="M141" s="37">
        <f>SUMIFS(СВЦЭМ!$C$34:$C$777,СВЦЭМ!$A$34:$A$777,$A141,СВЦЭМ!$B$34:$B$777,M$119)+'СЕТ СН'!$I$9+СВЦЭМ!$D$10+'СЕТ СН'!$I$6-'СЕТ СН'!$I$19</f>
        <v>1744.1230516099999</v>
      </c>
      <c r="N141" s="37">
        <f>SUMIFS(СВЦЭМ!$C$34:$C$777,СВЦЭМ!$A$34:$A$777,$A141,СВЦЭМ!$B$34:$B$777,N$119)+'СЕТ СН'!$I$9+СВЦЭМ!$D$10+'СЕТ СН'!$I$6-'СЕТ СН'!$I$19</f>
        <v>1751.9333225599999</v>
      </c>
      <c r="O141" s="37">
        <f>SUMIFS(СВЦЭМ!$C$34:$C$777,СВЦЭМ!$A$34:$A$777,$A141,СВЦЭМ!$B$34:$B$777,O$119)+'СЕТ СН'!$I$9+СВЦЭМ!$D$10+'СЕТ СН'!$I$6-'СЕТ СН'!$I$19</f>
        <v>1750.9173703500001</v>
      </c>
      <c r="P141" s="37">
        <f>SUMIFS(СВЦЭМ!$C$34:$C$777,СВЦЭМ!$A$34:$A$777,$A141,СВЦЭМ!$B$34:$B$777,P$119)+'СЕТ СН'!$I$9+СВЦЭМ!$D$10+'СЕТ СН'!$I$6-'СЕТ СН'!$I$19</f>
        <v>1766.7488149000001</v>
      </c>
      <c r="Q141" s="37">
        <f>SUMIFS(СВЦЭМ!$C$34:$C$777,СВЦЭМ!$A$34:$A$777,$A141,СВЦЭМ!$B$34:$B$777,Q$119)+'СЕТ СН'!$I$9+СВЦЭМ!$D$10+'СЕТ СН'!$I$6-'СЕТ СН'!$I$19</f>
        <v>1773.4113583999997</v>
      </c>
      <c r="R141" s="37">
        <f>SUMIFS(СВЦЭМ!$C$34:$C$777,СВЦЭМ!$A$34:$A$777,$A141,СВЦЭМ!$B$34:$B$777,R$119)+'СЕТ СН'!$I$9+СВЦЭМ!$D$10+'СЕТ СН'!$I$6-'СЕТ СН'!$I$19</f>
        <v>1774.5947299999998</v>
      </c>
      <c r="S141" s="37">
        <f>SUMIFS(СВЦЭМ!$C$34:$C$777,СВЦЭМ!$A$34:$A$777,$A141,СВЦЭМ!$B$34:$B$777,S$119)+'СЕТ СН'!$I$9+СВЦЭМ!$D$10+'СЕТ СН'!$I$6-'СЕТ СН'!$I$19</f>
        <v>1770.5743688900002</v>
      </c>
      <c r="T141" s="37">
        <f>SUMIFS(СВЦЭМ!$C$34:$C$777,СВЦЭМ!$A$34:$A$777,$A141,СВЦЭМ!$B$34:$B$777,T$119)+'СЕТ СН'!$I$9+СВЦЭМ!$D$10+'СЕТ СН'!$I$6-'СЕТ СН'!$I$19</f>
        <v>1776.5399090599999</v>
      </c>
      <c r="U141" s="37">
        <f>SUMIFS(СВЦЭМ!$C$34:$C$777,СВЦЭМ!$A$34:$A$777,$A141,СВЦЭМ!$B$34:$B$777,U$119)+'СЕТ СН'!$I$9+СВЦЭМ!$D$10+'СЕТ СН'!$I$6-'СЕТ СН'!$I$19</f>
        <v>1772.8004764899997</v>
      </c>
      <c r="V141" s="37">
        <f>SUMIFS(СВЦЭМ!$C$34:$C$777,СВЦЭМ!$A$34:$A$777,$A141,СВЦЭМ!$B$34:$B$777,V$119)+'СЕТ СН'!$I$9+СВЦЭМ!$D$10+'СЕТ СН'!$I$6-'СЕТ СН'!$I$19</f>
        <v>1773.1235028199999</v>
      </c>
      <c r="W141" s="37">
        <f>SUMIFS(СВЦЭМ!$C$34:$C$777,СВЦЭМ!$A$34:$A$777,$A141,СВЦЭМ!$B$34:$B$777,W$119)+'СЕТ СН'!$I$9+СВЦЭМ!$D$10+'СЕТ СН'!$I$6-'СЕТ СН'!$I$19</f>
        <v>1773.8771042199996</v>
      </c>
      <c r="X141" s="37">
        <f>SUMIFS(СВЦЭМ!$C$34:$C$777,СВЦЭМ!$A$34:$A$777,$A141,СВЦЭМ!$B$34:$B$777,X$119)+'СЕТ СН'!$I$9+СВЦЭМ!$D$10+'СЕТ СН'!$I$6-'СЕТ СН'!$I$19</f>
        <v>1859.4937827100002</v>
      </c>
      <c r="Y141" s="37">
        <f>SUMIFS(СВЦЭМ!$C$34:$C$777,СВЦЭМ!$A$34:$A$777,$A141,СВЦЭМ!$B$34:$B$777,Y$119)+'СЕТ СН'!$I$9+СВЦЭМ!$D$10+'СЕТ СН'!$I$6-'СЕТ СН'!$I$19</f>
        <v>1999.8061661900001</v>
      </c>
    </row>
    <row r="142" spans="1:25" ht="15.75" x14ac:dyDescent="0.2">
      <c r="A142" s="36">
        <f t="shared" si="3"/>
        <v>43304</v>
      </c>
      <c r="B142" s="37">
        <f>SUMIFS(СВЦЭМ!$C$34:$C$777,СВЦЭМ!$A$34:$A$777,$A142,СВЦЭМ!$B$34:$B$777,B$119)+'СЕТ СН'!$I$9+СВЦЭМ!$D$10+'СЕТ СН'!$I$6-'СЕТ СН'!$I$19</f>
        <v>2141.1613816299996</v>
      </c>
      <c r="C142" s="37">
        <f>SUMIFS(СВЦЭМ!$C$34:$C$777,СВЦЭМ!$A$34:$A$777,$A142,СВЦЭМ!$B$34:$B$777,C$119)+'СЕТ СН'!$I$9+СВЦЭМ!$D$10+'СЕТ СН'!$I$6-'СЕТ СН'!$I$19</f>
        <v>2208.1356108299997</v>
      </c>
      <c r="D142" s="37">
        <f>SUMIFS(СВЦЭМ!$C$34:$C$777,СВЦЭМ!$A$34:$A$777,$A142,СВЦЭМ!$B$34:$B$777,D$119)+'СЕТ СН'!$I$9+СВЦЭМ!$D$10+'СЕТ СН'!$I$6-'СЕТ СН'!$I$19</f>
        <v>2241.2991492399997</v>
      </c>
      <c r="E142" s="37">
        <f>SUMIFS(СВЦЭМ!$C$34:$C$777,СВЦЭМ!$A$34:$A$777,$A142,СВЦЭМ!$B$34:$B$777,E$119)+'СЕТ СН'!$I$9+СВЦЭМ!$D$10+'СЕТ СН'!$I$6-'СЕТ СН'!$I$19</f>
        <v>2238.4360832000002</v>
      </c>
      <c r="F142" s="37">
        <f>SUMIFS(СВЦЭМ!$C$34:$C$777,СВЦЭМ!$A$34:$A$777,$A142,СВЦЭМ!$B$34:$B$777,F$119)+'СЕТ СН'!$I$9+СВЦЭМ!$D$10+'СЕТ СН'!$I$6-'СЕТ СН'!$I$19</f>
        <v>2235.5952020300001</v>
      </c>
      <c r="G142" s="37">
        <f>SUMIFS(СВЦЭМ!$C$34:$C$777,СВЦЭМ!$A$34:$A$777,$A142,СВЦЭМ!$B$34:$B$777,G$119)+'СЕТ СН'!$I$9+СВЦЭМ!$D$10+'СЕТ СН'!$I$6-'СЕТ СН'!$I$19</f>
        <v>2239.2988376399999</v>
      </c>
      <c r="H142" s="37">
        <f>SUMIFS(СВЦЭМ!$C$34:$C$777,СВЦЭМ!$A$34:$A$777,$A142,СВЦЭМ!$B$34:$B$777,H$119)+'СЕТ СН'!$I$9+СВЦЭМ!$D$10+'СЕТ СН'!$I$6-'СЕТ СН'!$I$19</f>
        <v>2143.92518926</v>
      </c>
      <c r="I142" s="37">
        <f>SUMIFS(СВЦЭМ!$C$34:$C$777,СВЦЭМ!$A$34:$A$777,$A142,СВЦЭМ!$B$34:$B$777,I$119)+'СЕТ СН'!$I$9+СВЦЭМ!$D$10+'СЕТ СН'!$I$6-'СЕТ СН'!$I$19</f>
        <v>1981.5225253600001</v>
      </c>
      <c r="J142" s="37">
        <f>SUMIFS(СВЦЭМ!$C$34:$C$777,СВЦЭМ!$A$34:$A$777,$A142,СВЦЭМ!$B$34:$B$777,J$119)+'СЕТ СН'!$I$9+СВЦЭМ!$D$10+'СЕТ СН'!$I$6-'СЕТ СН'!$I$19</f>
        <v>1854.59584713</v>
      </c>
      <c r="K142" s="37">
        <f>SUMIFS(СВЦЭМ!$C$34:$C$777,СВЦЭМ!$A$34:$A$777,$A142,СВЦЭМ!$B$34:$B$777,K$119)+'СЕТ СН'!$I$9+СВЦЭМ!$D$10+'СЕТ СН'!$I$6-'СЕТ СН'!$I$19</f>
        <v>1776.04881458</v>
      </c>
      <c r="L142" s="37">
        <f>SUMIFS(СВЦЭМ!$C$34:$C$777,СВЦЭМ!$A$34:$A$777,$A142,СВЦЭМ!$B$34:$B$777,L$119)+'СЕТ СН'!$I$9+СВЦЭМ!$D$10+'СЕТ СН'!$I$6-'СЕТ СН'!$I$19</f>
        <v>1755.9745674599999</v>
      </c>
      <c r="M142" s="37">
        <f>SUMIFS(СВЦЭМ!$C$34:$C$777,СВЦЭМ!$A$34:$A$777,$A142,СВЦЭМ!$B$34:$B$777,M$119)+'СЕТ СН'!$I$9+СВЦЭМ!$D$10+'СЕТ СН'!$I$6-'СЕТ СН'!$I$19</f>
        <v>1755.4257722000002</v>
      </c>
      <c r="N142" s="37">
        <f>SUMIFS(СВЦЭМ!$C$34:$C$777,СВЦЭМ!$A$34:$A$777,$A142,СВЦЭМ!$B$34:$B$777,N$119)+'СЕТ СН'!$I$9+СВЦЭМ!$D$10+'СЕТ СН'!$I$6-'СЕТ СН'!$I$19</f>
        <v>1755.3659275099999</v>
      </c>
      <c r="O142" s="37">
        <f>SUMIFS(СВЦЭМ!$C$34:$C$777,СВЦЭМ!$A$34:$A$777,$A142,СВЦЭМ!$B$34:$B$777,O$119)+'СЕТ СН'!$I$9+СВЦЭМ!$D$10+'СЕТ СН'!$I$6-'СЕТ СН'!$I$19</f>
        <v>1753.67570617</v>
      </c>
      <c r="P142" s="37">
        <f>SUMIFS(СВЦЭМ!$C$34:$C$777,СВЦЭМ!$A$34:$A$777,$A142,СВЦЭМ!$B$34:$B$777,P$119)+'СЕТ СН'!$I$9+СВЦЭМ!$D$10+'СЕТ СН'!$I$6-'СЕТ СН'!$I$19</f>
        <v>1756.3028108600001</v>
      </c>
      <c r="Q142" s="37">
        <f>SUMIFS(СВЦЭМ!$C$34:$C$777,СВЦЭМ!$A$34:$A$777,$A142,СВЦЭМ!$B$34:$B$777,Q$119)+'СЕТ СН'!$I$9+СВЦЭМ!$D$10+'СЕТ СН'!$I$6-'СЕТ СН'!$I$19</f>
        <v>1762.7586593899996</v>
      </c>
      <c r="R142" s="37">
        <f>SUMIFS(СВЦЭМ!$C$34:$C$777,СВЦЭМ!$A$34:$A$777,$A142,СВЦЭМ!$B$34:$B$777,R$119)+'СЕТ СН'!$I$9+СВЦЭМ!$D$10+'СЕТ СН'!$I$6-'СЕТ СН'!$I$19</f>
        <v>1760.9718467399998</v>
      </c>
      <c r="S142" s="37">
        <f>SUMIFS(СВЦЭМ!$C$34:$C$777,СВЦЭМ!$A$34:$A$777,$A142,СВЦЭМ!$B$34:$B$777,S$119)+'СЕТ СН'!$I$9+СВЦЭМ!$D$10+'СЕТ СН'!$I$6-'СЕТ СН'!$I$19</f>
        <v>1760.6014358699999</v>
      </c>
      <c r="T142" s="37">
        <f>SUMIFS(СВЦЭМ!$C$34:$C$777,СВЦЭМ!$A$34:$A$777,$A142,СВЦЭМ!$B$34:$B$777,T$119)+'СЕТ СН'!$I$9+СВЦЭМ!$D$10+'СЕТ СН'!$I$6-'СЕТ СН'!$I$19</f>
        <v>1763.6373534699997</v>
      </c>
      <c r="U142" s="37">
        <f>SUMIFS(СВЦЭМ!$C$34:$C$777,СВЦЭМ!$A$34:$A$777,$A142,СВЦЭМ!$B$34:$B$777,U$119)+'СЕТ СН'!$I$9+СВЦЭМ!$D$10+'СЕТ СН'!$I$6-'СЕТ СН'!$I$19</f>
        <v>1759.3215293200001</v>
      </c>
      <c r="V142" s="37">
        <f>SUMIFS(СВЦЭМ!$C$34:$C$777,СВЦЭМ!$A$34:$A$777,$A142,СВЦЭМ!$B$34:$B$777,V$119)+'СЕТ СН'!$I$9+СВЦЭМ!$D$10+'СЕТ СН'!$I$6-'СЕТ СН'!$I$19</f>
        <v>1758.7946897000002</v>
      </c>
      <c r="W142" s="37">
        <f>SUMIFS(СВЦЭМ!$C$34:$C$777,СВЦЭМ!$A$34:$A$777,$A142,СВЦЭМ!$B$34:$B$777,W$119)+'СЕТ СН'!$I$9+СВЦЭМ!$D$10+'СЕТ СН'!$I$6-'СЕТ СН'!$I$19</f>
        <v>1799.4684213299997</v>
      </c>
      <c r="X142" s="37">
        <f>SUMIFS(СВЦЭМ!$C$34:$C$777,СВЦЭМ!$A$34:$A$777,$A142,СВЦЭМ!$B$34:$B$777,X$119)+'СЕТ СН'!$I$9+СВЦЭМ!$D$10+'СЕТ СН'!$I$6-'СЕТ СН'!$I$19</f>
        <v>1888.2592174199999</v>
      </c>
      <c r="Y142" s="37">
        <f>SUMIFS(СВЦЭМ!$C$34:$C$777,СВЦЭМ!$A$34:$A$777,$A142,СВЦЭМ!$B$34:$B$777,Y$119)+'СЕТ СН'!$I$9+СВЦЭМ!$D$10+'СЕТ СН'!$I$6-'СЕТ СН'!$I$19</f>
        <v>2008.1433011700001</v>
      </c>
    </row>
    <row r="143" spans="1:25" ht="15.75" x14ac:dyDescent="0.2">
      <c r="A143" s="36">
        <f t="shared" si="3"/>
        <v>43305</v>
      </c>
      <c r="B143" s="37">
        <f>SUMIFS(СВЦЭМ!$C$34:$C$777,СВЦЭМ!$A$34:$A$777,$A143,СВЦЭМ!$B$34:$B$777,B$119)+'СЕТ СН'!$I$9+СВЦЭМ!$D$10+'СЕТ СН'!$I$6-'СЕТ СН'!$I$19</f>
        <v>2143.96020017</v>
      </c>
      <c r="C143" s="37">
        <f>SUMIFS(СВЦЭМ!$C$34:$C$777,СВЦЭМ!$A$34:$A$777,$A143,СВЦЭМ!$B$34:$B$777,C$119)+'СЕТ СН'!$I$9+СВЦЭМ!$D$10+'СЕТ СН'!$I$6-'СЕТ СН'!$I$19</f>
        <v>2177.1474704399998</v>
      </c>
      <c r="D143" s="37">
        <f>SUMIFS(СВЦЭМ!$C$34:$C$777,СВЦЭМ!$A$34:$A$777,$A143,СВЦЭМ!$B$34:$B$777,D$119)+'СЕТ СН'!$I$9+СВЦЭМ!$D$10+'СЕТ СН'!$I$6-'СЕТ СН'!$I$19</f>
        <v>2230.4145659200003</v>
      </c>
      <c r="E143" s="37">
        <f>SUMIFS(СВЦЭМ!$C$34:$C$777,СВЦЭМ!$A$34:$A$777,$A143,СВЦЭМ!$B$34:$B$777,E$119)+'СЕТ СН'!$I$9+СВЦЭМ!$D$10+'СЕТ СН'!$I$6-'СЕТ СН'!$I$19</f>
        <v>2249.54572547</v>
      </c>
      <c r="F143" s="37">
        <f>SUMIFS(СВЦЭМ!$C$34:$C$777,СВЦЭМ!$A$34:$A$777,$A143,СВЦЭМ!$B$34:$B$777,F$119)+'СЕТ СН'!$I$9+СВЦЭМ!$D$10+'СЕТ СН'!$I$6-'СЕТ СН'!$I$19</f>
        <v>2238.4704868099998</v>
      </c>
      <c r="G143" s="37">
        <f>SUMIFS(СВЦЭМ!$C$34:$C$777,СВЦЭМ!$A$34:$A$777,$A143,СВЦЭМ!$B$34:$B$777,G$119)+'СЕТ СН'!$I$9+СВЦЭМ!$D$10+'СЕТ СН'!$I$6-'СЕТ СН'!$I$19</f>
        <v>2219.8356592499999</v>
      </c>
      <c r="H143" s="37">
        <f>SUMIFS(СВЦЭМ!$C$34:$C$777,СВЦЭМ!$A$34:$A$777,$A143,СВЦЭМ!$B$34:$B$777,H$119)+'СЕТ СН'!$I$9+СВЦЭМ!$D$10+'СЕТ СН'!$I$6-'СЕТ СН'!$I$19</f>
        <v>2131.6704141700002</v>
      </c>
      <c r="I143" s="37">
        <f>SUMIFS(СВЦЭМ!$C$34:$C$777,СВЦЭМ!$A$34:$A$777,$A143,СВЦЭМ!$B$34:$B$777,I$119)+'СЕТ СН'!$I$9+СВЦЭМ!$D$10+'СЕТ СН'!$I$6-'СЕТ СН'!$I$19</f>
        <v>1970.2107770299999</v>
      </c>
      <c r="J143" s="37">
        <f>SUMIFS(СВЦЭМ!$C$34:$C$777,СВЦЭМ!$A$34:$A$777,$A143,СВЦЭМ!$B$34:$B$777,J$119)+'СЕТ СН'!$I$9+СВЦЭМ!$D$10+'СЕТ СН'!$I$6-'СЕТ СН'!$I$19</f>
        <v>1848.67066587</v>
      </c>
      <c r="K143" s="37">
        <f>SUMIFS(СВЦЭМ!$C$34:$C$777,СВЦЭМ!$A$34:$A$777,$A143,СВЦЭМ!$B$34:$B$777,K$119)+'СЕТ СН'!$I$9+СВЦЭМ!$D$10+'СЕТ СН'!$I$6-'СЕТ СН'!$I$19</f>
        <v>1787.8153025000001</v>
      </c>
      <c r="L143" s="37">
        <f>SUMIFS(СВЦЭМ!$C$34:$C$777,СВЦЭМ!$A$34:$A$777,$A143,СВЦЭМ!$B$34:$B$777,L$119)+'СЕТ СН'!$I$9+СВЦЭМ!$D$10+'СЕТ СН'!$I$6-'СЕТ СН'!$I$19</f>
        <v>1777.8278749900001</v>
      </c>
      <c r="M143" s="37">
        <f>SUMIFS(СВЦЭМ!$C$34:$C$777,СВЦЭМ!$A$34:$A$777,$A143,СВЦЭМ!$B$34:$B$777,M$119)+'СЕТ СН'!$I$9+СВЦЭМ!$D$10+'СЕТ СН'!$I$6-'СЕТ СН'!$I$19</f>
        <v>1777.7291765299997</v>
      </c>
      <c r="N143" s="37">
        <f>SUMIFS(СВЦЭМ!$C$34:$C$777,СВЦЭМ!$A$34:$A$777,$A143,СВЦЭМ!$B$34:$B$777,N$119)+'СЕТ СН'!$I$9+СВЦЭМ!$D$10+'СЕТ СН'!$I$6-'СЕТ СН'!$I$19</f>
        <v>1798.1680175900001</v>
      </c>
      <c r="O143" s="37">
        <f>SUMIFS(СВЦЭМ!$C$34:$C$777,СВЦЭМ!$A$34:$A$777,$A143,СВЦЭМ!$B$34:$B$777,O$119)+'СЕТ СН'!$I$9+СВЦЭМ!$D$10+'СЕТ СН'!$I$6-'СЕТ СН'!$I$19</f>
        <v>1788.5341043899998</v>
      </c>
      <c r="P143" s="37">
        <f>SUMIFS(СВЦЭМ!$C$34:$C$777,СВЦЭМ!$A$34:$A$777,$A143,СВЦЭМ!$B$34:$B$777,P$119)+'СЕТ СН'!$I$9+СВЦЭМ!$D$10+'СЕТ СН'!$I$6-'СЕТ СН'!$I$19</f>
        <v>1789.8822765699997</v>
      </c>
      <c r="Q143" s="37">
        <f>SUMIFS(СВЦЭМ!$C$34:$C$777,СВЦЭМ!$A$34:$A$777,$A143,СВЦЭМ!$B$34:$B$777,Q$119)+'СЕТ СН'!$I$9+СВЦЭМ!$D$10+'СЕТ СН'!$I$6-'СЕТ СН'!$I$19</f>
        <v>1790.1155509199998</v>
      </c>
      <c r="R143" s="37">
        <f>SUMIFS(СВЦЭМ!$C$34:$C$777,СВЦЭМ!$A$34:$A$777,$A143,СВЦЭМ!$B$34:$B$777,R$119)+'СЕТ СН'!$I$9+СВЦЭМ!$D$10+'СЕТ СН'!$I$6-'СЕТ СН'!$I$19</f>
        <v>1787.7071819900002</v>
      </c>
      <c r="S143" s="37">
        <f>SUMIFS(СВЦЭМ!$C$34:$C$777,СВЦЭМ!$A$34:$A$777,$A143,СВЦЭМ!$B$34:$B$777,S$119)+'СЕТ СН'!$I$9+СВЦЭМ!$D$10+'СЕТ СН'!$I$6-'СЕТ СН'!$I$19</f>
        <v>1779.0974428999998</v>
      </c>
      <c r="T143" s="37">
        <f>SUMIFS(СВЦЭМ!$C$34:$C$777,СВЦЭМ!$A$34:$A$777,$A143,СВЦЭМ!$B$34:$B$777,T$119)+'СЕТ СН'!$I$9+СВЦЭМ!$D$10+'СЕТ СН'!$I$6-'СЕТ СН'!$I$19</f>
        <v>1780.02692574</v>
      </c>
      <c r="U143" s="37">
        <f>SUMIFS(СВЦЭМ!$C$34:$C$777,СВЦЭМ!$A$34:$A$777,$A143,СВЦЭМ!$B$34:$B$777,U$119)+'СЕТ СН'!$I$9+СВЦЭМ!$D$10+'СЕТ СН'!$I$6-'СЕТ СН'!$I$19</f>
        <v>1791.6686466199999</v>
      </c>
      <c r="V143" s="37">
        <f>SUMIFS(СВЦЭМ!$C$34:$C$777,СВЦЭМ!$A$34:$A$777,$A143,СВЦЭМ!$B$34:$B$777,V$119)+'СЕТ СН'!$I$9+СВЦЭМ!$D$10+'СЕТ СН'!$I$6-'СЕТ СН'!$I$19</f>
        <v>1791.5286815999998</v>
      </c>
      <c r="W143" s="37">
        <f>SUMIFS(СВЦЭМ!$C$34:$C$777,СВЦЭМ!$A$34:$A$777,$A143,СВЦЭМ!$B$34:$B$777,W$119)+'СЕТ СН'!$I$9+СВЦЭМ!$D$10+'СЕТ СН'!$I$6-'СЕТ СН'!$I$19</f>
        <v>1848.5000475299998</v>
      </c>
      <c r="X143" s="37">
        <f>SUMIFS(СВЦЭМ!$C$34:$C$777,СВЦЭМ!$A$34:$A$777,$A143,СВЦЭМ!$B$34:$B$777,X$119)+'СЕТ СН'!$I$9+СВЦЭМ!$D$10+'СЕТ СН'!$I$6-'СЕТ СН'!$I$19</f>
        <v>1938.40312761</v>
      </c>
      <c r="Y143" s="37">
        <f>SUMIFS(СВЦЭМ!$C$34:$C$777,СВЦЭМ!$A$34:$A$777,$A143,СВЦЭМ!$B$34:$B$777,Y$119)+'СЕТ СН'!$I$9+СВЦЭМ!$D$10+'СЕТ СН'!$I$6-'СЕТ СН'!$I$19</f>
        <v>2063.49035964</v>
      </c>
    </row>
    <row r="144" spans="1:25" ht="15.75" x14ac:dyDescent="0.2">
      <c r="A144" s="36">
        <f t="shared" si="3"/>
        <v>43306</v>
      </c>
      <c r="B144" s="37">
        <f>SUMIFS(СВЦЭМ!$C$34:$C$777,СВЦЭМ!$A$34:$A$777,$A144,СВЦЭМ!$B$34:$B$777,B$119)+'СЕТ СН'!$I$9+СВЦЭМ!$D$10+'СЕТ СН'!$I$6-'СЕТ СН'!$I$19</f>
        <v>2106.4870846399999</v>
      </c>
      <c r="C144" s="37">
        <f>SUMIFS(СВЦЭМ!$C$34:$C$777,СВЦЭМ!$A$34:$A$777,$A144,СВЦЭМ!$B$34:$B$777,C$119)+'СЕТ СН'!$I$9+СВЦЭМ!$D$10+'СЕТ СН'!$I$6-'СЕТ СН'!$I$19</f>
        <v>2168.1906093600001</v>
      </c>
      <c r="D144" s="37">
        <f>SUMIFS(СВЦЭМ!$C$34:$C$777,СВЦЭМ!$A$34:$A$777,$A144,СВЦЭМ!$B$34:$B$777,D$119)+'СЕТ СН'!$I$9+СВЦЭМ!$D$10+'СЕТ СН'!$I$6-'СЕТ СН'!$I$19</f>
        <v>2217.4110624699997</v>
      </c>
      <c r="E144" s="37">
        <f>SUMIFS(СВЦЭМ!$C$34:$C$777,СВЦЭМ!$A$34:$A$777,$A144,СВЦЭМ!$B$34:$B$777,E$119)+'СЕТ СН'!$I$9+СВЦЭМ!$D$10+'СЕТ СН'!$I$6-'СЕТ СН'!$I$19</f>
        <v>2229.58433522</v>
      </c>
      <c r="F144" s="37">
        <f>SUMIFS(СВЦЭМ!$C$34:$C$777,СВЦЭМ!$A$34:$A$777,$A144,СВЦЭМ!$B$34:$B$777,F$119)+'СЕТ СН'!$I$9+СВЦЭМ!$D$10+'СЕТ СН'!$I$6-'СЕТ СН'!$I$19</f>
        <v>2216.5365602900001</v>
      </c>
      <c r="G144" s="37">
        <f>SUMIFS(СВЦЭМ!$C$34:$C$777,СВЦЭМ!$A$34:$A$777,$A144,СВЦЭМ!$B$34:$B$777,G$119)+'СЕТ СН'!$I$9+СВЦЭМ!$D$10+'СЕТ СН'!$I$6-'СЕТ СН'!$I$19</f>
        <v>2219.37508058</v>
      </c>
      <c r="H144" s="37">
        <f>SUMIFS(СВЦЭМ!$C$34:$C$777,СВЦЭМ!$A$34:$A$777,$A144,СВЦЭМ!$B$34:$B$777,H$119)+'СЕТ СН'!$I$9+СВЦЭМ!$D$10+'СЕТ СН'!$I$6-'СЕТ СН'!$I$19</f>
        <v>2114.0082253599999</v>
      </c>
      <c r="I144" s="37">
        <f>SUMIFS(СВЦЭМ!$C$34:$C$777,СВЦЭМ!$A$34:$A$777,$A144,СВЦЭМ!$B$34:$B$777,I$119)+'СЕТ СН'!$I$9+СВЦЭМ!$D$10+'СЕТ СН'!$I$6-'СЕТ СН'!$I$19</f>
        <v>1947.1328981299998</v>
      </c>
      <c r="J144" s="37">
        <f>SUMIFS(СВЦЭМ!$C$34:$C$777,СВЦЭМ!$A$34:$A$777,$A144,СВЦЭМ!$B$34:$B$777,J$119)+'СЕТ СН'!$I$9+СВЦЭМ!$D$10+'СЕТ СН'!$I$6-'СЕТ СН'!$I$19</f>
        <v>1823.3447976500001</v>
      </c>
      <c r="K144" s="37">
        <f>SUMIFS(СВЦЭМ!$C$34:$C$777,СВЦЭМ!$A$34:$A$777,$A144,СВЦЭМ!$B$34:$B$777,K$119)+'СЕТ СН'!$I$9+СВЦЭМ!$D$10+'СЕТ СН'!$I$6-'СЕТ СН'!$I$19</f>
        <v>1764.7271310699998</v>
      </c>
      <c r="L144" s="37">
        <f>SUMIFS(СВЦЭМ!$C$34:$C$777,СВЦЭМ!$A$34:$A$777,$A144,СВЦЭМ!$B$34:$B$777,L$119)+'СЕТ СН'!$I$9+СВЦЭМ!$D$10+'СЕТ СН'!$I$6-'СЕТ СН'!$I$19</f>
        <v>1758.1185209099999</v>
      </c>
      <c r="M144" s="37">
        <f>SUMIFS(СВЦЭМ!$C$34:$C$777,СВЦЭМ!$A$34:$A$777,$A144,СВЦЭМ!$B$34:$B$777,M$119)+'СЕТ СН'!$I$9+СВЦЭМ!$D$10+'СЕТ СН'!$I$6-'СЕТ СН'!$I$19</f>
        <v>1761.25086207</v>
      </c>
      <c r="N144" s="37">
        <f>SUMIFS(СВЦЭМ!$C$34:$C$777,СВЦЭМ!$A$34:$A$777,$A144,СВЦЭМ!$B$34:$B$777,N$119)+'СЕТ СН'!$I$9+СВЦЭМ!$D$10+'СЕТ СН'!$I$6-'СЕТ СН'!$I$19</f>
        <v>1766.4752349299997</v>
      </c>
      <c r="O144" s="37">
        <f>SUMIFS(СВЦЭМ!$C$34:$C$777,СВЦЭМ!$A$34:$A$777,$A144,СВЦЭМ!$B$34:$B$777,O$119)+'СЕТ СН'!$I$9+СВЦЭМ!$D$10+'СЕТ СН'!$I$6-'СЕТ СН'!$I$19</f>
        <v>1767.6870785299998</v>
      </c>
      <c r="P144" s="37">
        <f>SUMIFS(СВЦЭМ!$C$34:$C$777,СВЦЭМ!$A$34:$A$777,$A144,СВЦЭМ!$B$34:$B$777,P$119)+'СЕТ СН'!$I$9+СВЦЭМ!$D$10+'СЕТ СН'!$I$6-'СЕТ СН'!$I$19</f>
        <v>1782.57504582</v>
      </c>
      <c r="Q144" s="37">
        <f>SUMIFS(СВЦЭМ!$C$34:$C$777,СВЦЭМ!$A$34:$A$777,$A144,СВЦЭМ!$B$34:$B$777,Q$119)+'СЕТ СН'!$I$9+СВЦЭМ!$D$10+'СЕТ СН'!$I$6-'СЕТ СН'!$I$19</f>
        <v>1789.33897953</v>
      </c>
      <c r="R144" s="37">
        <f>SUMIFS(СВЦЭМ!$C$34:$C$777,СВЦЭМ!$A$34:$A$777,$A144,СВЦЭМ!$B$34:$B$777,R$119)+'СЕТ СН'!$I$9+СВЦЭМ!$D$10+'СЕТ СН'!$I$6-'СЕТ СН'!$I$19</f>
        <v>1818.9217700299996</v>
      </c>
      <c r="S144" s="37">
        <f>SUMIFS(СВЦЭМ!$C$34:$C$777,СВЦЭМ!$A$34:$A$777,$A144,СВЦЭМ!$B$34:$B$777,S$119)+'СЕТ СН'!$I$9+СВЦЭМ!$D$10+'СЕТ СН'!$I$6-'СЕТ СН'!$I$19</f>
        <v>1807.45050184</v>
      </c>
      <c r="T144" s="37">
        <f>SUMIFS(СВЦЭМ!$C$34:$C$777,СВЦЭМ!$A$34:$A$777,$A144,СВЦЭМ!$B$34:$B$777,T$119)+'СЕТ СН'!$I$9+СВЦЭМ!$D$10+'СЕТ СН'!$I$6-'СЕТ СН'!$I$19</f>
        <v>1809.4441137200001</v>
      </c>
      <c r="U144" s="37">
        <f>SUMIFS(СВЦЭМ!$C$34:$C$777,СВЦЭМ!$A$34:$A$777,$A144,СВЦЭМ!$B$34:$B$777,U$119)+'СЕТ СН'!$I$9+СВЦЭМ!$D$10+'СЕТ СН'!$I$6-'СЕТ СН'!$I$19</f>
        <v>1821.8662086699997</v>
      </c>
      <c r="V144" s="37">
        <f>SUMIFS(СВЦЭМ!$C$34:$C$777,СВЦЭМ!$A$34:$A$777,$A144,СВЦЭМ!$B$34:$B$777,V$119)+'СЕТ СН'!$I$9+СВЦЭМ!$D$10+'СЕТ СН'!$I$6-'СЕТ СН'!$I$19</f>
        <v>1831.7765342499997</v>
      </c>
      <c r="W144" s="37">
        <f>SUMIFS(СВЦЭМ!$C$34:$C$777,СВЦЭМ!$A$34:$A$777,$A144,СВЦЭМ!$B$34:$B$777,W$119)+'СЕТ СН'!$I$9+СВЦЭМ!$D$10+'СЕТ СН'!$I$6-'СЕТ СН'!$I$19</f>
        <v>1863.6458906099997</v>
      </c>
      <c r="X144" s="37">
        <f>SUMIFS(СВЦЭМ!$C$34:$C$777,СВЦЭМ!$A$34:$A$777,$A144,СВЦЭМ!$B$34:$B$777,X$119)+'СЕТ СН'!$I$9+СВЦЭМ!$D$10+'СЕТ СН'!$I$6-'СЕТ СН'!$I$19</f>
        <v>1933.6326478700003</v>
      </c>
      <c r="Y144" s="37">
        <f>SUMIFS(СВЦЭМ!$C$34:$C$777,СВЦЭМ!$A$34:$A$777,$A144,СВЦЭМ!$B$34:$B$777,Y$119)+'СЕТ СН'!$I$9+СВЦЭМ!$D$10+'СЕТ СН'!$I$6-'СЕТ СН'!$I$19</f>
        <v>1991.1078663999997</v>
      </c>
    </row>
    <row r="145" spans="1:26" ht="15.75" x14ac:dyDescent="0.2">
      <c r="A145" s="36">
        <f t="shared" si="3"/>
        <v>43307</v>
      </c>
      <c r="B145" s="37">
        <f>SUMIFS(СВЦЭМ!$C$34:$C$777,СВЦЭМ!$A$34:$A$777,$A145,СВЦЭМ!$B$34:$B$777,B$119)+'СЕТ СН'!$I$9+СВЦЭМ!$D$10+'СЕТ СН'!$I$6-'СЕТ СН'!$I$19</f>
        <v>2076.1168290999999</v>
      </c>
      <c r="C145" s="37">
        <f>SUMIFS(СВЦЭМ!$C$34:$C$777,СВЦЭМ!$A$34:$A$777,$A145,СВЦЭМ!$B$34:$B$777,C$119)+'СЕТ СН'!$I$9+СВЦЭМ!$D$10+'СЕТ СН'!$I$6-'СЕТ СН'!$I$19</f>
        <v>2181.7470763900001</v>
      </c>
      <c r="D145" s="37">
        <f>SUMIFS(СВЦЭМ!$C$34:$C$777,СВЦЭМ!$A$34:$A$777,$A145,СВЦЭМ!$B$34:$B$777,D$119)+'СЕТ СН'!$I$9+СВЦЭМ!$D$10+'СЕТ СН'!$I$6-'СЕТ СН'!$I$19</f>
        <v>2239.3135362000003</v>
      </c>
      <c r="E145" s="37">
        <f>SUMIFS(СВЦЭМ!$C$34:$C$777,СВЦЭМ!$A$34:$A$777,$A145,СВЦЭМ!$B$34:$B$777,E$119)+'СЕТ СН'!$I$9+СВЦЭМ!$D$10+'СЕТ СН'!$I$6-'СЕТ СН'!$I$19</f>
        <v>2246.49617769</v>
      </c>
      <c r="F145" s="37">
        <f>SUMIFS(СВЦЭМ!$C$34:$C$777,СВЦЭМ!$A$34:$A$777,$A145,СВЦЭМ!$B$34:$B$777,F$119)+'СЕТ СН'!$I$9+СВЦЭМ!$D$10+'СЕТ СН'!$I$6-'СЕТ СН'!$I$19</f>
        <v>2227.3289352100001</v>
      </c>
      <c r="G145" s="37">
        <f>SUMIFS(СВЦЭМ!$C$34:$C$777,СВЦЭМ!$A$34:$A$777,$A145,СВЦЭМ!$B$34:$B$777,G$119)+'СЕТ СН'!$I$9+СВЦЭМ!$D$10+'СЕТ СН'!$I$6-'СЕТ СН'!$I$19</f>
        <v>2206.8636784199998</v>
      </c>
      <c r="H145" s="37">
        <f>SUMIFS(СВЦЭМ!$C$34:$C$777,СВЦЭМ!$A$34:$A$777,$A145,СВЦЭМ!$B$34:$B$777,H$119)+'СЕТ СН'!$I$9+СВЦЭМ!$D$10+'СЕТ СН'!$I$6-'СЕТ СН'!$I$19</f>
        <v>2113.7650838099999</v>
      </c>
      <c r="I145" s="37">
        <f>SUMIFS(СВЦЭМ!$C$34:$C$777,СВЦЭМ!$A$34:$A$777,$A145,СВЦЭМ!$B$34:$B$777,I$119)+'СЕТ СН'!$I$9+СВЦЭМ!$D$10+'СЕТ СН'!$I$6-'СЕТ СН'!$I$19</f>
        <v>1946.2839592099999</v>
      </c>
      <c r="J145" s="37">
        <f>SUMIFS(СВЦЭМ!$C$34:$C$777,СВЦЭМ!$A$34:$A$777,$A145,СВЦЭМ!$B$34:$B$777,J$119)+'СЕТ СН'!$I$9+СВЦЭМ!$D$10+'СЕТ СН'!$I$6-'СЕТ СН'!$I$19</f>
        <v>1830.90408209</v>
      </c>
      <c r="K145" s="37">
        <f>SUMIFS(СВЦЭМ!$C$34:$C$777,СВЦЭМ!$A$34:$A$777,$A145,СВЦЭМ!$B$34:$B$777,K$119)+'СЕТ СН'!$I$9+СВЦЭМ!$D$10+'СЕТ СН'!$I$6-'СЕТ СН'!$I$19</f>
        <v>1774.5743116799999</v>
      </c>
      <c r="L145" s="37">
        <f>SUMIFS(СВЦЭМ!$C$34:$C$777,СВЦЭМ!$A$34:$A$777,$A145,СВЦЭМ!$B$34:$B$777,L$119)+'СЕТ СН'!$I$9+СВЦЭМ!$D$10+'СЕТ СН'!$I$6-'СЕТ СН'!$I$19</f>
        <v>1779.4720189199998</v>
      </c>
      <c r="M145" s="37">
        <f>SUMIFS(СВЦЭМ!$C$34:$C$777,СВЦЭМ!$A$34:$A$777,$A145,СВЦЭМ!$B$34:$B$777,M$119)+'СЕТ СН'!$I$9+СВЦЭМ!$D$10+'СЕТ СН'!$I$6-'СЕТ СН'!$I$19</f>
        <v>1766.71894084</v>
      </c>
      <c r="N145" s="37">
        <f>SUMIFS(СВЦЭМ!$C$34:$C$777,СВЦЭМ!$A$34:$A$777,$A145,СВЦЭМ!$B$34:$B$777,N$119)+'СЕТ СН'!$I$9+СВЦЭМ!$D$10+'СЕТ СН'!$I$6-'СЕТ СН'!$I$19</f>
        <v>1775.9539929699999</v>
      </c>
      <c r="O145" s="37">
        <f>SUMIFS(СВЦЭМ!$C$34:$C$777,СВЦЭМ!$A$34:$A$777,$A145,СВЦЭМ!$B$34:$B$777,O$119)+'СЕТ СН'!$I$9+СВЦЭМ!$D$10+'СЕТ СН'!$I$6-'СЕТ СН'!$I$19</f>
        <v>1789.5432694800002</v>
      </c>
      <c r="P145" s="37">
        <f>SUMIFS(СВЦЭМ!$C$34:$C$777,СВЦЭМ!$A$34:$A$777,$A145,СВЦЭМ!$B$34:$B$777,P$119)+'СЕТ СН'!$I$9+СВЦЭМ!$D$10+'СЕТ СН'!$I$6-'СЕТ СН'!$I$19</f>
        <v>1793.5922765599998</v>
      </c>
      <c r="Q145" s="37">
        <f>SUMIFS(СВЦЭМ!$C$34:$C$777,СВЦЭМ!$A$34:$A$777,$A145,СВЦЭМ!$B$34:$B$777,Q$119)+'СЕТ СН'!$I$9+СВЦЭМ!$D$10+'СЕТ СН'!$I$6-'СЕТ СН'!$I$19</f>
        <v>1797.73547689</v>
      </c>
      <c r="R145" s="37">
        <f>SUMIFS(СВЦЭМ!$C$34:$C$777,СВЦЭМ!$A$34:$A$777,$A145,СВЦЭМ!$B$34:$B$777,R$119)+'СЕТ СН'!$I$9+СВЦЭМ!$D$10+'СЕТ СН'!$I$6-'СЕТ СН'!$I$19</f>
        <v>1794.6664830600002</v>
      </c>
      <c r="S145" s="37">
        <f>SUMIFS(СВЦЭМ!$C$34:$C$777,СВЦЭМ!$A$34:$A$777,$A145,СВЦЭМ!$B$34:$B$777,S$119)+'СЕТ СН'!$I$9+СВЦЭМ!$D$10+'СЕТ СН'!$I$6-'СЕТ СН'!$I$19</f>
        <v>1788.9991826999999</v>
      </c>
      <c r="T145" s="37">
        <f>SUMIFS(СВЦЭМ!$C$34:$C$777,СВЦЭМ!$A$34:$A$777,$A145,СВЦЭМ!$B$34:$B$777,T$119)+'СЕТ СН'!$I$9+СВЦЭМ!$D$10+'СЕТ СН'!$I$6-'СЕТ СН'!$I$19</f>
        <v>1785.8974588800002</v>
      </c>
      <c r="U145" s="37">
        <f>SUMIFS(СВЦЭМ!$C$34:$C$777,СВЦЭМ!$A$34:$A$777,$A145,СВЦЭМ!$B$34:$B$777,U$119)+'СЕТ СН'!$I$9+СВЦЭМ!$D$10+'СЕТ СН'!$I$6-'СЕТ СН'!$I$19</f>
        <v>1783.9190437899997</v>
      </c>
      <c r="V145" s="37">
        <f>SUMIFS(СВЦЭМ!$C$34:$C$777,СВЦЭМ!$A$34:$A$777,$A145,СВЦЭМ!$B$34:$B$777,V$119)+'СЕТ СН'!$I$9+СВЦЭМ!$D$10+'СЕТ СН'!$I$6-'СЕТ СН'!$I$19</f>
        <v>1779.0037221499997</v>
      </c>
      <c r="W145" s="37">
        <f>SUMIFS(СВЦЭМ!$C$34:$C$777,СВЦЭМ!$A$34:$A$777,$A145,СВЦЭМ!$B$34:$B$777,W$119)+'СЕТ СН'!$I$9+СВЦЭМ!$D$10+'СЕТ СН'!$I$6-'СЕТ СН'!$I$19</f>
        <v>1831.8949486000001</v>
      </c>
      <c r="X145" s="37">
        <f>SUMIFS(СВЦЭМ!$C$34:$C$777,СВЦЭМ!$A$34:$A$777,$A145,СВЦЭМ!$B$34:$B$777,X$119)+'СЕТ СН'!$I$9+СВЦЭМ!$D$10+'СЕТ СН'!$I$6-'СЕТ СН'!$I$19</f>
        <v>1911.6764292299999</v>
      </c>
      <c r="Y145" s="37">
        <f>SUMIFS(СВЦЭМ!$C$34:$C$777,СВЦЭМ!$A$34:$A$777,$A145,СВЦЭМ!$B$34:$B$777,Y$119)+'СЕТ СН'!$I$9+СВЦЭМ!$D$10+'СЕТ СН'!$I$6-'СЕТ СН'!$I$19</f>
        <v>2035.3804425600001</v>
      </c>
    </row>
    <row r="146" spans="1:26" ht="15.75" x14ac:dyDescent="0.2">
      <c r="A146" s="36">
        <f t="shared" si="3"/>
        <v>43308</v>
      </c>
      <c r="B146" s="37">
        <f>SUMIFS(СВЦЭМ!$C$34:$C$777,СВЦЭМ!$A$34:$A$777,$A146,СВЦЭМ!$B$34:$B$777,B$119)+'СЕТ СН'!$I$9+СВЦЭМ!$D$10+'СЕТ СН'!$I$6-'СЕТ СН'!$I$19</f>
        <v>2132.13307132</v>
      </c>
      <c r="C146" s="37">
        <f>SUMIFS(СВЦЭМ!$C$34:$C$777,СВЦЭМ!$A$34:$A$777,$A146,СВЦЭМ!$B$34:$B$777,C$119)+'СЕТ СН'!$I$9+СВЦЭМ!$D$10+'СЕТ СН'!$I$6-'СЕТ СН'!$I$19</f>
        <v>2198.7089271099999</v>
      </c>
      <c r="D146" s="37">
        <f>SUMIFS(СВЦЭМ!$C$34:$C$777,СВЦЭМ!$A$34:$A$777,$A146,СВЦЭМ!$B$34:$B$777,D$119)+'СЕТ СН'!$I$9+СВЦЭМ!$D$10+'СЕТ СН'!$I$6-'СЕТ СН'!$I$19</f>
        <v>2223.03252101</v>
      </c>
      <c r="E146" s="37">
        <f>SUMIFS(СВЦЭМ!$C$34:$C$777,СВЦЭМ!$A$34:$A$777,$A146,СВЦЭМ!$B$34:$B$777,E$119)+'СЕТ СН'!$I$9+СВЦЭМ!$D$10+'СЕТ СН'!$I$6-'СЕТ СН'!$I$19</f>
        <v>2212.8938112200003</v>
      </c>
      <c r="F146" s="37">
        <f>SUMIFS(СВЦЭМ!$C$34:$C$777,СВЦЭМ!$A$34:$A$777,$A146,СВЦЭМ!$B$34:$B$777,F$119)+'СЕТ СН'!$I$9+СВЦЭМ!$D$10+'СЕТ СН'!$I$6-'СЕТ СН'!$I$19</f>
        <v>2209.1316902099998</v>
      </c>
      <c r="G146" s="37">
        <f>SUMIFS(СВЦЭМ!$C$34:$C$777,СВЦЭМ!$A$34:$A$777,$A146,СВЦЭМ!$B$34:$B$777,G$119)+'СЕТ СН'!$I$9+СВЦЭМ!$D$10+'СЕТ СН'!$I$6-'СЕТ СН'!$I$19</f>
        <v>2215.2664239200003</v>
      </c>
      <c r="H146" s="37">
        <f>SUMIFS(СВЦЭМ!$C$34:$C$777,СВЦЭМ!$A$34:$A$777,$A146,СВЦЭМ!$B$34:$B$777,H$119)+'СЕТ СН'!$I$9+СВЦЭМ!$D$10+'СЕТ СН'!$I$6-'СЕТ СН'!$I$19</f>
        <v>2120.8559804199999</v>
      </c>
      <c r="I146" s="37">
        <f>SUMIFS(СВЦЭМ!$C$34:$C$777,СВЦЭМ!$A$34:$A$777,$A146,СВЦЭМ!$B$34:$B$777,I$119)+'СЕТ СН'!$I$9+СВЦЭМ!$D$10+'СЕТ СН'!$I$6-'СЕТ СН'!$I$19</f>
        <v>1959.7094278300001</v>
      </c>
      <c r="J146" s="37">
        <f>SUMIFS(СВЦЭМ!$C$34:$C$777,СВЦЭМ!$A$34:$A$777,$A146,СВЦЭМ!$B$34:$B$777,J$119)+'СЕТ СН'!$I$9+СВЦЭМ!$D$10+'СЕТ СН'!$I$6-'СЕТ СН'!$I$19</f>
        <v>1844.1122227199999</v>
      </c>
      <c r="K146" s="37">
        <f>SUMIFS(СВЦЭМ!$C$34:$C$777,СВЦЭМ!$A$34:$A$777,$A146,СВЦЭМ!$B$34:$B$777,K$119)+'СЕТ СН'!$I$9+СВЦЭМ!$D$10+'СЕТ СН'!$I$6-'СЕТ СН'!$I$19</f>
        <v>1786.4665854699997</v>
      </c>
      <c r="L146" s="37">
        <f>SUMIFS(СВЦЭМ!$C$34:$C$777,СВЦЭМ!$A$34:$A$777,$A146,СВЦЭМ!$B$34:$B$777,L$119)+'СЕТ СН'!$I$9+СВЦЭМ!$D$10+'СЕТ СН'!$I$6-'СЕТ СН'!$I$19</f>
        <v>1770.4942376099998</v>
      </c>
      <c r="M146" s="37">
        <f>SUMIFS(СВЦЭМ!$C$34:$C$777,СВЦЭМ!$A$34:$A$777,$A146,СВЦЭМ!$B$34:$B$777,M$119)+'СЕТ СН'!$I$9+СВЦЭМ!$D$10+'СЕТ СН'!$I$6-'СЕТ СН'!$I$19</f>
        <v>1767.1051491399999</v>
      </c>
      <c r="N146" s="37">
        <f>SUMIFS(СВЦЭМ!$C$34:$C$777,СВЦЭМ!$A$34:$A$777,$A146,СВЦЭМ!$B$34:$B$777,N$119)+'СЕТ СН'!$I$9+СВЦЭМ!$D$10+'СЕТ СН'!$I$6-'СЕТ СН'!$I$19</f>
        <v>1757.54029167</v>
      </c>
      <c r="O146" s="37">
        <f>SUMIFS(СВЦЭМ!$C$34:$C$777,СВЦЭМ!$A$34:$A$777,$A146,СВЦЭМ!$B$34:$B$777,O$119)+'СЕТ СН'!$I$9+СВЦЭМ!$D$10+'СЕТ СН'!$I$6-'СЕТ СН'!$I$19</f>
        <v>1763.3585724099999</v>
      </c>
      <c r="P146" s="37">
        <f>SUMIFS(СВЦЭМ!$C$34:$C$777,СВЦЭМ!$A$34:$A$777,$A146,СВЦЭМ!$B$34:$B$777,P$119)+'СЕТ СН'!$I$9+СВЦЭМ!$D$10+'СЕТ СН'!$I$6-'СЕТ СН'!$I$19</f>
        <v>1767.1896586499997</v>
      </c>
      <c r="Q146" s="37">
        <f>SUMIFS(СВЦЭМ!$C$34:$C$777,СВЦЭМ!$A$34:$A$777,$A146,СВЦЭМ!$B$34:$B$777,Q$119)+'СЕТ СН'!$I$9+СВЦЭМ!$D$10+'СЕТ СН'!$I$6-'СЕТ СН'!$I$19</f>
        <v>1767.8438109999997</v>
      </c>
      <c r="R146" s="37">
        <f>SUMIFS(СВЦЭМ!$C$34:$C$777,СВЦЭМ!$A$34:$A$777,$A146,СВЦЭМ!$B$34:$B$777,R$119)+'СЕТ СН'!$I$9+СВЦЭМ!$D$10+'СЕТ СН'!$I$6-'СЕТ СН'!$I$19</f>
        <v>1775.1039197700002</v>
      </c>
      <c r="S146" s="37">
        <f>SUMIFS(СВЦЭМ!$C$34:$C$777,СВЦЭМ!$A$34:$A$777,$A146,СВЦЭМ!$B$34:$B$777,S$119)+'СЕТ СН'!$I$9+СВЦЭМ!$D$10+'СЕТ СН'!$I$6-'СЕТ СН'!$I$19</f>
        <v>1771.1369133500002</v>
      </c>
      <c r="T146" s="37">
        <f>SUMIFS(СВЦЭМ!$C$34:$C$777,СВЦЭМ!$A$34:$A$777,$A146,СВЦЭМ!$B$34:$B$777,T$119)+'СЕТ СН'!$I$9+СВЦЭМ!$D$10+'СЕТ СН'!$I$6-'СЕТ СН'!$I$19</f>
        <v>1765.8755895599998</v>
      </c>
      <c r="U146" s="37">
        <f>SUMIFS(СВЦЭМ!$C$34:$C$777,СВЦЭМ!$A$34:$A$777,$A146,СВЦЭМ!$B$34:$B$777,U$119)+'СЕТ СН'!$I$9+СВЦЭМ!$D$10+'СЕТ СН'!$I$6-'СЕТ СН'!$I$19</f>
        <v>1772.1538157</v>
      </c>
      <c r="V146" s="37">
        <f>SUMIFS(СВЦЭМ!$C$34:$C$777,СВЦЭМ!$A$34:$A$777,$A146,СВЦЭМ!$B$34:$B$777,V$119)+'СЕТ СН'!$I$9+СВЦЭМ!$D$10+'СЕТ СН'!$I$6-'СЕТ СН'!$I$19</f>
        <v>1776.57128448</v>
      </c>
      <c r="W146" s="37">
        <f>SUMIFS(СВЦЭМ!$C$34:$C$777,СВЦЭМ!$A$34:$A$777,$A146,СВЦЭМ!$B$34:$B$777,W$119)+'СЕТ СН'!$I$9+СВЦЭМ!$D$10+'СЕТ СН'!$I$6-'СЕТ СН'!$I$19</f>
        <v>1816.8409185599999</v>
      </c>
      <c r="X146" s="37">
        <f>SUMIFS(СВЦЭМ!$C$34:$C$777,СВЦЭМ!$A$34:$A$777,$A146,СВЦЭМ!$B$34:$B$777,X$119)+'СЕТ СН'!$I$9+СВЦЭМ!$D$10+'СЕТ СН'!$I$6-'СЕТ СН'!$I$19</f>
        <v>1910.0984928199996</v>
      </c>
      <c r="Y146" s="37">
        <f>SUMIFS(СВЦЭМ!$C$34:$C$777,СВЦЭМ!$A$34:$A$777,$A146,СВЦЭМ!$B$34:$B$777,Y$119)+'СЕТ СН'!$I$9+СВЦЭМ!$D$10+'СЕТ СН'!$I$6-'СЕТ СН'!$I$19</f>
        <v>2027.0048974699998</v>
      </c>
    </row>
    <row r="147" spans="1:26" ht="15.75" x14ac:dyDescent="0.2">
      <c r="A147" s="36">
        <f t="shared" si="3"/>
        <v>43309</v>
      </c>
      <c r="B147" s="37">
        <f>SUMIFS(СВЦЭМ!$C$34:$C$777,СВЦЭМ!$A$34:$A$777,$A147,СВЦЭМ!$B$34:$B$777,B$119)+'СЕТ СН'!$I$9+СВЦЭМ!$D$10+'СЕТ СН'!$I$6-'СЕТ СН'!$I$19</f>
        <v>1978.5834640499997</v>
      </c>
      <c r="C147" s="37">
        <f>SUMIFS(СВЦЭМ!$C$34:$C$777,СВЦЭМ!$A$34:$A$777,$A147,СВЦЭМ!$B$34:$B$777,C$119)+'СЕТ СН'!$I$9+СВЦЭМ!$D$10+'СЕТ СН'!$I$6-'СЕТ СН'!$I$19</f>
        <v>2047.28813455</v>
      </c>
      <c r="D147" s="37">
        <f>SUMIFS(СВЦЭМ!$C$34:$C$777,СВЦЭМ!$A$34:$A$777,$A147,СВЦЭМ!$B$34:$B$777,D$119)+'СЕТ СН'!$I$9+СВЦЭМ!$D$10+'СЕТ СН'!$I$6-'СЕТ СН'!$I$19</f>
        <v>2074.8551125200001</v>
      </c>
      <c r="E147" s="37">
        <f>SUMIFS(СВЦЭМ!$C$34:$C$777,СВЦЭМ!$A$34:$A$777,$A147,СВЦЭМ!$B$34:$B$777,E$119)+'СЕТ СН'!$I$9+СВЦЭМ!$D$10+'СЕТ СН'!$I$6-'СЕТ СН'!$I$19</f>
        <v>2104.3726308599998</v>
      </c>
      <c r="F147" s="37">
        <f>SUMIFS(СВЦЭМ!$C$34:$C$777,СВЦЭМ!$A$34:$A$777,$A147,СВЦЭМ!$B$34:$B$777,F$119)+'СЕТ СН'!$I$9+СВЦЭМ!$D$10+'СЕТ СН'!$I$6-'СЕТ СН'!$I$19</f>
        <v>2094.7736558899996</v>
      </c>
      <c r="G147" s="37">
        <f>SUMIFS(СВЦЭМ!$C$34:$C$777,СВЦЭМ!$A$34:$A$777,$A147,СВЦЭМ!$B$34:$B$777,G$119)+'СЕТ СН'!$I$9+СВЦЭМ!$D$10+'СЕТ СН'!$I$6-'СЕТ СН'!$I$19</f>
        <v>2161.9733569700002</v>
      </c>
      <c r="H147" s="37">
        <f>SUMIFS(СВЦЭМ!$C$34:$C$777,СВЦЭМ!$A$34:$A$777,$A147,СВЦЭМ!$B$34:$B$777,H$119)+'СЕТ СН'!$I$9+СВЦЭМ!$D$10+'СЕТ СН'!$I$6-'СЕТ СН'!$I$19</f>
        <v>2019.2763143000002</v>
      </c>
      <c r="I147" s="37">
        <f>SUMIFS(СВЦЭМ!$C$34:$C$777,СВЦЭМ!$A$34:$A$777,$A147,СВЦЭМ!$B$34:$B$777,I$119)+'СЕТ СН'!$I$9+СВЦЭМ!$D$10+'СЕТ СН'!$I$6-'СЕТ СН'!$I$19</f>
        <v>1901.4580257500002</v>
      </c>
      <c r="J147" s="37">
        <f>SUMIFS(СВЦЭМ!$C$34:$C$777,СВЦЭМ!$A$34:$A$777,$A147,СВЦЭМ!$B$34:$B$777,J$119)+'СЕТ СН'!$I$9+СВЦЭМ!$D$10+'СЕТ СН'!$I$6-'СЕТ СН'!$I$19</f>
        <v>1755.7382602999996</v>
      </c>
      <c r="K147" s="37">
        <f>SUMIFS(СВЦЭМ!$C$34:$C$777,СВЦЭМ!$A$34:$A$777,$A147,СВЦЭМ!$B$34:$B$777,K$119)+'СЕТ СН'!$I$9+СВЦЭМ!$D$10+'СЕТ СН'!$I$6-'СЕТ СН'!$I$19</f>
        <v>1692.1285843799997</v>
      </c>
      <c r="L147" s="37">
        <f>SUMIFS(СВЦЭМ!$C$34:$C$777,СВЦЭМ!$A$34:$A$777,$A147,СВЦЭМ!$B$34:$B$777,L$119)+'СЕТ СН'!$I$9+СВЦЭМ!$D$10+'СЕТ СН'!$I$6-'СЕТ СН'!$I$19</f>
        <v>1671.8926608800002</v>
      </c>
      <c r="M147" s="37">
        <f>SUMIFS(СВЦЭМ!$C$34:$C$777,СВЦЭМ!$A$34:$A$777,$A147,СВЦЭМ!$B$34:$B$777,M$119)+'СЕТ СН'!$I$9+СВЦЭМ!$D$10+'СЕТ СН'!$I$6-'СЕТ СН'!$I$19</f>
        <v>1668.7738646099997</v>
      </c>
      <c r="N147" s="37">
        <f>SUMIFS(СВЦЭМ!$C$34:$C$777,СВЦЭМ!$A$34:$A$777,$A147,СВЦЭМ!$B$34:$B$777,N$119)+'СЕТ СН'!$I$9+СВЦЭМ!$D$10+'СЕТ СН'!$I$6-'СЕТ СН'!$I$19</f>
        <v>1701.6183178499996</v>
      </c>
      <c r="O147" s="37">
        <f>SUMIFS(СВЦЭМ!$C$34:$C$777,СВЦЭМ!$A$34:$A$777,$A147,СВЦЭМ!$B$34:$B$777,O$119)+'СЕТ СН'!$I$9+СВЦЭМ!$D$10+'СЕТ СН'!$I$6-'СЕТ СН'!$I$19</f>
        <v>1679.3326487599998</v>
      </c>
      <c r="P147" s="37">
        <f>SUMIFS(СВЦЭМ!$C$34:$C$777,СВЦЭМ!$A$34:$A$777,$A147,СВЦЭМ!$B$34:$B$777,P$119)+'СЕТ СН'!$I$9+СВЦЭМ!$D$10+'СЕТ СН'!$I$6-'СЕТ СН'!$I$19</f>
        <v>1689.5733979799998</v>
      </c>
      <c r="Q147" s="37">
        <f>SUMIFS(СВЦЭМ!$C$34:$C$777,СВЦЭМ!$A$34:$A$777,$A147,СВЦЭМ!$B$34:$B$777,Q$119)+'СЕТ СН'!$I$9+СВЦЭМ!$D$10+'СЕТ СН'!$I$6-'СЕТ СН'!$I$19</f>
        <v>1699.20895225</v>
      </c>
      <c r="R147" s="37">
        <f>SUMIFS(СВЦЭМ!$C$34:$C$777,СВЦЭМ!$A$34:$A$777,$A147,СВЦЭМ!$B$34:$B$777,R$119)+'СЕТ СН'!$I$9+СВЦЭМ!$D$10+'СЕТ СН'!$I$6-'СЕТ СН'!$I$19</f>
        <v>1697.9513378499996</v>
      </c>
      <c r="S147" s="37">
        <f>SUMIFS(СВЦЭМ!$C$34:$C$777,СВЦЭМ!$A$34:$A$777,$A147,СВЦЭМ!$B$34:$B$777,S$119)+'СЕТ СН'!$I$9+СВЦЭМ!$D$10+'СЕТ СН'!$I$6-'СЕТ СН'!$I$19</f>
        <v>1695.9135285900002</v>
      </c>
      <c r="T147" s="37">
        <f>SUMIFS(СВЦЭМ!$C$34:$C$777,СВЦЭМ!$A$34:$A$777,$A147,СВЦЭМ!$B$34:$B$777,T$119)+'СЕТ СН'!$I$9+СВЦЭМ!$D$10+'СЕТ СН'!$I$6-'СЕТ СН'!$I$19</f>
        <v>1687.1647467399998</v>
      </c>
      <c r="U147" s="37">
        <f>SUMIFS(СВЦЭМ!$C$34:$C$777,СВЦЭМ!$A$34:$A$777,$A147,СВЦЭМ!$B$34:$B$777,U$119)+'СЕТ СН'!$I$9+СВЦЭМ!$D$10+'СЕТ СН'!$I$6-'СЕТ СН'!$I$19</f>
        <v>1683.2150964599996</v>
      </c>
      <c r="V147" s="37">
        <f>SUMIFS(СВЦЭМ!$C$34:$C$777,СВЦЭМ!$A$34:$A$777,$A147,СВЦЭМ!$B$34:$B$777,V$119)+'СЕТ СН'!$I$9+СВЦЭМ!$D$10+'СЕТ СН'!$I$6-'СЕТ СН'!$I$19</f>
        <v>1697.7015652999999</v>
      </c>
      <c r="W147" s="37">
        <f>SUMIFS(СВЦЭМ!$C$34:$C$777,СВЦЭМ!$A$34:$A$777,$A147,СВЦЭМ!$B$34:$B$777,W$119)+'СЕТ СН'!$I$9+СВЦЭМ!$D$10+'СЕТ СН'!$I$6-'СЕТ СН'!$I$19</f>
        <v>1716.6092499799997</v>
      </c>
      <c r="X147" s="37">
        <f>SUMIFS(СВЦЭМ!$C$34:$C$777,СВЦЭМ!$A$34:$A$777,$A147,СВЦЭМ!$B$34:$B$777,X$119)+'СЕТ СН'!$I$9+СВЦЭМ!$D$10+'СЕТ СН'!$I$6-'СЕТ СН'!$I$19</f>
        <v>1800.1053543999997</v>
      </c>
      <c r="Y147" s="37">
        <f>SUMIFS(СВЦЭМ!$C$34:$C$777,СВЦЭМ!$A$34:$A$777,$A147,СВЦЭМ!$B$34:$B$777,Y$119)+'СЕТ СН'!$I$9+СВЦЭМ!$D$10+'СЕТ СН'!$I$6-'СЕТ СН'!$I$19</f>
        <v>1939.3389946899997</v>
      </c>
    </row>
    <row r="148" spans="1:26" ht="15.75" x14ac:dyDescent="0.2">
      <c r="A148" s="36">
        <f t="shared" si="3"/>
        <v>43310</v>
      </c>
      <c r="B148" s="37">
        <f>SUMIFS(СВЦЭМ!$C$34:$C$777,СВЦЭМ!$A$34:$A$777,$A148,СВЦЭМ!$B$34:$B$777,B$119)+'СЕТ СН'!$I$9+СВЦЭМ!$D$10+'СЕТ СН'!$I$6-'СЕТ СН'!$I$19</f>
        <v>2005.2594023699999</v>
      </c>
      <c r="C148" s="37">
        <f>SUMIFS(СВЦЭМ!$C$34:$C$777,СВЦЭМ!$A$34:$A$777,$A148,СВЦЭМ!$B$34:$B$777,C$119)+'СЕТ СН'!$I$9+СВЦЭМ!$D$10+'СЕТ СН'!$I$6-'СЕТ СН'!$I$19</f>
        <v>2063.8383272299998</v>
      </c>
      <c r="D148" s="37">
        <f>SUMIFS(СВЦЭМ!$C$34:$C$777,СВЦЭМ!$A$34:$A$777,$A148,СВЦЭМ!$B$34:$B$777,D$119)+'СЕТ СН'!$I$9+СВЦЭМ!$D$10+'СЕТ СН'!$I$6-'СЕТ СН'!$I$19</f>
        <v>2124.9198507599999</v>
      </c>
      <c r="E148" s="37">
        <f>SUMIFS(СВЦЭМ!$C$34:$C$777,СВЦЭМ!$A$34:$A$777,$A148,СВЦЭМ!$B$34:$B$777,E$119)+'СЕТ СН'!$I$9+СВЦЭМ!$D$10+'СЕТ СН'!$I$6-'СЕТ СН'!$I$19</f>
        <v>2183.4458933899996</v>
      </c>
      <c r="F148" s="37">
        <f>SUMIFS(СВЦЭМ!$C$34:$C$777,СВЦЭМ!$A$34:$A$777,$A148,СВЦЭМ!$B$34:$B$777,F$119)+'СЕТ СН'!$I$9+СВЦЭМ!$D$10+'СЕТ СН'!$I$6-'СЕТ СН'!$I$19</f>
        <v>2174.3579129299997</v>
      </c>
      <c r="G148" s="37">
        <f>SUMIFS(СВЦЭМ!$C$34:$C$777,СВЦЭМ!$A$34:$A$777,$A148,СВЦЭМ!$B$34:$B$777,G$119)+'СЕТ СН'!$I$9+СВЦЭМ!$D$10+'СЕТ СН'!$I$6-'СЕТ СН'!$I$19</f>
        <v>2167.95238337</v>
      </c>
      <c r="H148" s="37">
        <f>SUMIFS(СВЦЭМ!$C$34:$C$777,СВЦЭМ!$A$34:$A$777,$A148,СВЦЭМ!$B$34:$B$777,H$119)+'СЕТ СН'!$I$9+СВЦЭМ!$D$10+'СЕТ СН'!$I$6-'СЕТ СН'!$I$19</f>
        <v>2055.57073326</v>
      </c>
      <c r="I148" s="37">
        <f>SUMIFS(СВЦЭМ!$C$34:$C$777,СВЦЭМ!$A$34:$A$777,$A148,СВЦЭМ!$B$34:$B$777,I$119)+'СЕТ СН'!$I$9+СВЦЭМ!$D$10+'СЕТ СН'!$I$6-'СЕТ СН'!$I$19</f>
        <v>1884.0400612799999</v>
      </c>
      <c r="J148" s="37">
        <f>SUMIFS(СВЦЭМ!$C$34:$C$777,СВЦЭМ!$A$34:$A$777,$A148,СВЦЭМ!$B$34:$B$777,J$119)+'СЕТ СН'!$I$9+СВЦЭМ!$D$10+'СЕТ СН'!$I$6-'СЕТ СН'!$I$19</f>
        <v>1755.2116879</v>
      </c>
      <c r="K148" s="37">
        <f>SUMIFS(СВЦЭМ!$C$34:$C$777,СВЦЭМ!$A$34:$A$777,$A148,СВЦЭМ!$B$34:$B$777,K$119)+'СЕТ СН'!$I$9+СВЦЭМ!$D$10+'СЕТ СН'!$I$6-'СЕТ СН'!$I$19</f>
        <v>1687.9476121799999</v>
      </c>
      <c r="L148" s="37">
        <f>SUMIFS(СВЦЭМ!$C$34:$C$777,СВЦЭМ!$A$34:$A$777,$A148,СВЦЭМ!$B$34:$B$777,L$119)+'СЕТ СН'!$I$9+СВЦЭМ!$D$10+'СЕТ СН'!$I$6-'СЕТ СН'!$I$19</f>
        <v>1660.5815138200001</v>
      </c>
      <c r="M148" s="37">
        <f>SUMIFS(СВЦЭМ!$C$34:$C$777,СВЦЭМ!$A$34:$A$777,$A148,СВЦЭМ!$B$34:$B$777,M$119)+'СЕТ СН'!$I$9+СВЦЭМ!$D$10+'СЕТ СН'!$I$6-'СЕТ СН'!$I$19</f>
        <v>1659.42399359</v>
      </c>
      <c r="N148" s="37">
        <f>SUMIFS(СВЦЭМ!$C$34:$C$777,СВЦЭМ!$A$34:$A$777,$A148,СВЦЭМ!$B$34:$B$777,N$119)+'СЕТ СН'!$I$9+СВЦЭМ!$D$10+'СЕТ СН'!$I$6-'СЕТ СН'!$I$19</f>
        <v>1650.7972925599997</v>
      </c>
      <c r="O148" s="37">
        <f>SUMIFS(СВЦЭМ!$C$34:$C$777,СВЦЭМ!$A$34:$A$777,$A148,СВЦЭМ!$B$34:$B$777,O$119)+'СЕТ СН'!$I$9+СВЦЭМ!$D$10+'СЕТ СН'!$I$6-'СЕТ СН'!$I$19</f>
        <v>1652.14336052</v>
      </c>
      <c r="P148" s="37">
        <f>SUMIFS(СВЦЭМ!$C$34:$C$777,СВЦЭМ!$A$34:$A$777,$A148,СВЦЭМ!$B$34:$B$777,P$119)+'СЕТ СН'!$I$9+СВЦЭМ!$D$10+'СЕТ СН'!$I$6-'СЕТ СН'!$I$19</f>
        <v>1651.91496422</v>
      </c>
      <c r="Q148" s="37">
        <f>SUMIFS(СВЦЭМ!$C$34:$C$777,СВЦЭМ!$A$34:$A$777,$A148,СВЦЭМ!$B$34:$B$777,Q$119)+'СЕТ СН'!$I$9+СВЦЭМ!$D$10+'СЕТ СН'!$I$6-'СЕТ СН'!$I$19</f>
        <v>1656.1939528100002</v>
      </c>
      <c r="R148" s="37">
        <f>SUMIFS(СВЦЭМ!$C$34:$C$777,СВЦЭМ!$A$34:$A$777,$A148,СВЦЭМ!$B$34:$B$777,R$119)+'СЕТ СН'!$I$9+СВЦЭМ!$D$10+'СЕТ СН'!$I$6-'СЕТ СН'!$I$19</f>
        <v>1658.8498651099999</v>
      </c>
      <c r="S148" s="37">
        <f>SUMIFS(СВЦЭМ!$C$34:$C$777,СВЦЭМ!$A$34:$A$777,$A148,СВЦЭМ!$B$34:$B$777,S$119)+'СЕТ СН'!$I$9+СВЦЭМ!$D$10+'СЕТ СН'!$I$6-'СЕТ СН'!$I$19</f>
        <v>1662.4537602800001</v>
      </c>
      <c r="T148" s="37">
        <f>SUMIFS(СВЦЭМ!$C$34:$C$777,СВЦЭМ!$A$34:$A$777,$A148,СВЦЭМ!$B$34:$B$777,T$119)+'СЕТ СН'!$I$9+СВЦЭМ!$D$10+'СЕТ СН'!$I$6-'СЕТ СН'!$I$19</f>
        <v>1660.3971867</v>
      </c>
      <c r="U148" s="37">
        <f>SUMIFS(СВЦЭМ!$C$34:$C$777,СВЦЭМ!$A$34:$A$777,$A148,СВЦЭМ!$B$34:$B$777,U$119)+'СЕТ СН'!$I$9+СВЦЭМ!$D$10+'СЕТ СН'!$I$6-'СЕТ СН'!$I$19</f>
        <v>1659.1726325099999</v>
      </c>
      <c r="V148" s="37">
        <f>SUMIFS(СВЦЭМ!$C$34:$C$777,СВЦЭМ!$A$34:$A$777,$A148,СВЦЭМ!$B$34:$B$777,V$119)+'СЕТ СН'!$I$9+СВЦЭМ!$D$10+'СЕТ СН'!$I$6-'СЕТ СН'!$I$19</f>
        <v>1661.4807107400002</v>
      </c>
      <c r="W148" s="37">
        <f>SUMIFS(СВЦЭМ!$C$34:$C$777,СВЦЭМ!$A$34:$A$777,$A148,СВЦЭМ!$B$34:$B$777,W$119)+'СЕТ СН'!$I$9+СВЦЭМ!$D$10+'СЕТ СН'!$I$6-'СЕТ СН'!$I$19</f>
        <v>1681.68432527</v>
      </c>
      <c r="X148" s="37">
        <f>SUMIFS(СВЦЭМ!$C$34:$C$777,СВЦЭМ!$A$34:$A$777,$A148,СВЦЭМ!$B$34:$B$777,X$119)+'СЕТ СН'!$I$9+СВЦЭМ!$D$10+'СЕТ СН'!$I$6-'СЕТ СН'!$I$19</f>
        <v>1763.69430676</v>
      </c>
      <c r="Y148" s="37">
        <f>SUMIFS(СВЦЭМ!$C$34:$C$777,СВЦЭМ!$A$34:$A$777,$A148,СВЦЭМ!$B$34:$B$777,Y$119)+'СЕТ СН'!$I$9+СВЦЭМ!$D$10+'СЕТ СН'!$I$6-'СЕТ СН'!$I$19</f>
        <v>1886.5040226399997</v>
      </c>
    </row>
    <row r="149" spans="1:26" ht="15.75" x14ac:dyDescent="0.2">
      <c r="A149" s="36">
        <f t="shared" si="3"/>
        <v>43311</v>
      </c>
      <c r="B149" s="37">
        <f>SUMIFS(СВЦЭМ!$C$34:$C$777,СВЦЭМ!$A$34:$A$777,$A149,СВЦЭМ!$B$34:$B$777,B$119)+'СЕТ СН'!$I$9+СВЦЭМ!$D$10+'СЕТ СН'!$I$6-'СЕТ СН'!$I$19</f>
        <v>1956.2497829899999</v>
      </c>
      <c r="C149" s="37">
        <f>SUMIFS(СВЦЭМ!$C$34:$C$777,СВЦЭМ!$A$34:$A$777,$A149,СВЦЭМ!$B$34:$B$777,C$119)+'СЕТ СН'!$I$9+СВЦЭМ!$D$10+'СЕТ СН'!$I$6-'СЕТ СН'!$I$19</f>
        <v>2011.88674846</v>
      </c>
      <c r="D149" s="37">
        <f>SUMIFS(СВЦЭМ!$C$34:$C$777,СВЦЭМ!$A$34:$A$777,$A149,СВЦЭМ!$B$34:$B$777,D$119)+'СЕТ СН'!$I$9+СВЦЭМ!$D$10+'СЕТ СН'!$I$6-'СЕТ СН'!$I$19</f>
        <v>2067.7079414</v>
      </c>
      <c r="E149" s="37">
        <f>SUMIFS(СВЦЭМ!$C$34:$C$777,СВЦЭМ!$A$34:$A$777,$A149,СВЦЭМ!$B$34:$B$777,E$119)+'СЕТ СН'!$I$9+СВЦЭМ!$D$10+'СЕТ СН'!$I$6-'СЕТ СН'!$I$19</f>
        <v>2085.35860271</v>
      </c>
      <c r="F149" s="37">
        <f>SUMIFS(СВЦЭМ!$C$34:$C$777,СВЦЭМ!$A$34:$A$777,$A149,СВЦЭМ!$B$34:$B$777,F$119)+'СЕТ СН'!$I$9+СВЦЭМ!$D$10+'СЕТ СН'!$I$6-'СЕТ СН'!$I$19</f>
        <v>2086.2653638399997</v>
      </c>
      <c r="G149" s="37">
        <f>SUMIFS(СВЦЭМ!$C$34:$C$777,СВЦЭМ!$A$34:$A$777,$A149,СВЦЭМ!$B$34:$B$777,G$119)+'СЕТ СН'!$I$9+СВЦЭМ!$D$10+'СЕТ СН'!$I$6-'СЕТ СН'!$I$19</f>
        <v>2063.9770456899996</v>
      </c>
      <c r="H149" s="37">
        <f>SUMIFS(СВЦЭМ!$C$34:$C$777,СВЦЭМ!$A$34:$A$777,$A149,СВЦЭМ!$B$34:$B$777,H$119)+'СЕТ СН'!$I$9+СВЦЭМ!$D$10+'СЕТ СН'!$I$6-'СЕТ СН'!$I$19</f>
        <v>1965.2463836400002</v>
      </c>
      <c r="I149" s="37">
        <f>SUMIFS(СВЦЭМ!$C$34:$C$777,СВЦЭМ!$A$34:$A$777,$A149,СВЦЭМ!$B$34:$B$777,I$119)+'СЕТ СН'!$I$9+СВЦЭМ!$D$10+'СЕТ СН'!$I$6-'СЕТ СН'!$I$19</f>
        <v>1821.83138934</v>
      </c>
      <c r="J149" s="37">
        <f>SUMIFS(СВЦЭМ!$C$34:$C$777,СВЦЭМ!$A$34:$A$777,$A149,СВЦЭМ!$B$34:$B$777,J$119)+'СЕТ СН'!$I$9+СВЦЭМ!$D$10+'СЕТ СН'!$I$6-'СЕТ СН'!$I$19</f>
        <v>1714.9405998900002</v>
      </c>
      <c r="K149" s="37">
        <f>SUMIFS(СВЦЭМ!$C$34:$C$777,СВЦЭМ!$A$34:$A$777,$A149,СВЦЭМ!$B$34:$B$777,K$119)+'СЕТ СН'!$I$9+СВЦЭМ!$D$10+'СЕТ СН'!$I$6-'СЕТ СН'!$I$19</f>
        <v>1661.62986555</v>
      </c>
      <c r="L149" s="37">
        <f>SUMIFS(СВЦЭМ!$C$34:$C$777,СВЦЭМ!$A$34:$A$777,$A149,СВЦЭМ!$B$34:$B$777,L$119)+'СЕТ СН'!$I$9+СВЦЭМ!$D$10+'СЕТ СН'!$I$6-'СЕТ СН'!$I$19</f>
        <v>1650.6353425799998</v>
      </c>
      <c r="M149" s="37">
        <f>SUMIFS(СВЦЭМ!$C$34:$C$777,СВЦЭМ!$A$34:$A$777,$A149,СВЦЭМ!$B$34:$B$777,M$119)+'СЕТ СН'!$I$9+СВЦЭМ!$D$10+'СЕТ СН'!$I$6-'СЕТ СН'!$I$19</f>
        <v>1645.4818247100002</v>
      </c>
      <c r="N149" s="37">
        <f>SUMIFS(СВЦЭМ!$C$34:$C$777,СВЦЭМ!$A$34:$A$777,$A149,СВЦЭМ!$B$34:$B$777,N$119)+'СЕТ СН'!$I$9+СВЦЭМ!$D$10+'СЕТ СН'!$I$6-'СЕТ СН'!$I$19</f>
        <v>1702.7242197999999</v>
      </c>
      <c r="O149" s="37">
        <f>SUMIFS(СВЦЭМ!$C$34:$C$777,СВЦЭМ!$A$34:$A$777,$A149,СВЦЭМ!$B$34:$B$777,O$119)+'СЕТ СН'!$I$9+СВЦЭМ!$D$10+'СЕТ СН'!$I$6-'СЕТ СН'!$I$19</f>
        <v>1713.1088237499998</v>
      </c>
      <c r="P149" s="37">
        <f>SUMIFS(СВЦЭМ!$C$34:$C$777,СВЦЭМ!$A$34:$A$777,$A149,СВЦЭМ!$B$34:$B$777,P$119)+'СЕТ СН'!$I$9+СВЦЭМ!$D$10+'СЕТ СН'!$I$6-'СЕТ СН'!$I$19</f>
        <v>1707.2546656200002</v>
      </c>
      <c r="Q149" s="37">
        <f>SUMIFS(СВЦЭМ!$C$34:$C$777,СВЦЭМ!$A$34:$A$777,$A149,СВЦЭМ!$B$34:$B$777,Q$119)+'СЕТ СН'!$I$9+СВЦЭМ!$D$10+'СЕТ СН'!$I$6-'СЕТ СН'!$I$19</f>
        <v>1713.8747566699999</v>
      </c>
      <c r="R149" s="37">
        <f>SUMIFS(СВЦЭМ!$C$34:$C$777,СВЦЭМ!$A$34:$A$777,$A149,СВЦЭМ!$B$34:$B$777,R$119)+'СЕТ СН'!$I$9+СВЦЭМ!$D$10+'СЕТ СН'!$I$6-'СЕТ СН'!$I$19</f>
        <v>1709.7244717200001</v>
      </c>
      <c r="S149" s="37">
        <f>SUMIFS(СВЦЭМ!$C$34:$C$777,СВЦЭМ!$A$34:$A$777,$A149,СВЦЭМ!$B$34:$B$777,S$119)+'СЕТ СН'!$I$9+СВЦЭМ!$D$10+'СЕТ СН'!$I$6-'СЕТ СН'!$I$19</f>
        <v>1709.0820944899997</v>
      </c>
      <c r="T149" s="37">
        <f>SUMIFS(СВЦЭМ!$C$34:$C$777,СВЦЭМ!$A$34:$A$777,$A149,СВЦЭМ!$B$34:$B$777,T$119)+'СЕТ СН'!$I$9+СВЦЭМ!$D$10+'СЕТ СН'!$I$6-'СЕТ СН'!$I$19</f>
        <v>1707.2252488200002</v>
      </c>
      <c r="U149" s="37">
        <f>SUMIFS(СВЦЭМ!$C$34:$C$777,СВЦЭМ!$A$34:$A$777,$A149,СВЦЭМ!$B$34:$B$777,U$119)+'СЕТ СН'!$I$9+СВЦЭМ!$D$10+'СЕТ СН'!$I$6-'СЕТ СН'!$I$19</f>
        <v>1687.4474535499999</v>
      </c>
      <c r="V149" s="37">
        <f>SUMIFS(СВЦЭМ!$C$34:$C$777,СВЦЭМ!$A$34:$A$777,$A149,СВЦЭМ!$B$34:$B$777,V$119)+'СЕТ СН'!$I$9+СВЦЭМ!$D$10+'СЕТ СН'!$I$6-'СЕТ СН'!$I$19</f>
        <v>1663.5978028299996</v>
      </c>
      <c r="W149" s="37">
        <f>SUMIFS(СВЦЭМ!$C$34:$C$777,СВЦЭМ!$A$34:$A$777,$A149,СВЦЭМ!$B$34:$B$777,W$119)+'СЕТ СН'!$I$9+СВЦЭМ!$D$10+'СЕТ СН'!$I$6-'СЕТ СН'!$I$19</f>
        <v>1688.5086634999998</v>
      </c>
      <c r="X149" s="37">
        <f>SUMIFS(СВЦЭМ!$C$34:$C$777,СВЦЭМ!$A$34:$A$777,$A149,СВЦЭМ!$B$34:$B$777,X$119)+'СЕТ СН'!$I$9+СВЦЭМ!$D$10+'СЕТ СН'!$I$6-'СЕТ СН'!$I$19</f>
        <v>1776.6295959899999</v>
      </c>
      <c r="Y149" s="37">
        <f>SUMIFS(СВЦЭМ!$C$34:$C$777,СВЦЭМ!$A$34:$A$777,$A149,СВЦЭМ!$B$34:$B$777,Y$119)+'СЕТ СН'!$I$9+СВЦЭМ!$D$10+'СЕТ СН'!$I$6-'СЕТ СН'!$I$19</f>
        <v>1888.6122696299999</v>
      </c>
    </row>
    <row r="150" spans="1:26" ht="15.75" x14ac:dyDescent="0.2">
      <c r="A150" s="36">
        <f t="shared" si="3"/>
        <v>43312</v>
      </c>
      <c r="B150" s="37">
        <f>SUMIFS(СВЦЭМ!$C$34:$C$777,СВЦЭМ!$A$34:$A$777,$A150,СВЦЭМ!$B$34:$B$777,B$119)+'СЕТ СН'!$I$9+СВЦЭМ!$D$10+'СЕТ СН'!$I$6-'СЕТ СН'!$I$19</f>
        <v>1798.4372684299997</v>
      </c>
      <c r="C150" s="37">
        <f>SUMIFS(СВЦЭМ!$C$34:$C$777,СВЦЭМ!$A$34:$A$777,$A150,СВЦЭМ!$B$34:$B$777,C$119)+'СЕТ СН'!$I$9+СВЦЭМ!$D$10+'СЕТ СН'!$I$6-'СЕТ СН'!$I$19</f>
        <v>1917.7205170099996</v>
      </c>
      <c r="D150" s="37">
        <f>SUMIFS(СВЦЭМ!$C$34:$C$777,СВЦЭМ!$A$34:$A$777,$A150,СВЦЭМ!$B$34:$B$777,D$119)+'СЕТ СН'!$I$9+СВЦЭМ!$D$10+'СЕТ СН'!$I$6-'СЕТ СН'!$I$19</f>
        <v>2064.7275180299998</v>
      </c>
      <c r="E150" s="37">
        <f>SUMIFS(СВЦЭМ!$C$34:$C$777,СВЦЭМ!$A$34:$A$777,$A150,СВЦЭМ!$B$34:$B$777,E$119)+'СЕТ СН'!$I$9+СВЦЭМ!$D$10+'СЕТ СН'!$I$6-'СЕТ СН'!$I$19</f>
        <v>2124.4456321099997</v>
      </c>
      <c r="F150" s="37">
        <f>SUMIFS(СВЦЭМ!$C$34:$C$777,СВЦЭМ!$A$34:$A$777,$A150,СВЦЭМ!$B$34:$B$777,F$119)+'СЕТ СН'!$I$9+СВЦЭМ!$D$10+'СЕТ СН'!$I$6-'СЕТ СН'!$I$19</f>
        <v>2113.8959156399997</v>
      </c>
      <c r="G150" s="37">
        <f>SUMIFS(СВЦЭМ!$C$34:$C$777,СВЦЭМ!$A$34:$A$777,$A150,СВЦЭМ!$B$34:$B$777,G$119)+'СЕТ СН'!$I$9+СВЦЭМ!$D$10+'СЕТ СН'!$I$6-'СЕТ СН'!$I$19</f>
        <v>2119.0521613299998</v>
      </c>
      <c r="H150" s="37">
        <f>SUMIFS(СВЦЭМ!$C$34:$C$777,СВЦЭМ!$A$34:$A$777,$A150,СВЦЭМ!$B$34:$B$777,H$119)+'СЕТ СН'!$I$9+СВЦЭМ!$D$10+'СЕТ СН'!$I$6-'СЕТ СН'!$I$19</f>
        <v>2030.5452802</v>
      </c>
      <c r="I150" s="37">
        <f>SUMIFS(СВЦЭМ!$C$34:$C$777,СВЦЭМ!$A$34:$A$777,$A150,СВЦЭМ!$B$34:$B$777,I$119)+'СЕТ СН'!$I$9+СВЦЭМ!$D$10+'СЕТ СН'!$I$6-'СЕТ СН'!$I$19</f>
        <v>1874.8900048999999</v>
      </c>
      <c r="J150" s="37">
        <f>SUMIFS(СВЦЭМ!$C$34:$C$777,СВЦЭМ!$A$34:$A$777,$A150,СВЦЭМ!$B$34:$B$777,J$119)+'СЕТ СН'!$I$9+СВЦЭМ!$D$10+'СЕТ СН'!$I$6-'СЕТ СН'!$I$19</f>
        <v>1755.10868248</v>
      </c>
      <c r="K150" s="37">
        <f>SUMIFS(СВЦЭМ!$C$34:$C$777,СВЦЭМ!$A$34:$A$777,$A150,СВЦЭМ!$B$34:$B$777,K$119)+'СЕТ СН'!$I$9+СВЦЭМ!$D$10+'СЕТ СН'!$I$6-'СЕТ СН'!$I$19</f>
        <v>1683.6684734299997</v>
      </c>
      <c r="L150" s="37">
        <f>SUMIFS(СВЦЭМ!$C$34:$C$777,СВЦЭМ!$A$34:$A$777,$A150,СВЦЭМ!$B$34:$B$777,L$119)+'СЕТ СН'!$I$9+СВЦЭМ!$D$10+'СЕТ СН'!$I$6-'СЕТ СН'!$I$19</f>
        <v>1671.0114537899999</v>
      </c>
      <c r="M150" s="37">
        <f>SUMIFS(СВЦЭМ!$C$34:$C$777,СВЦЭМ!$A$34:$A$777,$A150,СВЦЭМ!$B$34:$B$777,M$119)+'СЕТ СН'!$I$9+СВЦЭМ!$D$10+'СЕТ СН'!$I$6-'СЕТ СН'!$I$19</f>
        <v>1672.9968632800001</v>
      </c>
      <c r="N150" s="37">
        <f>SUMIFS(СВЦЭМ!$C$34:$C$777,СВЦЭМ!$A$34:$A$777,$A150,СВЦЭМ!$B$34:$B$777,N$119)+'СЕТ СН'!$I$9+СВЦЭМ!$D$10+'СЕТ СН'!$I$6-'СЕТ СН'!$I$19</f>
        <v>1729.43844502</v>
      </c>
      <c r="O150" s="37">
        <f>SUMIFS(СВЦЭМ!$C$34:$C$777,СВЦЭМ!$A$34:$A$777,$A150,СВЦЭМ!$B$34:$B$777,O$119)+'СЕТ СН'!$I$9+СВЦЭМ!$D$10+'СЕТ СН'!$I$6-'СЕТ СН'!$I$19</f>
        <v>1729.3245733799999</v>
      </c>
      <c r="P150" s="37">
        <f>SUMIFS(СВЦЭМ!$C$34:$C$777,СВЦЭМ!$A$34:$A$777,$A150,СВЦЭМ!$B$34:$B$777,P$119)+'СЕТ СН'!$I$9+СВЦЭМ!$D$10+'СЕТ СН'!$I$6-'СЕТ СН'!$I$19</f>
        <v>1717.6881944899997</v>
      </c>
      <c r="Q150" s="37">
        <f>SUMIFS(СВЦЭМ!$C$34:$C$777,СВЦЭМ!$A$34:$A$777,$A150,СВЦЭМ!$B$34:$B$777,Q$119)+'СЕТ СН'!$I$9+СВЦЭМ!$D$10+'СЕТ СН'!$I$6-'СЕТ СН'!$I$19</f>
        <v>1732.1215809</v>
      </c>
      <c r="R150" s="37">
        <f>SUMIFS(СВЦЭМ!$C$34:$C$777,СВЦЭМ!$A$34:$A$777,$A150,СВЦЭМ!$B$34:$B$777,R$119)+'СЕТ СН'!$I$9+СВЦЭМ!$D$10+'СЕТ СН'!$I$6-'СЕТ СН'!$I$19</f>
        <v>1727.7096180199997</v>
      </c>
      <c r="S150" s="37">
        <f>SUMIFS(СВЦЭМ!$C$34:$C$777,СВЦЭМ!$A$34:$A$777,$A150,СВЦЭМ!$B$34:$B$777,S$119)+'СЕТ СН'!$I$9+СВЦЭМ!$D$10+'СЕТ СН'!$I$6-'СЕТ СН'!$I$19</f>
        <v>1722.2767196</v>
      </c>
      <c r="T150" s="37">
        <f>SUMIFS(СВЦЭМ!$C$34:$C$777,СВЦЭМ!$A$34:$A$777,$A150,СВЦЭМ!$B$34:$B$777,T$119)+'СЕТ СН'!$I$9+СВЦЭМ!$D$10+'СЕТ СН'!$I$6-'СЕТ СН'!$I$19</f>
        <v>1720.75302483</v>
      </c>
      <c r="U150" s="37">
        <f>SUMIFS(СВЦЭМ!$C$34:$C$777,СВЦЭМ!$A$34:$A$777,$A150,СВЦЭМ!$B$34:$B$777,U$119)+'СЕТ СН'!$I$9+СВЦЭМ!$D$10+'СЕТ СН'!$I$6-'СЕТ СН'!$I$19</f>
        <v>1701.3543238100001</v>
      </c>
      <c r="V150" s="37">
        <f>SUMIFS(СВЦЭМ!$C$34:$C$777,СВЦЭМ!$A$34:$A$777,$A150,СВЦЭМ!$B$34:$B$777,V$119)+'СЕТ СН'!$I$9+СВЦЭМ!$D$10+'СЕТ СН'!$I$6-'СЕТ СН'!$I$19</f>
        <v>1682.6524952700001</v>
      </c>
      <c r="W150" s="37">
        <f>SUMIFS(СВЦЭМ!$C$34:$C$777,СВЦЭМ!$A$34:$A$777,$A150,СВЦЭМ!$B$34:$B$777,W$119)+'СЕТ СН'!$I$9+СВЦЭМ!$D$10+'СЕТ СН'!$I$6-'СЕТ СН'!$I$19</f>
        <v>1737.0980377300002</v>
      </c>
      <c r="X150" s="37">
        <f>SUMIFS(СВЦЭМ!$C$34:$C$777,СВЦЭМ!$A$34:$A$777,$A150,СВЦЭМ!$B$34:$B$777,X$119)+'СЕТ СН'!$I$9+СВЦЭМ!$D$10+'СЕТ СН'!$I$6-'СЕТ СН'!$I$19</f>
        <v>1824.6174705399999</v>
      </c>
      <c r="Y150" s="37">
        <f>SUMIFS(СВЦЭМ!$C$34:$C$777,СВЦЭМ!$A$34:$A$777,$A150,СВЦЭМ!$B$34:$B$777,Y$119)+'СЕТ СН'!$I$9+СВЦЭМ!$D$10+'СЕТ СН'!$I$6-'СЕТ СН'!$I$19</f>
        <v>1934.3310374599996</v>
      </c>
    </row>
    <row r="151" spans="1:26"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5.75" x14ac:dyDescent="0.2">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row>
    <row r="153" spans="1:26" ht="15.75" x14ac:dyDescent="0.2">
      <c r="A153" s="116" t="s">
        <v>77</v>
      </c>
      <c r="B153" s="116"/>
      <c r="C153" s="116"/>
      <c r="D153" s="116"/>
      <c r="E153" s="116"/>
      <c r="F153" s="116"/>
      <c r="G153" s="116"/>
      <c r="H153" s="116"/>
      <c r="I153" s="116"/>
      <c r="J153" s="116"/>
      <c r="K153" s="116"/>
      <c r="L153" s="116"/>
      <c r="M153" s="116"/>
      <c r="N153" s="117" t="s">
        <v>29</v>
      </c>
      <c r="O153" s="117"/>
      <c r="P153" s="117"/>
      <c r="Q153" s="117"/>
      <c r="R153" s="117"/>
      <c r="S153" s="117"/>
      <c r="T153" s="117"/>
      <c r="U153" s="117"/>
      <c r="V153" s="40"/>
      <c r="W153" s="40"/>
      <c r="X153" s="40"/>
      <c r="Y153" s="40"/>
      <c r="Z153" s="40"/>
    </row>
    <row r="154" spans="1:26" ht="15.75" x14ac:dyDescent="0.25">
      <c r="A154" s="116"/>
      <c r="B154" s="116"/>
      <c r="C154" s="116"/>
      <c r="D154" s="116"/>
      <c r="E154" s="116"/>
      <c r="F154" s="116"/>
      <c r="G154" s="116"/>
      <c r="H154" s="116"/>
      <c r="I154" s="116"/>
      <c r="J154" s="116"/>
      <c r="K154" s="116"/>
      <c r="L154" s="116"/>
      <c r="M154" s="116"/>
      <c r="N154" s="118" t="s">
        <v>0</v>
      </c>
      <c r="O154" s="118"/>
      <c r="P154" s="118" t="s">
        <v>1</v>
      </c>
      <c r="Q154" s="118"/>
      <c r="R154" s="118" t="s">
        <v>2</v>
      </c>
      <c r="S154" s="118"/>
      <c r="T154" s="118" t="s">
        <v>3</v>
      </c>
      <c r="U154" s="118"/>
      <c r="V154" s="33"/>
      <c r="W154" s="33"/>
      <c r="X154" s="33"/>
      <c r="Y154" s="33"/>
    </row>
    <row r="155" spans="1:26" ht="15.75" x14ac:dyDescent="0.2">
      <c r="A155" s="116"/>
      <c r="B155" s="116"/>
      <c r="C155" s="116"/>
      <c r="D155" s="116"/>
      <c r="E155" s="116"/>
      <c r="F155" s="116"/>
      <c r="G155" s="116"/>
      <c r="H155" s="116"/>
      <c r="I155" s="116"/>
      <c r="J155" s="116"/>
      <c r="K155" s="116"/>
      <c r="L155" s="116"/>
      <c r="M155" s="116"/>
      <c r="N155" s="119">
        <f>СВЦЭМ!$D$12+'СЕТ СН'!$F$10-'СЕТ СН'!$F$20</f>
        <v>153416.56184919213</v>
      </c>
      <c r="O155" s="120"/>
      <c r="P155" s="119">
        <f>СВЦЭМ!$D$12+'СЕТ СН'!$F$10-'СЕТ СН'!$G$20</f>
        <v>135305.45184919215</v>
      </c>
      <c r="Q155" s="120"/>
      <c r="R155" s="119">
        <f>СВЦЭМ!$D$12+'СЕТ СН'!$F$10-'СЕТ СН'!$H$20</f>
        <v>116651.01184919215</v>
      </c>
      <c r="S155" s="120"/>
      <c r="T155" s="119">
        <f>СВЦЭМ!$D$12+'СЕТ СН'!$F$10-'СЕТ СН'!$I$20</f>
        <v>97436.931849192129</v>
      </c>
      <c r="U155" s="120"/>
      <c r="V155" s="41"/>
      <c r="W155" s="41"/>
      <c r="X155" s="41"/>
      <c r="Y155" s="41"/>
    </row>
    <row r="156" spans="1:26" x14ac:dyDescent="0.25">
      <c r="A156" s="144"/>
      <c r="B156" s="144"/>
      <c r="C156" s="144"/>
      <c r="D156" s="144"/>
      <c r="E156" s="144"/>
      <c r="F156" s="145"/>
      <c r="G156" s="145"/>
      <c r="H156" s="145"/>
      <c r="I156" s="145"/>
      <c r="J156" s="145"/>
      <c r="K156" s="145"/>
      <c r="L156" s="145"/>
      <c r="M156" s="145"/>
    </row>
    <row r="157" spans="1:26" ht="15.75" x14ac:dyDescent="0.25">
      <c r="A157" s="135" t="s">
        <v>78</v>
      </c>
      <c r="B157" s="136"/>
      <c r="C157" s="136"/>
      <c r="D157" s="136"/>
      <c r="E157" s="136"/>
      <c r="F157" s="136"/>
      <c r="G157" s="136"/>
      <c r="H157" s="136"/>
      <c r="I157" s="136"/>
      <c r="J157" s="136"/>
      <c r="K157" s="136"/>
      <c r="L157" s="136"/>
      <c r="M157" s="137"/>
      <c r="N157" s="117" t="s">
        <v>29</v>
      </c>
      <c r="O157" s="117"/>
      <c r="P157" s="117"/>
      <c r="Q157" s="117"/>
      <c r="R157" s="117"/>
      <c r="S157" s="117"/>
      <c r="T157" s="117"/>
      <c r="U157" s="117"/>
    </row>
    <row r="158" spans="1:26" ht="15.75" x14ac:dyDescent="0.25">
      <c r="A158" s="138"/>
      <c r="B158" s="139"/>
      <c r="C158" s="139"/>
      <c r="D158" s="139"/>
      <c r="E158" s="139"/>
      <c r="F158" s="139"/>
      <c r="G158" s="139"/>
      <c r="H158" s="139"/>
      <c r="I158" s="139"/>
      <c r="J158" s="139"/>
      <c r="K158" s="139"/>
      <c r="L158" s="139"/>
      <c r="M158" s="140"/>
      <c r="N158" s="118" t="s">
        <v>0</v>
      </c>
      <c r="O158" s="118"/>
      <c r="P158" s="118" t="s">
        <v>1</v>
      </c>
      <c r="Q158" s="118"/>
      <c r="R158" s="118" t="s">
        <v>2</v>
      </c>
      <c r="S158" s="118"/>
      <c r="T158" s="118" t="s">
        <v>3</v>
      </c>
      <c r="U158" s="118"/>
    </row>
    <row r="159" spans="1:26" ht="15.75" x14ac:dyDescent="0.25">
      <c r="A159" s="141"/>
      <c r="B159" s="142"/>
      <c r="C159" s="142"/>
      <c r="D159" s="142"/>
      <c r="E159" s="142"/>
      <c r="F159" s="142"/>
      <c r="G159" s="142"/>
      <c r="H159" s="142"/>
      <c r="I159" s="142"/>
      <c r="J159" s="142"/>
      <c r="K159" s="142"/>
      <c r="L159" s="142"/>
      <c r="M159" s="143"/>
      <c r="N159" s="134">
        <f>'СЕТ СН'!$F$7</f>
        <v>1548395.65</v>
      </c>
      <c r="O159" s="134"/>
      <c r="P159" s="134">
        <f>'СЕТ СН'!$G$7</f>
        <v>1254072</v>
      </c>
      <c r="Q159" s="134"/>
      <c r="R159" s="134">
        <f>'СЕТ СН'!$H$7</f>
        <v>1469777.75</v>
      </c>
      <c r="S159" s="134"/>
      <c r="T159" s="134">
        <f>'СЕТ СН'!$I$7</f>
        <v>1217417.1100000001</v>
      </c>
      <c r="U159" s="134"/>
    </row>
  </sheetData>
  <sheetProtection password="FD97"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B409" zoomScale="80" zoomScaleNormal="80" zoomScaleSheetLayoutView="80" workbookViewId="0">
      <selection activeCell="L435" sqref="L435:M435"/>
    </sheetView>
  </sheetViews>
  <sheetFormatPr defaultRowHeight="15" x14ac:dyDescent="0.25"/>
  <cols>
    <col min="1" max="1" width="9.75" style="50" customWidth="1"/>
    <col min="2" max="25" width="10" style="50" customWidth="1"/>
    <col min="26" max="26" width="9" style="43"/>
    <col min="27" max="27" width="11.25" style="43" customWidth="1"/>
    <col min="28" max="16384" width="9" style="43"/>
  </cols>
  <sheetData>
    <row r="1" spans="1:27" ht="18.75" customHeight="1" x14ac:dyDescent="0.2">
      <c r="A1" s="132" t="str">
        <f>'I ЦК'!A1:F1</f>
        <v>Предельные уровни регулируемых цен на электрическую энергию (мощность), поставляемую потребителям (покупателям) ООО "МЕЧЕЛ-ЭНЕРГО" в июле 2018г.</v>
      </c>
      <c r="B1" s="132"/>
      <c r="C1" s="132"/>
      <c r="D1" s="132"/>
      <c r="E1" s="132"/>
      <c r="F1" s="132"/>
      <c r="G1" s="132"/>
      <c r="H1" s="132"/>
      <c r="I1" s="132"/>
      <c r="J1" s="132"/>
      <c r="K1" s="132"/>
      <c r="L1" s="132"/>
      <c r="M1" s="132"/>
      <c r="N1" s="132"/>
      <c r="O1" s="132"/>
      <c r="P1" s="132"/>
      <c r="Q1" s="132"/>
      <c r="R1" s="132"/>
      <c r="S1" s="132"/>
      <c r="T1" s="132"/>
      <c r="U1" s="132"/>
      <c r="V1" s="132"/>
      <c r="W1" s="132"/>
      <c r="X1" s="132"/>
      <c r="Y1" s="132"/>
    </row>
    <row r="2" spans="1:27" ht="18.75" customHeight="1" x14ac:dyDescent="0.2">
      <c r="A2" s="44"/>
      <c r="B2" s="44"/>
      <c r="C2" s="44"/>
      <c r="D2" s="44"/>
      <c r="E2" s="44"/>
      <c r="F2" s="44"/>
      <c r="G2" s="44"/>
      <c r="H2" s="44"/>
      <c r="I2" s="44"/>
      <c r="J2" s="44"/>
      <c r="K2" s="44"/>
      <c r="L2" s="44"/>
      <c r="M2" s="44"/>
      <c r="N2" s="44"/>
      <c r="O2" s="44"/>
      <c r="P2" s="44"/>
      <c r="Q2" s="44"/>
      <c r="R2" s="44"/>
      <c r="S2" s="44"/>
      <c r="T2" s="44"/>
      <c r="U2" s="44"/>
      <c r="V2" s="44"/>
      <c r="W2" s="44"/>
      <c r="X2" s="44"/>
      <c r="Y2" s="44"/>
    </row>
    <row r="3" spans="1:27" ht="15.75" x14ac:dyDescent="0.2">
      <c r="A3" s="133" t="s">
        <v>40</v>
      </c>
      <c r="B3" s="133"/>
      <c r="C3" s="133"/>
      <c r="D3" s="133"/>
      <c r="E3" s="133"/>
      <c r="F3" s="133"/>
      <c r="G3" s="133"/>
      <c r="H3" s="133"/>
      <c r="I3" s="133"/>
      <c r="J3" s="133"/>
      <c r="K3" s="133"/>
      <c r="L3" s="133"/>
      <c r="M3" s="133"/>
      <c r="N3" s="133"/>
      <c r="O3" s="133"/>
      <c r="P3" s="133"/>
      <c r="Q3" s="133"/>
      <c r="R3" s="133"/>
      <c r="S3" s="133"/>
      <c r="T3" s="133"/>
      <c r="U3" s="133"/>
      <c r="V3" s="133"/>
      <c r="W3" s="133"/>
      <c r="X3" s="133"/>
      <c r="Y3" s="133"/>
    </row>
    <row r="4" spans="1:27" ht="32.25" customHeight="1" x14ac:dyDescent="0.2">
      <c r="A4" s="133" t="s">
        <v>10</v>
      </c>
      <c r="B4" s="133"/>
      <c r="C4" s="133"/>
      <c r="D4" s="133"/>
      <c r="E4" s="133"/>
      <c r="F4" s="133"/>
      <c r="G4" s="133"/>
      <c r="H4" s="133"/>
      <c r="I4" s="133"/>
      <c r="J4" s="133"/>
      <c r="K4" s="133"/>
      <c r="L4" s="133"/>
      <c r="M4" s="133"/>
      <c r="N4" s="133"/>
      <c r="O4" s="133"/>
      <c r="P4" s="133"/>
      <c r="Q4" s="133"/>
      <c r="R4" s="133"/>
      <c r="S4" s="133"/>
      <c r="T4" s="133"/>
      <c r="U4" s="133"/>
      <c r="V4" s="133"/>
      <c r="W4" s="133"/>
      <c r="X4" s="133"/>
      <c r="Y4" s="133"/>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45"/>
      <c r="C8" s="33"/>
      <c r="D8" s="33"/>
      <c r="E8" s="33"/>
      <c r="F8" s="33"/>
      <c r="G8" s="33"/>
      <c r="H8" s="33"/>
      <c r="I8" s="33"/>
      <c r="J8" s="33"/>
      <c r="K8" s="33"/>
      <c r="L8" s="33"/>
      <c r="M8" s="33"/>
      <c r="N8" s="33"/>
      <c r="O8" s="33"/>
      <c r="P8" s="33"/>
      <c r="Q8" s="33"/>
      <c r="R8" s="33"/>
      <c r="S8" s="33"/>
      <c r="T8" s="33"/>
      <c r="U8" s="33"/>
      <c r="V8" s="33"/>
      <c r="W8" s="33"/>
      <c r="X8" s="33"/>
      <c r="Y8" s="33"/>
    </row>
    <row r="9" spans="1:27" ht="12.75" customHeight="1" x14ac:dyDescent="0.2">
      <c r="A9" s="127" t="s">
        <v>7</v>
      </c>
      <c r="B9" s="121" t="s">
        <v>72</v>
      </c>
      <c r="C9" s="122"/>
      <c r="D9" s="122"/>
      <c r="E9" s="122"/>
      <c r="F9" s="122"/>
      <c r="G9" s="122"/>
      <c r="H9" s="122"/>
      <c r="I9" s="122"/>
      <c r="J9" s="122"/>
      <c r="K9" s="122"/>
      <c r="L9" s="122"/>
      <c r="M9" s="122"/>
      <c r="N9" s="122"/>
      <c r="O9" s="122"/>
      <c r="P9" s="122"/>
      <c r="Q9" s="122"/>
      <c r="R9" s="122"/>
      <c r="S9" s="122"/>
      <c r="T9" s="122"/>
      <c r="U9" s="122"/>
      <c r="V9" s="122"/>
      <c r="W9" s="122"/>
      <c r="X9" s="122"/>
      <c r="Y9" s="123"/>
    </row>
    <row r="10" spans="1:27" ht="12.75" customHeight="1" x14ac:dyDescent="0.2">
      <c r="A10" s="128"/>
      <c r="B10" s="124"/>
      <c r="C10" s="125"/>
      <c r="D10" s="125"/>
      <c r="E10" s="125"/>
      <c r="F10" s="125"/>
      <c r="G10" s="125"/>
      <c r="H10" s="125"/>
      <c r="I10" s="125"/>
      <c r="J10" s="125"/>
      <c r="K10" s="125"/>
      <c r="L10" s="125"/>
      <c r="M10" s="125"/>
      <c r="N10" s="125"/>
      <c r="O10" s="125"/>
      <c r="P10" s="125"/>
      <c r="Q10" s="125"/>
      <c r="R10" s="125"/>
      <c r="S10" s="125"/>
      <c r="T10" s="125"/>
      <c r="U10" s="125"/>
      <c r="V10" s="125"/>
      <c r="W10" s="125"/>
      <c r="X10" s="125"/>
      <c r="Y10" s="126"/>
    </row>
    <row r="11" spans="1:27" ht="12.75" customHeight="1" x14ac:dyDescent="0.2">
      <c r="A11" s="129"/>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01.07.2018</v>
      </c>
      <c r="B12" s="37">
        <f>SUMIFS(СВЦЭМ!$D$34:$D$777,СВЦЭМ!$A$34:$A$777,$A12,СВЦЭМ!$B$34:$B$777,B$11)+'СЕТ СН'!$F$11+СВЦЭМ!$D$10+'СЕТ СН'!$F$5-'СЕТ СН'!$F$21</f>
        <v>3984.5146286299996</v>
      </c>
      <c r="C12" s="37">
        <f>SUMIFS(СВЦЭМ!$D$34:$D$777,СВЦЭМ!$A$34:$A$777,$A12,СВЦЭМ!$B$34:$B$777,C$11)+'СЕТ СН'!$F$11+СВЦЭМ!$D$10+'СЕТ СН'!$F$5-'СЕТ СН'!$F$21</f>
        <v>4018.0948780200006</v>
      </c>
      <c r="D12" s="37">
        <f>SUMIFS(СВЦЭМ!$D$34:$D$777,СВЦЭМ!$A$34:$A$777,$A12,СВЦЭМ!$B$34:$B$777,D$11)+'СЕТ СН'!$F$11+СВЦЭМ!$D$10+'СЕТ СН'!$F$5-'СЕТ СН'!$F$21</f>
        <v>4059.53542827</v>
      </c>
      <c r="E12" s="37">
        <f>SUMIFS(СВЦЭМ!$D$34:$D$777,СВЦЭМ!$A$34:$A$777,$A12,СВЦЭМ!$B$34:$B$777,E$11)+'СЕТ СН'!$F$11+СВЦЭМ!$D$10+'СЕТ СН'!$F$5-'СЕТ СН'!$F$21</f>
        <v>4084.7299753300003</v>
      </c>
      <c r="F12" s="37">
        <f>SUMIFS(СВЦЭМ!$D$34:$D$777,СВЦЭМ!$A$34:$A$777,$A12,СВЦЭМ!$B$34:$B$777,F$11)+'СЕТ СН'!$F$11+СВЦЭМ!$D$10+'СЕТ СН'!$F$5-'СЕТ СН'!$F$21</f>
        <v>4090.9009531199999</v>
      </c>
      <c r="G12" s="37">
        <f>SUMIFS(СВЦЭМ!$D$34:$D$777,СВЦЭМ!$A$34:$A$777,$A12,СВЦЭМ!$B$34:$B$777,G$11)+'СЕТ СН'!$F$11+СВЦЭМ!$D$10+'СЕТ СН'!$F$5-'СЕТ СН'!$F$21</f>
        <v>4075.25089398</v>
      </c>
      <c r="H12" s="37">
        <f>SUMIFS(СВЦЭМ!$D$34:$D$777,СВЦЭМ!$A$34:$A$777,$A12,СВЦЭМ!$B$34:$B$777,H$11)+'СЕТ СН'!$F$11+СВЦЭМ!$D$10+'СЕТ СН'!$F$5-'СЕТ СН'!$F$21</f>
        <v>3993.7512376300001</v>
      </c>
      <c r="I12" s="37">
        <f>SUMIFS(СВЦЭМ!$D$34:$D$777,СВЦЭМ!$A$34:$A$777,$A12,СВЦЭМ!$B$34:$B$777,I$11)+'СЕТ СН'!$F$11+СВЦЭМ!$D$10+'СЕТ СН'!$F$5-'СЕТ СН'!$F$21</f>
        <v>3912.2826655199997</v>
      </c>
      <c r="J12" s="37">
        <f>SUMIFS(СВЦЭМ!$D$34:$D$777,СВЦЭМ!$A$34:$A$777,$A12,СВЦЭМ!$B$34:$B$777,J$11)+'СЕТ СН'!$F$11+СВЦЭМ!$D$10+'СЕТ СН'!$F$5-'СЕТ СН'!$F$21</f>
        <v>3807.2639289999997</v>
      </c>
      <c r="K12" s="37">
        <f>SUMIFS(СВЦЭМ!$D$34:$D$777,СВЦЭМ!$A$34:$A$777,$A12,СВЦЭМ!$B$34:$B$777,K$11)+'СЕТ СН'!$F$11+СВЦЭМ!$D$10+'СЕТ СН'!$F$5-'СЕТ СН'!$F$21</f>
        <v>3753.3957987000003</v>
      </c>
      <c r="L12" s="37">
        <f>SUMIFS(СВЦЭМ!$D$34:$D$777,СВЦЭМ!$A$34:$A$777,$A12,СВЦЭМ!$B$34:$B$777,L$11)+'СЕТ СН'!$F$11+СВЦЭМ!$D$10+'СЕТ СН'!$F$5-'СЕТ СН'!$F$21</f>
        <v>3759.4800443100003</v>
      </c>
      <c r="M12" s="37">
        <f>SUMIFS(СВЦЭМ!$D$34:$D$777,СВЦЭМ!$A$34:$A$777,$A12,СВЦЭМ!$B$34:$B$777,M$11)+'СЕТ СН'!$F$11+СВЦЭМ!$D$10+'СЕТ СН'!$F$5-'СЕТ СН'!$F$21</f>
        <v>3708.1856118000005</v>
      </c>
      <c r="N12" s="37">
        <f>SUMIFS(СВЦЭМ!$D$34:$D$777,СВЦЭМ!$A$34:$A$777,$A12,СВЦЭМ!$B$34:$B$777,N$11)+'СЕТ СН'!$F$11+СВЦЭМ!$D$10+'СЕТ СН'!$F$5-'СЕТ СН'!$F$21</f>
        <v>3716.9273977000003</v>
      </c>
      <c r="O12" s="37">
        <f>SUMIFS(СВЦЭМ!$D$34:$D$777,СВЦЭМ!$A$34:$A$777,$A12,СВЦЭМ!$B$34:$B$777,O$11)+'СЕТ СН'!$F$11+СВЦЭМ!$D$10+'СЕТ СН'!$F$5-'СЕТ СН'!$F$21</f>
        <v>3721.2475235600004</v>
      </c>
      <c r="P12" s="37">
        <f>SUMIFS(СВЦЭМ!$D$34:$D$777,СВЦЭМ!$A$34:$A$777,$A12,СВЦЭМ!$B$34:$B$777,P$11)+'СЕТ СН'!$F$11+СВЦЭМ!$D$10+'СЕТ СН'!$F$5-'СЕТ СН'!$F$21</f>
        <v>3723.3419518000001</v>
      </c>
      <c r="Q12" s="37">
        <f>SUMIFS(СВЦЭМ!$D$34:$D$777,СВЦЭМ!$A$34:$A$777,$A12,СВЦЭМ!$B$34:$B$777,Q$11)+'СЕТ СН'!$F$11+СВЦЭМ!$D$10+'СЕТ СН'!$F$5-'СЕТ СН'!$F$21</f>
        <v>3717.6709746000006</v>
      </c>
      <c r="R12" s="37">
        <f>SUMIFS(СВЦЭМ!$D$34:$D$777,СВЦЭМ!$A$34:$A$777,$A12,СВЦЭМ!$B$34:$B$777,R$11)+'СЕТ СН'!$F$11+СВЦЭМ!$D$10+'СЕТ СН'!$F$5-'СЕТ СН'!$F$21</f>
        <v>3708.5649074299999</v>
      </c>
      <c r="S12" s="37">
        <f>SUMIFS(СВЦЭМ!$D$34:$D$777,СВЦЭМ!$A$34:$A$777,$A12,СВЦЭМ!$B$34:$B$777,S$11)+'СЕТ СН'!$F$11+СВЦЭМ!$D$10+'СЕТ СН'!$F$5-'СЕТ СН'!$F$21</f>
        <v>3698.1692502899996</v>
      </c>
      <c r="T12" s="37">
        <f>SUMIFS(СВЦЭМ!$D$34:$D$777,СВЦЭМ!$A$34:$A$777,$A12,СВЦЭМ!$B$34:$B$777,T$11)+'СЕТ СН'!$F$11+СВЦЭМ!$D$10+'СЕТ СН'!$F$5-'СЕТ СН'!$F$21</f>
        <v>3712.0375326499998</v>
      </c>
      <c r="U12" s="37">
        <f>SUMIFS(СВЦЭМ!$D$34:$D$777,СВЦЭМ!$A$34:$A$777,$A12,СВЦЭМ!$B$34:$B$777,U$11)+'СЕТ СН'!$F$11+СВЦЭМ!$D$10+'СЕТ СН'!$F$5-'СЕТ СН'!$F$21</f>
        <v>3693.3395482799997</v>
      </c>
      <c r="V12" s="37">
        <f>SUMIFS(СВЦЭМ!$D$34:$D$777,СВЦЭМ!$A$34:$A$777,$A12,СВЦЭМ!$B$34:$B$777,V$11)+'СЕТ СН'!$F$11+СВЦЭМ!$D$10+'СЕТ СН'!$F$5-'СЕТ СН'!$F$21</f>
        <v>3688.4357092999999</v>
      </c>
      <c r="W12" s="37">
        <f>SUMIFS(СВЦЭМ!$D$34:$D$777,СВЦЭМ!$A$34:$A$777,$A12,СВЦЭМ!$B$34:$B$777,W$11)+'СЕТ СН'!$F$11+СВЦЭМ!$D$10+'СЕТ СН'!$F$5-'СЕТ СН'!$F$21</f>
        <v>3761.7379271500004</v>
      </c>
      <c r="X12" s="37">
        <f>SUMIFS(СВЦЭМ!$D$34:$D$777,СВЦЭМ!$A$34:$A$777,$A12,СВЦЭМ!$B$34:$B$777,X$11)+'СЕТ СН'!$F$11+СВЦЭМ!$D$10+'СЕТ СН'!$F$5-'СЕТ СН'!$F$21</f>
        <v>3867.7126014699998</v>
      </c>
      <c r="Y12" s="37">
        <f>SUMIFS(СВЦЭМ!$D$34:$D$777,СВЦЭМ!$A$34:$A$777,$A12,СВЦЭМ!$B$34:$B$777,Y$11)+'СЕТ СН'!$F$11+СВЦЭМ!$D$10+'СЕТ СН'!$F$5-'СЕТ СН'!$F$21</f>
        <v>3907.8819346600003</v>
      </c>
      <c r="AA12" s="46"/>
    </row>
    <row r="13" spans="1:27" ht="15.75" x14ac:dyDescent="0.2">
      <c r="A13" s="36">
        <f>A12+1</f>
        <v>43283</v>
      </c>
      <c r="B13" s="37">
        <f>SUMIFS(СВЦЭМ!$D$34:$D$777,СВЦЭМ!$A$34:$A$777,$A13,СВЦЭМ!$B$34:$B$777,B$11)+'СЕТ СН'!$F$11+СВЦЭМ!$D$10+'СЕТ СН'!$F$5-'СЕТ СН'!$F$21</f>
        <v>4060.0171271600002</v>
      </c>
      <c r="C13" s="37">
        <f>SUMIFS(СВЦЭМ!$D$34:$D$777,СВЦЭМ!$A$34:$A$777,$A13,СВЦЭМ!$B$34:$B$777,C$11)+'СЕТ СН'!$F$11+СВЦЭМ!$D$10+'СЕТ СН'!$F$5-'СЕТ СН'!$F$21</f>
        <v>4094.15760641</v>
      </c>
      <c r="D13" s="37">
        <f>SUMIFS(СВЦЭМ!$D$34:$D$777,СВЦЭМ!$A$34:$A$777,$A13,СВЦЭМ!$B$34:$B$777,D$11)+'СЕТ СН'!$F$11+СВЦЭМ!$D$10+'СЕТ СН'!$F$5-'СЕТ СН'!$F$21</f>
        <v>4087.0140847399998</v>
      </c>
      <c r="E13" s="37">
        <f>SUMIFS(СВЦЭМ!$D$34:$D$777,СВЦЭМ!$A$34:$A$777,$A13,СВЦЭМ!$B$34:$B$777,E$11)+'СЕТ СН'!$F$11+СВЦЭМ!$D$10+'СЕТ СН'!$F$5-'СЕТ СН'!$F$21</f>
        <v>4079.9499168100001</v>
      </c>
      <c r="F13" s="37">
        <f>SUMIFS(СВЦЭМ!$D$34:$D$777,СВЦЭМ!$A$34:$A$777,$A13,СВЦЭМ!$B$34:$B$777,F$11)+'СЕТ СН'!$F$11+СВЦЭМ!$D$10+'СЕТ СН'!$F$5-'СЕТ СН'!$F$21</f>
        <v>4076.3432934599996</v>
      </c>
      <c r="G13" s="37">
        <f>SUMIFS(СВЦЭМ!$D$34:$D$777,СВЦЭМ!$A$34:$A$777,$A13,СВЦЭМ!$B$34:$B$777,G$11)+'СЕТ СН'!$F$11+СВЦЭМ!$D$10+'СЕТ СН'!$F$5-'СЕТ СН'!$F$21</f>
        <v>4083.6599325500001</v>
      </c>
      <c r="H13" s="37">
        <f>SUMIFS(СВЦЭМ!$D$34:$D$777,СВЦЭМ!$A$34:$A$777,$A13,СВЦЭМ!$B$34:$B$777,H$11)+'СЕТ СН'!$F$11+СВЦЭМ!$D$10+'СЕТ СН'!$F$5-'СЕТ СН'!$F$21</f>
        <v>4025.6880454499997</v>
      </c>
      <c r="I13" s="37">
        <f>SUMIFS(СВЦЭМ!$D$34:$D$777,СВЦЭМ!$A$34:$A$777,$A13,СВЦЭМ!$B$34:$B$777,I$11)+'СЕТ СН'!$F$11+СВЦЭМ!$D$10+'СЕТ СН'!$F$5-'СЕТ СН'!$F$21</f>
        <v>3917.3814022500001</v>
      </c>
      <c r="J13" s="37">
        <f>SUMIFS(СВЦЭМ!$D$34:$D$777,СВЦЭМ!$A$34:$A$777,$A13,СВЦЭМ!$B$34:$B$777,J$11)+'СЕТ СН'!$F$11+СВЦЭМ!$D$10+'СЕТ СН'!$F$5-'СЕТ СН'!$F$21</f>
        <v>3807.2620611000002</v>
      </c>
      <c r="K13" s="37">
        <f>SUMIFS(СВЦЭМ!$D$34:$D$777,СВЦЭМ!$A$34:$A$777,$A13,СВЦЭМ!$B$34:$B$777,K$11)+'СЕТ СН'!$F$11+СВЦЭМ!$D$10+'СЕТ СН'!$F$5-'СЕТ СН'!$F$21</f>
        <v>3743.8728572299997</v>
      </c>
      <c r="L13" s="37">
        <f>SUMIFS(СВЦЭМ!$D$34:$D$777,СВЦЭМ!$A$34:$A$777,$A13,СВЦЭМ!$B$34:$B$777,L$11)+'СЕТ СН'!$F$11+СВЦЭМ!$D$10+'СЕТ СН'!$F$5-'СЕТ СН'!$F$21</f>
        <v>3730.0842770600002</v>
      </c>
      <c r="M13" s="37">
        <f>SUMIFS(СВЦЭМ!$D$34:$D$777,СВЦЭМ!$A$34:$A$777,$A13,СВЦЭМ!$B$34:$B$777,M$11)+'СЕТ СН'!$F$11+СВЦЭМ!$D$10+'СЕТ СН'!$F$5-'СЕТ СН'!$F$21</f>
        <v>3716.27247283</v>
      </c>
      <c r="N13" s="37">
        <f>SUMIFS(СВЦЭМ!$D$34:$D$777,СВЦЭМ!$A$34:$A$777,$A13,СВЦЭМ!$B$34:$B$777,N$11)+'СЕТ СН'!$F$11+СВЦЭМ!$D$10+'СЕТ СН'!$F$5-'СЕТ СН'!$F$21</f>
        <v>3731.5591373300003</v>
      </c>
      <c r="O13" s="37">
        <f>SUMIFS(СВЦЭМ!$D$34:$D$777,СВЦЭМ!$A$34:$A$777,$A13,СВЦЭМ!$B$34:$B$777,O$11)+'СЕТ СН'!$F$11+СВЦЭМ!$D$10+'СЕТ СН'!$F$5-'СЕТ СН'!$F$21</f>
        <v>3736.1683430399999</v>
      </c>
      <c r="P13" s="37">
        <f>SUMIFS(СВЦЭМ!$D$34:$D$777,СВЦЭМ!$A$34:$A$777,$A13,СВЦЭМ!$B$34:$B$777,P$11)+'СЕТ СН'!$F$11+СВЦЭМ!$D$10+'СЕТ СН'!$F$5-'СЕТ СН'!$F$21</f>
        <v>3726.2488921699996</v>
      </c>
      <c r="Q13" s="37">
        <f>SUMIFS(СВЦЭМ!$D$34:$D$777,СВЦЭМ!$A$34:$A$777,$A13,СВЦЭМ!$B$34:$B$777,Q$11)+'СЕТ СН'!$F$11+СВЦЭМ!$D$10+'СЕТ СН'!$F$5-'СЕТ СН'!$F$21</f>
        <v>3730.3295774099997</v>
      </c>
      <c r="R13" s="37">
        <f>SUMIFS(СВЦЭМ!$D$34:$D$777,СВЦЭМ!$A$34:$A$777,$A13,СВЦЭМ!$B$34:$B$777,R$11)+'СЕТ СН'!$F$11+СВЦЭМ!$D$10+'СЕТ СН'!$F$5-'СЕТ СН'!$F$21</f>
        <v>3727.4457778000005</v>
      </c>
      <c r="S13" s="37">
        <f>SUMIFS(СВЦЭМ!$D$34:$D$777,СВЦЭМ!$A$34:$A$777,$A13,СВЦЭМ!$B$34:$B$777,S$11)+'СЕТ СН'!$F$11+СВЦЭМ!$D$10+'СЕТ СН'!$F$5-'СЕТ СН'!$F$21</f>
        <v>3732.2729815299999</v>
      </c>
      <c r="T13" s="37">
        <f>SUMIFS(СВЦЭМ!$D$34:$D$777,СВЦЭМ!$A$34:$A$777,$A13,СВЦЭМ!$B$34:$B$777,T$11)+'СЕТ СН'!$F$11+СВЦЭМ!$D$10+'СЕТ СН'!$F$5-'СЕТ СН'!$F$21</f>
        <v>3731.16149984</v>
      </c>
      <c r="U13" s="37">
        <f>SUMIFS(СВЦЭМ!$D$34:$D$777,СВЦЭМ!$A$34:$A$777,$A13,СВЦЭМ!$B$34:$B$777,U$11)+'СЕТ СН'!$F$11+СВЦЭМ!$D$10+'СЕТ СН'!$F$5-'СЕТ СН'!$F$21</f>
        <v>3720.51346405</v>
      </c>
      <c r="V13" s="37">
        <f>SUMIFS(СВЦЭМ!$D$34:$D$777,СВЦЭМ!$A$34:$A$777,$A13,СВЦЭМ!$B$34:$B$777,V$11)+'СЕТ СН'!$F$11+СВЦЭМ!$D$10+'СЕТ СН'!$F$5-'СЕТ СН'!$F$21</f>
        <v>3728.9137310800006</v>
      </c>
      <c r="W13" s="37">
        <f>SUMIFS(СВЦЭМ!$D$34:$D$777,СВЦЭМ!$A$34:$A$777,$A13,СВЦЭМ!$B$34:$B$777,W$11)+'СЕТ СН'!$F$11+СВЦЭМ!$D$10+'СЕТ СН'!$F$5-'СЕТ СН'!$F$21</f>
        <v>3766.76651907</v>
      </c>
      <c r="X13" s="37">
        <f>SUMIFS(СВЦЭМ!$D$34:$D$777,СВЦЭМ!$A$34:$A$777,$A13,СВЦЭМ!$B$34:$B$777,X$11)+'СЕТ СН'!$F$11+СВЦЭМ!$D$10+'СЕТ СН'!$F$5-'СЕТ СН'!$F$21</f>
        <v>3868.8454136500004</v>
      </c>
      <c r="Y13" s="37">
        <f>SUMIFS(СВЦЭМ!$D$34:$D$777,СВЦЭМ!$A$34:$A$777,$A13,СВЦЭМ!$B$34:$B$777,Y$11)+'СЕТ СН'!$F$11+СВЦЭМ!$D$10+'СЕТ СН'!$F$5-'СЕТ СН'!$F$21</f>
        <v>3936.1269963000004</v>
      </c>
    </row>
    <row r="14" spans="1:27" ht="15.75" x14ac:dyDescent="0.2">
      <c r="A14" s="36">
        <f t="shared" ref="A14:A42" si="0">A13+1</f>
        <v>43284</v>
      </c>
      <c r="B14" s="37">
        <f>SUMIFS(СВЦЭМ!$D$34:$D$777,СВЦЭМ!$A$34:$A$777,$A14,СВЦЭМ!$B$34:$B$777,B$11)+'СЕТ СН'!$F$11+СВЦЭМ!$D$10+'СЕТ СН'!$F$5-'СЕТ СН'!$F$21</f>
        <v>4035.6615187899997</v>
      </c>
      <c r="C14" s="37">
        <f>SUMIFS(СВЦЭМ!$D$34:$D$777,СВЦЭМ!$A$34:$A$777,$A14,СВЦЭМ!$B$34:$B$777,C$11)+'СЕТ СН'!$F$11+СВЦЭМ!$D$10+'СЕТ СН'!$F$5-'СЕТ СН'!$F$21</f>
        <v>4086.6906691300001</v>
      </c>
      <c r="D14" s="37">
        <f>SUMIFS(СВЦЭМ!$D$34:$D$777,СВЦЭМ!$A$34:$A$777,$A14,СВЦЭМ!$B$34:$B$777,D$11)+'СЕТ СН'!$F$11+СВЦЭМ!$D$10+'СЕТ СН'!$F$5-'СЕТ СН'!$F$21</f>
        <v>4110.1837913600002</v>
      </c>
      <c r="E14" s="37">
        <f>SUMIFS(СВЦЭМ!$D$34:$D$777,СВЦЭМ!$A$34:$A$777,$A14,СВЦЭМ!$B$34:$B$777,E$11)+'СЕТ СН'!$F$11+СВЦЭМ!$D$10+'СЕТ СН'!$F$5-'СЕТ СН'!$F$21</f>
        <v>4099.5707092700004</v>
      </c>
      <c r="F14" s="37">
        <f>SUMIFS(СВЦЭМ!$D$34:$D$777,СВЦЭМ!$A$34:$A$777,$A14,СВЦЭМ!$B$34:$B$777,F$11)+'СЕТ СН'!$F$11+СВЦЭМ!$D$10+'СЕТ СН'!$F$5-'СЕТ СН'!$F$21</f>
        <v>4099.1247908900004</v>
      </c>
      <c r="G14" s="37">
        <f>SUMIFS(СВЦЭМ!$D$34:$D$777,СВЦЭМ!$A$34:$A$777,$A14,СВЦЭМ!$B$34:$B$777,G$11)+'СЕТ СН'!$F$11+СВЦЭМ!$D$10+'СЕТ СН'!$F$5-'СЕТ СН'!$F$21</f>
        <v>4103.5089613600003</v>
      </c>
      <c r="H14" s="37">
        <f>SUMIFS(СВЦЭМ!$D$34:$D$777,СВЦЭМ!$A$34:$A$777,$A14,СВЦЭМ!$B$34:$B$777,H$11)+'СЕТ СН'!$F$11+СВЦЭМ!$D$10+'СЕТ СН'!$F$5-'СЕТ СН'!$F$21</f>
        <v>4066.2925317600002</v>
      </c>
      <c r="I14" s="37">
        <f>SUMIFS(СВЦЭМ!$D$34:$D$777,СВЦЭМ!$A$34:$A$777,$A14,СВЦЭМ!$B$34:$B$777,I$11)+'СЕТ СН'!$F$11+СВЦЭМ!$D$10+'СЕТ СН'!$F$5-'СЕТ СН'!$F$21</f>
        <v>3917.1511516800001</v>
      </c>
      <c r="J14" s="37">
        <f>SUMIFS(СВЦЭМ!$D$34:$D$777,СВЦЭМ!$A$34:$A$777,$A14,СВЦЭМ!$B$34:$B$777,J$11)+'СЕТ СН'!$F$11+СВЦЭМ!$D$10+'СЕТ СН'!$F$5-'СЕТ СН'!$F$21</f>
        <v>3828.3492020700005</v>
      </c>
      <c r="K14" s="37">
        <f>SUMIFS(СВЦЭМ!$D$34:$D$777,СВЦЭМ!$A$34:$A$777,$A14,СВЦЭМ!$B$34:$B$777,K$11)+'СЕТ СН'!$F$11+СВЦЭМ!$D$10+'СЕТ СН'!$F$5-'СЕТ СН'!$F$21</f>
        <v>3769.9418846099998</v>
      </c>
      <c r="L14" s="37">
        <f>SUMIFS(СВЦЭМ!$D$34:$D$777,СВЦЭМ!$A$34:$A$777,$A14,СВЦЭМ!$B$34:$B$777,L$11)+'СЕТ СН'!$F$11+СВЦЭМ!$D$10+'СЕТ СН'!$F$5-'СЕТ СН'!$F$21</f>
        <v>3753.3314803900003</v>
      </c>
      <c r="M14" s="37">
        <f>SUMIFS(СВЦЭМ!$D$34:$D$777,СВЦЭМ!$A$34:$A$777,$A14,СВЦЭМ!$B$34:$B$777,M$11)+'СЕТ СН'!$F$11+СВЦЭМ!$D$10+'СЕТ СН'!$F$5-'СЕТ СН'!$F$21</f>
        <v>3740.6724813800001</v>
      </c>
      <c r="N14" s="37">
        <f>SUMIFS(СВЦЭМ!$D$34:$D$777,СВЦЭМ!$A$34:$A$777,$A14,СВЦЭМ!$B$34:$B$777,N$11)+'СЕТ СН'!$F$11+СВЦЭМ!$D$10+'СЕТ СН'!$F$5-'СЕТ СН'!$F$21</f>
        <v>3744.5518413</v>
      </c>
      <c r="O14" s="37">
        <f>SUMIFS(СВЦЭМ!$D$34:$D$777,СВЦЭМ!$A$34:$A$777,$A14,СВЦЭМ!$B$34:$B$777,O$11)+'СЕТ СН'!$F$11+СВЦЭМ!$D$10+'СЕТ СН'!$F$5-'СЕТ СН'!$F$21</f>
        <v>3742.4805389399999</v>
      </c>
      <c r="P14" s="37">
        <f>SUMIFS(СВЦЭМ!$D$34:$D$777,СВЦЭМ!$A$34:$A$777,$A14,СВЦЭМ!$B$34:$B$777,P$11)+'СЕТ СН'!$F$11+СВЦЭМ!$D$10+'СЕТ СН'!$F$5-'СЕТ СН'!$F$21</f>
        <v>3750.0153919499999</v>
      </c>
      <c r="Q14" s="37">
        <f>SUMIFS(СВЦЭМ!$D$34:$D$777,СВЦЭМ!$A$34:$A$777,$A14,СВЦЭМ!$B$34:$B$777,Q$11)+'СЕТ СН'!$F$11+СВЦЭМ!$D$10+'СЕТ СН'!$F$5-'СЕТ СН'!$F$21</f>
        <v>3752.3782284099998</v>
      </c>
      <c r="R14" s="37">
        <f>SUMIFS(СВЦЭМ!$D$34:$D$777,СВЦЭМ!$A$34:$A$777,$A14,СВЦЭМ!$B$34:$B$777,R$11)+'СЕТ СН'!$F$11+СВЦЭМ!$D$10+'СЕТ СН'!$F$5-'СЕТ СН'!$F$21</f>
        <v>3750.5425900999999</v>
      </c>
      <c r="S14" s="37">
        <f>SUMIFS(СВЦЭМ!$D$34:$D$777,СВЦЭМ!$A$34:$A$777,$A14,СВЦЭМ!$B$34:$B$777,S$11)+'СЕТ СН'!$F$11+СВЦЭМ!$D$10+'СЕТ СН'!$F$5-'СЕТ СН'!$F$21</f>
        <v>3748.1339817799999</v>
      </c>
      <c r="T14" s="37">
        <f>SUMIFS(СВЦЭМ!$D$34:$D$777,СВЦЭМ!$A$34:$A$777,$A14,СВЦЭМ!$B$34:$B$777,T$11)+'СЕТ СН'!$F$11+СВЦЭМ!$D$10+'СЕТ СН'!$F$5-'СЕТ СН'!$F$21</f>
        <v>3742.7909548899997</v>
      </c>
      <c r="U14" s="37">
        <f>SUMIFS(СВЦЭМ!$D$34:$D$777,СВЦЭМ!$A$34:$A$777,$A14,СВЦЭМ!$B$34:$B$777,U$11)+'СЕТ СН'!$F$11+СВЦЭМ!$D$10+'СЕТ СН'!$F$5-'СЕТ СН'!$F$21</f>
        <v>3738.9755416500002</v>
      </c>
      <c r="V14" s="37">
        <f>SUMIFS(СВЦЭМ!$D$34:$D$777,СВЦЭМ!$A$34:$A$777,$A14,СВЦЭМ!$B$34:$B$777,V$11)+'СЕТ СН'!$F$11+СВЦЭМ!$D$10+'СЕТ СН'!$F$5-'СЕТ СН'!$F$21</f>
        <v>3749.5386199800005</v>
      </c>
      <c r="W14" s="37">
        <f>SUMIFS(СВЦЭМ!$D$34:$D$777,СВЦЭМ!$A$34:$A$777,$A14,СВЦЭМ!$B$34:$B$777,W$11)+'СЕТ СН'!$F$11+СВЦЭМ!$D$10+'СЕТ СН'!$F$5-'СЕТ СН'!$F$21</f>
        <v>3816.1828338699997</v>
      </c>
      <c r="X14" s="37">
        <f>SUMIFS(СВЦЭМ!$D$34:$D$777,СВЦЭМ!$A$34:$A$777,$A14,СВЦЭМ!$B$34:$B$777,X$11)+'СЕТ СН'!$F$11+СВЦЭМ!$D$10+'СЕТ СН'!$F$5-'СЕТ СН'!$F$21</f>
        <v>3893.9505658600001</v>
      </c>
      <c r="Y14" s="37">
        <f>SUMIFS(СВЦЭМ!$D$34:$D$777,СВЦЭМ!$A$34:$A$777,$A14,СВЦЭМ!$B$34:$B$777,Y$11)+'СЕТ СН'!$F$11+СВЦЭМ!$D$10+'СЕТ СН'!$F$5-'СЕТ СН'!$F$21</f>
        <v>4002.50187482</v>
      </c>
    </row>
    <row r="15" spans="1:27" ht="15.75" x14ac:dyDescent="0.2">
      <c r="A15" s="36">
        <f t="shared" si="0"/>
        <v>43285</v>
      </c>
      <c r="B15" s="37">
        <f>SUMIFS(СВЦЭМ!$D$34:$D$777,СВЦЭМ!$A$34:$A$777,$A15,СВЦЭМ!$B$34:$B$777,B$11)+'СЕТ СН'!$F$11+СВЦЭМ!$D$10+'СЕТ СН'!$F$5-'СЕТ СН'!$F$21</f>
        <v>4008.3625041499999</v>
      </c>
      <c r="C15" s="37">
        <f>SUMIFS(СВЦЭМ!$D$34:$D$777,СВЦЭМ!$A$34:$A$777,$A15,СВЦЭМ!$B$34:$B$777,C$11)+'СЕТ СН'!$F$11+СВЦЭМ!$D$10+'СЕТ СН'!$F$5-'СЕТ СН'!$F$21</f>
        <v>4092.3735475700005</v>
      </c>
      <c r="D15" s="37">
        <f>SUMIFS(СВЦЭМ!$D$34:$D$777,СВЦЭМ!$A$34:$A$777,$A15,СВЦЭМ!$B$34:$B$777,D$11)+'СЕТ СН'!$F$11+СВЦЭМ!$D$10+'СЕТ СН'!$F$5-'СЕТ СН'!$F$21</f>
        <v>4106.5354589400004</v>
      </c>
      <c r="E15" s="37">
        <f>SUMIFS(СВЦЭМ!$D$34:$D$777,СВЦЭМ!$A$34:$A$777,$A15,СВЦЭМ!$B$34:$B$777,E$11)+'СЕТ СН'!$F$11+СВЦЭМ!$D$10+'СЕТ СН'!$F$5-'СЕТ СН'!$F$21</f>
        <v>4097.1583822500006</v>
      </c>
      <c r="F15" s="37">
        <f>SUMIFS(СВЦЭМ!$D$34:$D$777,СВЦЭМ!$A$34:$A$777,$A15,СВЦЭМ!$B$34:$B$777,F$11)+'СЕТ СН'!$F$11+СВЦЭМ!$D$10+'СЕТ СН'!$F$5-'СЕТ СН'!$F$21</f>
        <v>4094.2805648200001</v>
      </c>
      <c r="G15" s="37">
        <f>SUMIFS(СВЦЭМ!$D$34:$D$777,СВЦЭМ!$A$34:$A$777,$A15,СВЦЭМ!$B$34:$B$777,G$11)+'СЕТ СН'!$F$11+СВЦЭМ!$D$10+'СЕТ СН'!$F$5-'СЕТ СН'!$F$21</f>
        <v>4098.9227308300005</v>
      </c>
      <c r="H15" s="37">
        <f>SUMIFS(СВЦЭМ!$D$34:$D$777,СВЦЭМ!$A$34:$A$777,$A15,СВЦЭМ!$B$34:$B$777,H$11)+'СЕТ СН'!$F$11+СВЦЭМ!$D$10+'СЕТ СН'!$F$5-'СЕТ СН'!$F$21</f>
        <v>4060.5489011</v>
      </c>
      <c r="I15" s="37">
        <f>SUMIFS(СВЦЭМ!$D$34:$D$777,СВЦЭМ!$A$34:$A$777,$A15,СВЦЭМ!$B$34:$B$777,I$11)+'СЕТ СН'!$F$11+СВЦЭМ!$D$10+'СЕТ СН'!$F$5-'СЕТ СН'!$F$21</f>
        <v>3933.8430005099999</v>
      </c>
      <c r="J15" s="37">
        <f>SUMIFS(СВЦЭМ!$D$34:$D$777,СВЦЭМ!$A$34:$A$777,$A15,СВЦЭМ!$B$34:$B$777,J$11)+'СЕТ СН'!$F$11+СВЦЭМ!$D$10+'СЕТ СН'!$F$5-'СЕТ СН'!$F$21</f>
        <v>3841.6001029299996</v>
      </c>
      <c r="K15" s="37">
        <f>SUMIFS(СВЦЭМ!$D$34:$D$777,СВЦЭМ!$A$34:$A$777,$A15,СВЦЭМ!$B$34:$B$777,K$11)+'СЕТ СН'!$F$11+СВЦЭМ!$D$10+'СЕТ СН'!$F$5-'СЕТ СН'!$F$21</f>
        <v>3776.9278329799999</v>
      </c>
      <c r="L15" s="37">
        <f>SUMIFS(СВЦЭМ!$D$34:$D$777,СВЦЭМ!$A$34:$A$777,$A15,СВЦЭМ!$B$34:$B$777,L$11)+'СЕТ СН'!$F$11+СВЦЭМ!$D$10+'СЕТ СН'!$F$5-'СЕТ СН'!$F$21</f>
        <v>3753.9845924199999</v>
      </c>
      <c r="M15" s="37">
        <f>SUMIFS(СВЦЭМ!$D$34:$D$777,СВЦЭМ!$A$34:$A$777,$A15,СВЦЭМ!$B$34:$B$777,M$11)+'СЕТ СН'!$F$11+СВЦЭМ!$D$10+'СЕТ СН'!$F$5-'СЕТ СН'!$F$21</f>
        <v>3753.6237431</v>
      </c>
      <c r="N15" s="37">
        <f>SUMIFS(СВЦЭМ!$D$34:$D$777,СВЦЭМ!$A$34:$A$777,$A15,СВЦЭМ!$B$34:$B$777,N$11)+'СЕТ СН'!$F$11+СВЦЭМ!$D$10+'СЕТ СН'!$F$5-'СЕТ СН'!$F$21</f>
        <v>3750.9685613900001</v>
      </c>
      <c r="O15" s="37">
        <f>SUMIFS(СВЦЭМ!$D$34:$D$777,СВЦЭМ!$A$34:$A$777,$A15,СВЦЭМ!$B$34:$B$777,O$11)+'СЕТ СН'!$F$11+СВЦЭМ!$D$10+'СЕТ СН'!$F$5-'СЕТ СН'!$F$21</f>
        <v>3756.9046085</v>
      </c>
      <c r="P15" s="37">
        <f>SUMIFS(СВЦЭМ!$D$34:$D$777,СВЦЭМ!$A$34:$A$777,$A15,СВЦЭМ!$B$34:$B$777,P$11)+'СЕТ СН'!$F$11+СВЦЭМ!$D$10+'СЕТ СН'!$F$5-'СЕТ СН'!$F$21</f>
        <v>3747.7945201800003</v>
      </c>
      <c r="Q15" s="37">
        <f>SUMIFS(СВЦЭМ!$D$34:$D$777,СВЦЭМ!$A$34:$A$777,$A15,СВЦЭМ!$B$34:$B$777,Q$11)+'СЕТ СН'!$F$11+СВЦЭМ!$D$10+'СЕТ СН'!$F$5-'СЕТ СН'!$F$21</f>
        <v>3741.8875185900006</v>
      </c>
      <c r="R15" s="37">
        <f>SUMIFS(СВЦЭМ!$D$34:$D$777,СВЦЭМ!$A$34:$A$777,$A15,СВЦЭМ!$B$34:$B$777,R$11)+'СЕТ СН'!$F$11+СВЦЭМ!$D$10+'СЕТ СН'!$F$5-'СЕТ СН'!$F$21</f>
        <v>3746.4189423799999</v>
      </c>
      <c r="S15" s="37">
        <f>SUMIFS(СВЦЭМ!$D$34:$D$777,СВЦЭМ!$A$34:$A$777,$A15,СВЦЭМ!$B$34:$B$777,S$11)+'СЕТ СН'!$F$11+СВЦЭМ!$D$10+'СЕТ СН'!$F$5-'СЕТ СН'!$F$21</f>
        <v>3747.2608377200004</v>
      </c>
      <c r="T15" s="37">
        <f>SUMIFS(СВЦЭМ!$D$34:$D$777,СВЦЭМ!$A$34:$A$777,$A15,СВЦЭМ!$B$34:$B$777,T$11)+'СЕТ СН'!$F$11+СВЦЭМ!$D$10+'СЕТ СН'!$F$5-'СЕТ СН'!$F$21</f>
        <v>3748.9847780199998</v>
      </c>
      <c r="U15" s="37">
        <f>SUMIFS(СВЦЭМ!$D$34:$D$777,СВЦЭМ!$A$34:$A$777,$A15,СВЦЭМ!$B$34:$B$777,U$11)+'СЕТ СН'!$F$11+СВЦЭМ!$D$10+'СЕТ СН'!$F$5-'СЕТ СН'!$F$21</f>
        <v>3748.1458557400001</v>
      </c>
      <c r="V15" s="37">
        <f>SUMIFS(СВЦЭМ!$D$34:$D$777,СВЦЭМ!$A$34:$A$777,$A15,СВЦЭМ!$B$34:$B$777,V$11)+'СЕТ СН'!$F$11+СВЦЭМ!$D$10+'СЕТ СН'!$F$5-'СЕТ СН'!$F$21</f>
        <v>3745.3037640900002</v>
      </c>
      <c r="W15" s="37">
        <f>SUMIFS(СВЦЭМ!$D$34:$D$777,СВЦЭМ!$A$34:$A$777,$A15,СВЦЭМ!$B$34:$B$777,W$11)+'СЕТ СН'!$F$11+СВЦЭМ!$D$10+'СЕТ СН'!$F$5-'СЕТ СН'!$F$21</f>
        <v>3829.2466555000001</v>
      </c>
      <c r="X15" s="37">
        <f>SUMIFS(СВЦЭМ!$D$34:$D$777,СВЦЭМ!$A$34:$A$777,$A15,СВЦЭМ!$B$34:$B$777,X$11)+'СЕТ СН'!$F$11+СВЦЭМ!$D$10+'СЕТ СН'!$F$5-'СЕТ СН'!$F$21</f>
        <v>3897.6263916600001</v>
      </c>
      <c r="Y15" s="37">
        <f>SUMIFS(СВЦЭМ!$D$34:$D$777,СВЦЭМ!$A$34:$A$777,$A15,СВЦЭМ!$B$34:$B$777,Y$11)+'СЕТ СН'!$F$11+СВЦЭМ!$D$10+'СЕТ СН'!$F$5-'СЕТ СН'!$F$21</f>
        <v>3997.8055522599998</v>
      </c>
    </row>
    <row r="16" spans="1:27" ht="15.75" x14ac:dyDescent="0.2">
      <c r="A16" s="36">
        <f t="shared" si="0"/>
        <v>43286</v>
      </c>
      <c r="B16" s="37">
        <f>SUMIFS(СВЦЭМ!$D$34:$D$777,СВЦЭМ!$A$34:$A$777,$A16,СВЦЭМ!$B$34:$B$777,B$11)+'СЕТ СН'!$F$11+СВЦЭМ!$D$10+'СЕТ СН'!$F$5-'СЕТ СН'!$F$21</f>
        <v>4010.3022220000003</v>
      </c>
      <c r="C16" s="37">
        <f>SUMIFS(СВЦЭМ!$D$34:$D$777,СВЦЭМ!$A$34:$A$777,$A16,СВЦЭМ!$B$34:$B$777,C$11)+'СЕТ СН'!$F$11+СВЦЭМ!$D$10+'СЕТ СН'!$F$5-'СЕТ СН'!$F$21</f>
        <v>4062.4105549099995</v>
      </c>
      <c r="D16" s="37">
        <f>SUMIFS(СВЦЭМ!$D$34:$D$777,СВЦЭМ!$A$34:$A$777,$A16,СВЦЭМ!$B$34:$B$777,D$11)+'СЕТ СН'!$F$11+СВЦЭМ!$D$10+'СЕТ СН'!$F$5-'СЕТ СН'!$F$21</f>
        <v>4097.3318018199998</v>
      </c>
      <c r="E16" s="37">
        <f>SUMIFS(СВЦЭМ!$D$34:$D$777,СВЦЭМ!$A$34:$A$777,$A16,СВЦЭМ!$B$34:$B$777,E$11)+'СЕТ СН'!$F$11+СВЦЭМ!$D$10+'СЕТ СН'!$F$5-'СЕТ СН'!$F$21</f>
        <v>4094.5079296399999</v>
      </c>
      <c r="F16" s="37">
        <f>SUMIFS(СВЦЭМ!$D$34:$D$777,СВЦЭМ!$A$34:$A$777,$A16,СВЦЭМ!$B$34:$B$777,F$11)+'СЕТ СН'!$F$11+СВЦЭМ!$D$10+'СЕТ СН'!$F$5-'СЕТ СН'!$F$21</f>
        <v>4090.4621243400006</v>
      </c>
      <c r="G16" s="37">
        <f>SUMIFS(СВЦЭМ!$D$34:$D$777,СВЦЭМ!$A$34:$A$777,$A16,СВЦЭМ!$B$34:$B$777,G$11)+'СЕТ СН'!$F$11+СВЦЭМ!$D$10+'СЕТ СН'!$F$5-'СЕТ СН'!$F$21</f>
        <v>4082.2809528799999</v>
      </c>
      <c r="H16" s="37">
        <f>SUMIFS(СВЦЭМ!$D$34:$D$777,СВЦЭМ!$A$34:$A$777,$A16,СВЦЭМ!$B$34:$B$777,H$11)+'СЕТ СН'!$F$11+СВЦЭМ!$D$10+'СЕТ СН'!$F$5-'СЕТ СН'!$F$21</f>
        <v>4012.8621855800002</v>
      </c>
      <c r="I16" s="37">
        <f>SUMIFS(СВЦЭМ!$D$34:$D$777,СВЦЭМ!$A$34:$A$777,$A16,СВЦЭМ!$B$34:$B$777,I$11)+'СЕТ СН'!$F$11+СВЦЭМ!$D$10+'СЕТ СН'!$F$5-'СЕТ СН'!$F$21</f>
        <v>3942.6299148899998</v>
      </c>
      <c r="J16" s="37">
        <f>SUMIFS(СВЦЭМ!$D$34:$D$777,СВЦЭМ!$A$34:$A$777,$A16,СВЦЭМ!$B$34:$B$777,J$11)+'СЕТ СН'!$F$11+СВЦЭМ!$D$10+'СЕТ СН'!$F$5-'СЕТ СН'!$F$21</f>
        <v>3834.2937096200003</v>
      </c>
      <c r="K16" s="37">
        <f>SUMIFS(СВЦЭМ!$D$34:$D$777,СВЦЭМ!$A$34:$A$777,$A16,СВЦЭМ!$B$34:$B$777,K$11)+'СЕТ СН'!$F$11+СВЦЭМ!$D$10+'СЕТ СН'!$F$5-'СЕТ СН'!$F$21</f>
        <v>3772.9151217099998</v>
      </c>
      <c r="L16" s="37">
        <f>SUMIFS(СВЦЭМ!$D$34:$D$777,СВЦЭМ!$A$34:$A$777,$A16,СВЦЭМ!$B$34:$B$777,L$11)+'СЕТ СН'!$F$11+СВЦЭМ!$D$10+'СЕТ СН'!$F$5-'СЕТ СН'!$F$21</f>
        <v>3752.6102184700003</v>
      </c>
      <c r="M16" s="37">
        <f>SUMIFS(СВЦЭМ!$D$34:$D$777,СВЦЭМ!$A$34:$A$777,$A16,СВЦЭМ!$B$34:$B$777,M$11)+'СЕТ СН'!$F$11+СВЦЭМ!$D$10+'СЕТ СН'!$F$5-'СЕТ СН'!$F$21</f>
        <v>3724.41124726</v>
      </c>
      <c r="N16" s="37">
        <f>SUMIFS(СВЦЭМ!$D$34:$D$777,СВЦЭМ!$A$34:$A$777,$A16,СВЦЭМ!$B$34:$B$777,N$11)+'СЕТ СН'!$F$11+СВЦЭМ!$D$10+'СЕТ СН'!$F$5-'СЕТ СН'!$F$21</f>
        <v>3751.2872441299996</v>
      </c>
      <c r="O16" s="37">
        <f>SUMIFS(СВЦЭМ!$D$34:$D$777,СВЦЭМ!$A$34:$A$777,$A16,СВЦЭМ!$B$34:$B$777,O$11)+'СЕТ СН'!$F$11+СВЦЭМ!$D$10+'СЕТ СН'!$F$5-'СЕТ СН'!$F$21</f>
        <v>3753.8379880800003</v>
      </c>
      <c r="P16" s="37">
        <f>SUMIFS(СВЦЭМ!$D$34:$D$777,СВЦЭМ!$A$34:$A$777,$A16,СВЦЭМ!$B$34:$B$777,P$11)+'СЕТ СН'!$F$11+СВЦЭМ!$D$10+'СЕТ СН'!$F$5-'СЕТ СН'!$F$21</f>
        <v>3740.8975532599998</v>
      </c>
      <c r="Q16" s="37">
        <f>SUMIFS(СВЦЭМ!$D$34:$D$777,СВЦЭМ!$A$34:$A$777,$A16,СВЦЭМ!$B$34:$B$777,Q$11)+'СЕТ СН'!$F$11+СВЦЭМ!$D$10+'СЕТ СН'!$F$5-'СЕТ СН'!$F$21</f>
        <v>3740.1792228700006</v>
      </c>
      <c r="R16" s="37">
        <f>SUMIFS(СВЦЭМ!$D$34:$D$777,СВЦЭМ!$A$34:$A$777,$A16,СВЦЭМ!$B$34:$B$777,R$11)+'СЕТ СН'!$F$11+СВЦЭМ!$D$10+'СЕТ СН'!$F$5-'СЕТ СН'!$F$21</f>
        <v>3743.6425657400005</v>
      </c>
      <c r="S16" s="37">
        <f>SUMIFS(СВЦЭМ!$D$34:$D$777,СВЦЭМ!$A$34:$A$777,$A16,СВЦЭМ!$B$34:$B$777,S$11)+'СЕТ СН'!$F$11+СВЦЭМ!$D$10+'СЕТ СН'!$F$5-'СЕТ СН'!$F$21</f>
        <v>3750.0057925900001</v>
      </c>
      <c r="T16" s="37">
        <f>SUMIFS(СВЦЭМ!$D$34:$D$777,СВЦЭМ!$A$34:$A$777,$A16,СВЦЭМ!$B$34:$B$777,T$11)+'СЕТ СН'!$F$11+СВЦЭМ!$D$10+'СЕТ СН'!$F$5-'СЕТ СН'!$F$21</f>
        <v>3752.7192676900004</v>
      </c>
      <c r="U16" s="37">
        <f>SUMIFS(СВЦЭМ!$D$34:$D$777,СВЦЭМ!$A$34:$A$777,$A16,СВЦЭМ!$B$34:$B$777,U$11)+'СЕТ СН'!$F$11+СВЦЭМ!$D$10+'СЕТ СН'!$F$5-'СЕТ СН'!$F$21</f>
        <v>3746.2248087300004</v>
      </c>
      <c r="V16" s="37">
        <f>SUMIFS(СВЦЭМ!$D$34:$D$777,СВЦЭМ!$A$34:$A$777,$A16,СВЦЭМ!$B$34:$B$777,V$11)+'СЕТ СН'!$F$11+СВЦЭМ!$D$10+'СЕТ СН'!$F$5-'СЕТ СН'!$F$21</f>
        <v>3763.3108490200002</v>
      </c>
      <c r="W16" s="37">
        <f>SUMIFS(СВЦЭМ!$D$34:$D$777,СВЦЭМ!$A$34:$A$777,$A16,СВЦЭМ!$B$34:$B$777,W$11)+'СЕТ СН'!$F$11+СВЦЭМ!$D$10+'СЕТ СН'!$F$5-'СЕТ СН'!$F$21</f>
        <v>3812.0803157</v>
      </c>
      <c r="X16" s="37">
        <f>SUMIFS(СВЦЭМ!$D$34:$D$777,СВЦЭМ!$A$34:$A$777,$A16,СВЦЭМ!$B$34:$B$777,X$11)+'СЕТ СН'!$F$11+СВЦЭМ!$D$10+'СЕТ СН'!$F$5-'СЕТ СН'!$F$21</f>
        <v>3904.2385222399998</v>
      </c>
      <c r="Y16" s="37">
        <f>SUMIFS(СВЦЭМ!$D$34:$D$777,СВЦЭМ!$A$34:$A$777,$A16,СВЦЭМ!$B$34:$B$777,Y$11)+'СЕТ СН'!$F$11+СВЦЭМ!$D$10+'СЕТ СН'!$F$5-'СЕТ СН'!$F$21</f>
        <v>4029.5557313399995</v>
      </c>
    </row>
    <row r="17" spans="1:25" ht="15.75" x14ac:dyDescent="0.2">
      <c r="A17" s="36">
        <f t="shared" si="0"/>
        <v>43287</v>
      </c>
      <c r="B17" s="37">
        <f>SUMIFS(СВЦЭМ!$D$34:$D$777,СВЦЭМ!$A$34:$A$777,$A17,СВЦЭМ!$B$34:$B$777,B$11)+'СЕТ СН'!$F$11+СВЦЭМ!$D$10+'СЕТ СН'!$F$5-'СЕТ СН'!$F$21</f>
        <v>4052.3117090799997</v>
      </c>
      <c r="C17" s="37">
        <f>SUMIFS(СВЦЭМ!$D$34:$D$777,СВЦЭМ!$A$34:$A$777,$A17,СВЦЭМ!$B$34:$B$777,C$11)+'СЕТ СН'!$F$11+СВЦЭМ!$D$10+'СЕТ СН'!$F$5-'СЕТ СН'!$F$21</f>
        <v>4097.1183880300005</v>
      </c>
      <c r="D17" s="37">
        <f>SUMIFS(СВЦЭМ!$D$34:$D$777,СВЦЭМ!$A$34:$A$777,$A17,СВЦЭМ!$B$34:$B$777,D$11)+'СЕТ СН'!$F$11+СВЦЭМ!$D$10+'СЕТ СН'!$F$5-'СЕТ СН'!$F$21</f>
        <v>4100.8636902899998</v>
      </c>
      <c r="E17" s="37">
        <f>SUMIFS(СВЦЭМ!$D$34:$D$777,СВЦЭМ!$A$34:$A$777,$A17,СВЦЭМ!$B$34:$B$777,E$11)+'СЕТ СН'!$F$11+СВЦЭМ!$D$10+'СЕТ СН'!$F$5-'СЕТ СН'!$F$21</f>
        <v>4093.0155722500003</v>
      </c>
      <c r="F17" s="37">
        <f>SUMIFS(СВЦЭМ!$D$34:$D$777,СВЦЭМ!$A$34:$A$777,$A17,СВЦЭМ!$B$34:$B$777,F$11)+'СЕТ СН'!$F$11+СВЦЭМ!$D$10+'СЕТ СН'!$F$5-'СЕТ СН'!$F$21</f>
        <v>4090.3377702999996</v>
      </c>
      <c r="G17" s="37">
        <f>SUMIFS(СВЦЭМ!$D$34:$D$777,СВЦЭМ!$A$34:$A$777,$A17,СВЦЭМ!$B$34:$B$777,G$11)+'СЕТ СН'!$F$11+СВЦЭМ!$D$10+'СЕТ СН'!$F$5-'СЕТ СН'!$F$21</f>
        <v>4094.17287932</v>
      </c>
      <c r="H17" s="37">
        <f>SUMIFS(СВЦЭМ!$D$34:$D$777,СВЦЭМ!$A$34:$A$777,$A17,СВЦЭМ!$B$34:$B$777,H$11)+'СЕТ СН'!$F$11+СВЦЭМ!$D$10+'СЕТ СН'!$F$5-'СЕТ СН'!$F$21</f>
        <v>4038.1469088900003</v>
      </c>
      <c r="I17" s="37">
        <f>SUMIFS(СВЦЭМ!$D$34:$D$777,СВЦЭМ!$A$34:$A$777,$A17,СВЦЭМ!$B$34:$B$777,I$11)+'СЕТ СН'!$F$11+СВЦЭМ!$D$10+'СЕТ СН'!$F$5-'СЕТ СН'!$F$21</f>
        <v>3926.48278553</v>
      </c>
      <c r="J17" s="37">
        <f>SUMIFS(СВЦЭМ!$D$34:$D$777,СВЦЭМ!$A$34:$A$777,$A17,СВЦЭМ!$B$34:$B$777,J$11)+'СЕТ СН'!$F$11+СВЦЭМ!$D$10+'СЕТ СН'!$F$5-'СЕТ СН'!$F$21</f>
        <v>3809.6176632799998</v>
      </c>
      <c r="K17" s="37">
        <f>SUMIFS(СВЦЭМ!$D$34:$D$777,СВЦЭМ!$A$34:$A$777,$A17,СВЦЭМ!$B$34:$B$777,K$11)+'СЕТ СН'!$F$11+СВЦЭМ!$D$10+'СЕТ СН'!$F$5-'СЕТ СН'!$F$21</f>
        <v>3746.5621272500002</v>
      </c>
      <c r="L17" s="37">
        <f>SUMIFS(СВЦЭМ!$D$34:$D$777,СВЦЭМ!$A$34:$A$777,$A17,СВЦЭМ!$B$34:$B$777,L$11)+'СЕТ СН'!$F$11+СВЦЭМ!$D$10+'СЕТ СН'!$F$5-'СЕТ СН'!$F$21</f>
        <v>3726.56682533</v>
      </c>
      <c r="M17" s="37">
        <f>SUMIFS(СВЦЭМ!$D$34:$D$777,СВЦЭМ!$A$34:$A$777,$A17,СВЦЭМ!$B$34:$B$777,M$11)+'СЕТ СН'!$F$11+СВЦЭМ!$D$10+'СЕТ СН'!$F$5-'СЕТ СН'!$F$21</f>
        <v>3697.0123318400001</v>
      </c>
      <c r="N17" s="37">
        <f>SUMIFS(СВЦЭМ!$D$34:$D$777,СВЦЭМ!$A$34:$A$777,$A17,СВЦЭМ!$B$34:$B$777,N$11)+'СЕТ СН'!$F$11+СВЦЭМ!$D$10+'СЕТ СН'!$F$5-'СЕТ СН'!$F$21</f>
        <v>3724.8192477599996</v>
      </c>
      <c r="O17" s="37">
        <f>SUMIFS(СВЦЭМ!$D$34:$D$777,СВЦЭМ!$A$34:$A$777,$A17,СВЦЭМ!$B$34:$B$777,O$11)+'СЕТ СН'!$F$11+СВЦЭМ!$D$10+'СЕТ СН'!$F$5-'СЕТ СН'!$F$21</f>
        <v>3726.5673391199998</v>
      </c>
      <c r="P17" s="37">
        <f>SUMIFS(СВЦЭМ!$D$34:$D$777,СВЦЭМ!$A$34:$A$777,$A17,СВЦЭМ!$B$34:$B$777,P$11)+'СЕТ СН'!$F$11+СВЦЭМ!$D$10+'СЕТ СН'!$F$5-'СЕТ СН'!$F$21</f>
        <v>3722.6343947899995</v>
      </c>
      <c r="Q17" s="37">
        <f>SUMIFS(СВЦЭМ!$D$34:$D$777,СВЦЭМ!$A$34:$A$777,$A17,СВЦЭМ!$B$34:$B$777,Q$11)+'СЕТ СН'!$F$11+СВЦЭМ!$D$10+'СЕТ СН'!$F$5-'СЕТ СН'!$F$21</f>
        <v>3720.2046823499995</v>
      </c>
      <c r="R17" s="37">
        <f>SUMIFS(СВЦЭМ!$D$34:$D$777,СВЦЭМ!$A$34:$A$777,$A17,СВЦЭМ!$B$34:$B$777,R$11)+'СЕТ СН'!$F$11+СВЦЭМ!$D$10+'СЕТ СН'!$F$5-'СЕТ СН'!$F$21</f>
        <v>3722.5741163600005</v>
      </c>
      <c r="S17" s="37">
        <f>SUMIFS(СВЦЭМ!$D$34:$D$777,СВЦЭМ!$A$34:$A$777,$A17,СВЦЭМ!$B$34:$B$777,S$11)+'СЕТ СН'!$F$11+СВЦЭМ!$D$10+'СЕТ СН'!$F$5-'СЕТ СН'!$F$21</f>
        <v>3720.6945218700002</v>
      </c>
      <c r="T17" s="37">
        <f>SUMIFS(СВЦЭМ!$D$34:$D$777,СВЦЭМ!$A$34:$A$777,$A17,СВЦЭМ!$B$34:$B$777,T$11)+'СЕТ СН'!$F$11+СВЦЭМ!$D$10+'СЕТ СН'!$F$5-'СЕТ СН'!$F$21</f>
        <v>3719.6684060799998</v>
      </c>
      <c r="U17" s="37">
        <f>SUMIFS(СВЦЭМ!$D$34:$D$777,СВЦЭМ!$A$34:$A$777,$A17,СВЦЭМ!$B$34:$B$777,U$11)+'СЕТ СН'!$F$11+СВЦЭМ!$D$10+'СЕТ СН'!$F$5-'СЕТ СН'!$F$21</f>
        <v>3712.4506403400001</v>
      </c>
      <c r="V17" s="37">
        <f>SUMIFS(СВЦЭМ!$D$34:$D$777,СВЦЭМ!$A$34:$A$777,$A17,СВЦЭМ!$B$34:$B$777,V$11)+'СЕТ СН'!$F$11+СВЦЭМ!$D$10+'СЕТ СН'!$F$5-'СЕТ СН'!$F$21</f>
        <v>3732.7527295500004</v>
      </c>
      <c r="W17" s="37">
        <f>SUMIFS(СВЦЭМ!$D$34:$D$777,СВЦЭМ!$A$34:$A$777,$A17,СВЦЭМ!$B$34:$B$777,W$11)+'СЕТ СН'!$F$11+СВЦЭМ!$D$10+'СЕТ СН'!$F$5-'СЕТ СН'!$F$21</f>
        <v>3780.7995793199998</v>
      </c>
      <c r="X17" s="37">
        <f>SUMIFS(СВЦЭМ!$D$34:$D$777,СВЦЭМ!$A$34:$A$777,$A17,СВЦЭМ!$B$34:$B$777,X$11)+'СЕТ СН'!$F$11+СВЦЭМ!$D$10+'СЕТ СН'!$F$5-'СЕТ СН'!$F$21</f>
        <v>3890.91130746</v>
      </c>
      <c r="Y17" s="37">
        <f>SUMIFS(СВЦЭМ!$D$34:$D$777,СВЦЭМ!$A$34:$A$777,$A17,СВЦЭМ!$B$34:$B$777,Y$11)+'СЕТ СН'!$F$11+СВЦЭМ!$D$10+'СЕТ СН'!$F$5-'СЕТ СН'!$F$21</f>
        <v>4005.7342613199999</v>
      </c>
    </row>
    <row r="18" spans="1:25" ht="15.75" x14ac:dyDescent="0.2">
      <c r="A18" s="36">
        <f t="shared" si="0"/>
        <v>43288</v>
      </c>
      <c r="B18" s="37">
        <f>SUMIFS(СВЦЭМ!$D$34:$D$777,СВЦЭМ!$A$34:$A$777,$A18,СВЦЭМ!$B$34:$B$777,B$11)+'СЕТ СН'!$F$11+СВЦЭМ!$D$10+'СЕТ СН'!$F$5-'СЕТ СН'!$F$21</f>
        <v>4021.9876978500006</v>
      </c>
      <c r="C18" s="37">
        <f>SUMIFS(СВЦЭМ!$D$34:$D$777,СВЦЭМ!$A$34:$A$777,$A18,СВЦЭМ!$B$34:$B$777,C$11)+'СЕТ СН'!$F$11+СВЦЭМ!$D$10+'СЕТ СН'!$F$5-'СЕТ СН'!$F$21</f>
        <v>4050.0372009800003</v>
      </c>
      <c r="D18" s="37">
        <f>SUMIFS(СВЦЭМ!$D$34:$D$777,СВЦЭМ!$A$34:$A$777,$A18,СВЦЭМ!$B$34:$B$777,D$11)+'СЕТ СН'!$F$11+СВЦЭМ!$D$10+'СЕТ СН'!$F$5-'СЕТ СН'!$F$21</f>
        <v>4085.5120424099996</v>
      </c>
      <c r="E18" s="37">
        <f>SUMIFS(СВЦЭМ!$D$34:$D$777,СВЦЭМ!$A$34:$A$777,$A18,СВЦЭМ!$B$34:$B$777,E$11)+'СЕТ СН'!$F$11+СВЦЭМ!$D$10+'СЕТ СН'!$F$5-'СЕТ СН'!$F$21</f>
        <v>4084.73091905</v>
      </c>
      <c r="F18" s="37">
        <f>SUMIFS(СВЦЭМ!$D$34:$D$777,СВЦЭМ!$A$34:$A$777,$A18,СВЦЭМ!$B$34:$B$777,F$11)+'СЕТ СН'!$F$11+СВЦЭМ!$D$10+'СЕТ СН'!$F$5-'СЕТ СН'!$F$21</f>
        <v>4081.3154651100003</v>
      </c>
      <c r="G18" s="37">
        <f>SUMIFS(СВЦЭМ!$D$34:$D$777,СВЦЭМ!$A$34:$A$777,$A18,СВЦЭМ!$B$34:$B$777,G$11)+'СЕТ СН'!$F$11+СВЦЭМ!$D$10+'СЕТ СН'!$F$5-'СЕТ СН'!$F$21</f>
        <v>4082.9329177299996</v>
      </c>
      <c r="H18" s="37">
        <f>SUMIFS(СВЦЭМ!$D$34:$D$777,СВЦЭМ!$A$34:$A$777,$A18,СВЦЭМ!$B$34:$B$777,H$11)+'СЕТ СН'!$F$11+СВЦЭМ!$D$10+'СЕТ СН'!$F$5-'СЕТ СН'!$F$21</f>
        <v>4046.2233481499998</v>
      </c>
      <c r="I18" s="37">
        <f>SUMIFS(СВЦЭМ!$D$34:$D$777,СВЦЭМ!$A$34:$A$777,$A18,СВЦЭМ!$B$34:$B$777,I$11)+'СЕТ СН'!$F$11+СВЦЭМ!$D$10+'СЕТ СН'!$F$5-'СЕТ СН'!$F$21</f>
        <v>3904.3924838399998</v>
      </c>
      <c r="J18" s="37">
        <f>SUMIFS(СВЦЭМ!$D$34:$D$777,СВЦЭМ!$A$34:$A$777,$A18,СВЦЭМ!$B$34:$B$777,J$11)+'СЕТ СН'!$F$11+СВЦЭМ!$D$10+'СЕТ СН'!$F$5-'СЕТ СН'!$F$21</f>
        <v>3800.84804145</v>
      </c>
      <c r="K18" s="37">
        <f>SUMIFS(СВЦЭМ!$D$34:$D$777,СВЦЭМ!$A$34:$A$777,$A18,СВЦЭМ!$B$34:$B$777,K$11)+'СЕТ СН'!$F$11+СВЦЭМ!$D$10+'СЕТ СН'!$F$5-'СЕТ СН'!$F$21</f>
        <v>3732.61331883</v>
      </c>
      <c r="L18" s="37">
        <f>SUMIFS(СВЦЭМ!$D$34:$D$777,СВЦЭМ!$A$34:$A$777,$A18,СВЦЭМ!$B$34:$B$777,L$11)+'СЕТ СН'!$F$11+СВЦЭМ!$D$10+'СЕТ СН'!$F$5-'СЕТ СН'!$F$21</f>
        <v>3717.2293157499998</v>
      </c>
      <c r="M18" s="37">
        <f>SUMIFS(СВЦЭМ!$D$34:$D$777,СВЦЭМ!$A$34:$A$777,$A18,СВЦЭМ!$B$34:$B$777,M$11)+'СЕТ СН'!$F$11+СВЦЭМ!$D$10+'СЕТ СН'!$F$5-'СЕТ СН'!$F$21</f>
        <v>3692.0932219599999</v>
      </c>
      <c r="N18" s="37">
        <f>SUMIFS(СВЦЭМ!$D$34:$D$777,СВЦЭМ!$A$34:$A$777,$A18,СВЦЭМ!$B$34:$B$777,N$11)+'СЕТ СН'!$F$11+СВЦЭМ!$D$10+'СЕТ СН'!$F$5-'СЕТ СН'!$F$21</f>
        <v>3724.3421338100006</v>
      </c>
      <c r="O18" s="37">
        <f>SUMIFS(СВЦЭМ!$D$34:$D$777,СВЦЭМ!$A$34:$A$777,$A18,СВЦЭМ!$B$34:$B$777,O$11)+'СЕТ СН'!$F$11+СВЦЭМ!$D$10+'СЕТ СН'!$F$5-'СЕТ СН'!$F$21</f>
        <v>3721.6757589300005</v>
      </c>
      <c r="P18" s="37">
        <f>SUMIFS(СВЦЭМ!$D$34:$D$777,СВЦЭМ!$A$34:$A$777,$A18,СВЦЭМ!$B$34:$B$777,P$11)+'СЕТ СН'!$F$11+СВЦЭМ!$D$10+'СЕТ СН'!$F$5-'СЕТ СН'!$F$21</f>
        <v>3714.3456100399999</v>
      </c>
      <c r="Q18" s="37">
        <f>SUMIFS(СВЦЭМ!$D$34:$D$777,СВЦЭМ!$A$34:$A$777,$A18,СВЦЭМ!$B$34:$B$777,Q$11)+'СЕТ СН'!$F$11+СВЦЭМ!$D$10+'СЕТ СН'!$F$5-'СЕТ СН'!$F$21</f>
        <v>3718.1365939500001</v>
      </c>
      <c r="R18" s="37">
        <f>SUMIFS(СВЦЭМ!$D$34:$D$777,СВЦЭМ!$A$34:$A$777,$A18,СВЦЭМ!$B$34:$B$777,R$11)+'СЕТ СН'!$F$11+СВЦЭМ!$D$10+'СЕТ СН'!$F$5-'СЕТ СН'!$F$21</f>
        <v>3708.7441691699996</v>
      </c>
      <c r="S18" s="37">
        <f>SUMIFS(СВЦЭМ!$D$34:$D$777,СВЦЭМ!$A$34:$A$777,$A18,СВЦЭМ!$B$34:$B$777,S$11)+'СЕТ СН'!$F$11+СВЦЭМ!$D$10+'СЕТ СН'!$F$5-'СЕТ СН'!$F$21</f>
        <v>3711.0723497299996</v>
      </c>
      <c r="T18" s="37">
        <f>SUMIFS(СВЦЭМ!$D$34:$D$777,СВЦЭМ!$A$34:$A$777,$A18,СВЦЭМ!$B$34:$B$777,T$11)+'СЕТ СН'!$F$11+СВЦЭМ!$D$10+'СЕТ СН'!$F$5-'СЕТ СН'!$F$21</f>
        <v>3712.1830024399997</v>
      </c>
      <c r="U18" s="37">
        <f>SUMIFS(СВЦЭМ!$D$34:$D$777,СВЦЭМ!$A$34:$A$777,$A18,СВЦЭМ!$B$34:$B$777,U$11)+'СЕТ СН'!$F$11+СВЦЭМ!$D$10+'СЕТ СН'!$F$5-'СЕТ СН'!$F$21</f>
        <v>3707.6583953600002</v>
      </c>
      <c r="V18" s="37">
        <f>SUMIFS(СВЦЭМ!$D$34:$D$777,СВЦЭМ!$A$34:$A$777,$A18,СВЦЭМ!$B$34:$B$777,V$11)+'СЕТ СН'!$F$11+СВЦЭМ!$D$10+'СЕТ СН'!$F$5-'СЕТ СН'!$F$21</f>
        <v>3717.26898411</v>
      </c>
      <c r="W18" s="37">
        <f>SUMIFS(СВЦЭМ!$D$34:$D$777,СВЦЭМ!$A$34:$A$777,$A18,СВЦЭМ!$B$34:$B$777,W$11)+'СЕТ СН'!$F$11+СВЦЭМ!$D$10+'СЕТ СН'!$F$5-'СЕТ СН'!$F$21</f>
        <v>3777.5901007900002</v>
      </c>
      <c r="X18" s="37">
        <f>SUMIFS(СВЦЭМ!$D$34:$D$777,СВЦЭМ!$A$34:$A$777,$A18,СВЦЭМ!$B$34:$B$777,X$11)+'СЕТ СН'!$F$11+СВЦЭМ!$D$10+'СЕТ СН'!$F$5-'СЕТ СН'!$F$21</f>
        <v>3865.25273715</v>
      </c>
      <c r="Y18" s="37">
        <f>SUMIFS(СВЦЭМ!$D$34:$D$777,СВЦЭМ!$A$34:$A$777,$A18,СВЦЭМ!$B$34:$B$777,Y$11)+'СЕТ СН'!$F$11+СВЦЭМ!$D$10+'СЕТ СН'!$F$5-'СЕТ СН'!$F$21</f>
        <v>3967.6462646</v>
      </c>
    </row>
    <row r="19" spans="1:25" ht="15.75" x14ac:dyDescent="0.2">
      <c r="A19" s="36">
        <f t="shared" si="0"/>
        <v>43289</v>
      </c>
      <c r="B19" s="37">
        <f>SUMIFS(СВЦЭМ!$D$34:$D$777,СВЦЭМ!$A$34:$A$777,$A19,СВЦЭМ!$B$34:$B$777,B$11)+'СЕТ СН'!$F$11+СВЦЭМ!$D$10+'СЕТ СН'!$F$5-'СЕТ СН'!$F$21</f>
        <v>4023.4873085899999</v>
      </c>
      <c r="C19" s="37">
        <f>SUMIFS(СВЦЭМ!$D$34:$D$777,СВЦЭМ!$A$34:$A$777,$A19,СВЦЭМ!$B$34:$B$777,C$11)+'СЕТ СН'!$F$11+СВЦЭМ!$D$10+'СЕТ СН'!$F$5-'СЕТ СН'!$F$21</f>
        <v>4074.9489185000002</v>
      </c>
      <c r="D19" s="37">
        <f>SUMIFS(СВЦЭМ!$D$34:$D$777,СВЦЭМ!$A$34:$A$777,$A19,СВЦЭМ!$B$34:$B$777,D$11)+'СЕТ СН'!$F$11+СВЦЭМ!$D$10+'СЕТ СН'!$F$5-'СЕТ СН'!$F$21</f>
        <v>4093.2248185400003</v>
      </c>
      <c r="E19" s="37">
        <f>SUMIFS(СВЦЭМ!$D$34:$D$777,СВЦЭМ!$A$34:$A$777,$A19,СВЦЭМ!$B$34:$B$777,E$11)+'СЕТ СН'!$F$11+СВЦЭМ!$D$10+'СЕТ СН'!$F$5-'СЕТ СН'!$F$21</f>
        <v>4086.2223822000005</v>
      </c>
      <c r="F19" s="37">
        <f>SUMIFS(СВЦЭМ!$D$34:$D$777,СВЦЭМ!$A$34:$A$777,$A19,СВЦЭМ!$B$34:$B$777,F$11)+'СЕТ СН'!$F$11+СВЦЭМ!$D$10+'СЕТ СН'!$F$5-'СЕТ СН'!$F$21</f>
        <v>4080.2503536600007</v>
      </c>
      <c r="G19" s="37">
        <f>SUMIFS(СВЦЭМ!$D$34:$D$777,СВЦЭМ!$A$34:$A$777,$A19,СВЦЭМ!$B$34:$B$777,G$11)+'СЕТ СН'!$F$11+СВЦЭМ!$D$10+'СЕТ СН'!$F$5-'СЕТ СН'!$F$21</f>
        <v>4080.1547631500007</v>
      </c>
      <c r="H19" s="37">
        <f>SUMIFS(СВЦЭМ!$D$34:$D$777,СВЦЭМ!$A$34:$A$777,$A19,СВЦЭМ!$B$34:$B$777,H$11)+'СЕТ СН'!$F$11+СВЦЭМ!$D$10+'СЕТ СН'!$F$5-'СЕТ СН'!$F$21</f>
        <v>4051.4777300800006</v>
      </c>
      <c r="I19" s="37">
        <f>SUMIFS(СВЦЭМ!$D$34:$D$777,СВЦЭМ!$A$34:$A$777,$A19,СВЦЭМ!$B$34:$B$777,I$11)+'СЕТ СН'!$F$11+СВЦЭМ!$D$10+'СЕТ СН'!$F$5-'СЕТ СН'!$F$21</f>
        <v>3922.7876962500004</v>
      </c>
      <c r="J19" s="37">
        <f>SUMIFS(СВЦЭМ!$D$34:$D$777,СВЦЭМ!$A$34:$A$777,$A19,СВЦЭМ!$B$34:$B$777,J$11)+'СЕТ СН'!$F$11+СВЦЭМ!$D$10+'СЕТ СН'!$F$5-'СЕТ СН'!$F$21</f>
        <v>3803.56635843</v>
      </c>
      <c r="K19" s="37">
        <f>SUMIFS(СВЦЭМ!$D$34:$D$777,СВЦЭМ!$A$34:$A$777,$A19,СВЦЭМ!$B$34:$B$777,K$11)+'СЕТ СН'!$F$11+СВЦЭМ!$D$10+'СЕТ СН'!$F$5-'СЕТ СН'!$F$21</f>
        <v>3729.4981401100003</v>
      </c>
      <c r="L19" s="37">
        <f>SUMIFS(СВЦЭМ!$D$34:$D$777,СВЦЭМ!$A$34:$A$777,$A19,СВЦЭМ!$B$34:$B$777,L$11)+'СЕТ СН'!$F$11+СВЦЭМ!$D$10+'СЕТ СН'!$F$5-'СЕТ СН'!$F$21</f>
        <v>3705.0485882100002</v>
      </c>
      <c r="M19" s="37">
        <f>SUMIFS(СВЦЭМ!$D$34:$D$777,СВЦЭМ!$A$34:$A$777,$A19,СВЦЭМ!$B$34:$B$777,M$11)+'СЕТ СН'!$F$11+СВЦЭМ!$D$10+'СЕТ СН'!$F$5-'СЕТ СН'!$F$21</f>
        <v>3686.0898576600002</v>
      </c>
      <c r="N19" s="37">
        <f>SUMIFS(СВЦЭМ!$D$34:$D$777,СВЦЭМ!$A$34:$A$777,$A19,СВЦЭМ!$B$34:$B$777,N$11)+'СЕТ СН'!$F$11+СВЦЭМ!$D$10+'СЕТ СН'!$F$5-'СЕТ СН'!$F$21</f>
        <v>3708.6060655299998</v>
      </c>
      <c r="O19" s="37">
        <f>SUMIFS(СВЦЭМ!$D$34:$D$777,СВЦЭМ!$A$34:$A$777,$A19,СВЦЭМ!$B$34:$B$777,O$11)+'СЕТ СН'!$F$11+СВЦЭМ!$D$10+'СЕТ СН'!$F$5-'СЕТ СН'!$F$21</f>
        <v>3711.9709891900002</v>
      </c>
      <c r="P19" s="37">
        <f>SUMIFS(СВЦЭМ!$D$34:$D$777,СВЦЭМ!$A$34:$A$777,$A19,СВЦЭМ!$B$34:$B$777,P$11)+'СЕТ СН'!$F$11+СВЦЭМ!$D$10+'СЕТ СН'!$F$5-'СЕТ СН'!$F$21</f>
        <v>3715.8235370600005</v>
      </c>
      <c r="Q19" s="37">
        <f>SUMIFS(СВЦЭМ!$D$34:$D$777,СВЦЭМ!$A$34:$A$777,$A19,СВЦЭМ!$B$34:$B$777,Q$11)+'СЕТ СН'!$F$11+СВЦЭМ!$D$10+'СЕТ СН'!$F$5-'СЕТ СН'!$F$21</f>
        <v>3708.5230688399997</v>
      </c>
      <c r="R19" s="37">
        <f>SUMIFS(СВЦЭМ!$D$34:$D$777,СВЦЭМ!$A$34:$A$777,$A19,СВЦЭМ!$B$34:$B$777,R$11)+'СЕТ СН'!$F$11+СВЦЭМ!$D$10+'СЕТ СН'!$F$5-'СЕТ СН'!$F$21</f>
        <v>3707.1142039699998</v>
      </c>
      <c r="S19" s="37">
        <f>SUMIFS(СВЦЭМ!$D$34:$D$777,СВЦЭМ!$A$34:$A$777,$A19,СВЦЭМ!$B$34:$B$777,S$11)+'СЕТ СН'!$F$11+СВЦЭМ!$D$10+'СЕТ СН'!$F$5-'СЕТ СН'!$F$21</f>
        <v>3710.5152910300003</v>
      </c>
      <c r="T19" s="37">
        <f>SUMIFS(СВЦЭМ!$D$34:$D$777,СВЦЭМ!$A$34:$A$777,$A19,СВЦЭМ!$B$34:$B$777,T$11)+'СЕТ СН'!$F$11+СВЦЭМ!$D$10+'СЕТ СН'!$F$5-'СЕТ СН'!$F$21</f>
        <v>3713.1326300999999</v>
      </c>
      <c r="U19" s="37">
        <f>SUMIFS(СВЦЭМ!$D$34:$D$777,СВЦЭМ!$A$34:$A$777,$A19,СВЦЭМ!$B$34:$B$777,U$11)+'СЕТ СН'!$F$11+СВЦЭМ!$D$10+'СЕТ СН'!$F$5-'СЕТ СН'!$F$21</f>
        <v>3699.46140466</v>
      </c>
      <c r="V19" s="37">
        <f>SUMIFS(СВЦЭМ!$D$34:$D$777,СВЦЭМ!$A$34:$A$777,$A19,СВЦЭМ!$B$34:$B$777,V$11)+'СЕТ СН'!$F$11+СВЦЭМ!$D$10+'СЕТ СН'!$F$5-'СЕТ СН'!$F$21</f>
        <v>3698.2712108699998</v>
      </c>
      <c r="W19" s="37">
        <f>SUMIFS(СВЦЭМ!$D$34:$D$777,СВЦЭМ!$A$34:$A$777,$A19,СВЦЭМ!$B$34:$B$777,W$11)+'СЕТ СН'!$F$11+СВЦЭМ!$D$10+'СЕТ СН'!$F$5-'СЕТ СН'!$F$21</f>
        <v>3778.0425783500004</v>
      </c>
      <c r="X19" s="37">
        <f>SUMIFS(СВЦЭМ!$D$34:$D$777,СВЦЭМ!$A$34:$A$777,$A19,СВЦЭМ!$B$34:$B$777,X$11)+'СЕТ СН'!$F$11+СВЦЭМ!$D$10+'СЕТ СН'!$F$5-'СЕТ СН'!$F$21</f>
        <v>3863.5184724600003</v>
      </c>
      <c r="Y19" s="37">
        <f>SUMIFS(СВЦЭМ!$D$34:$D$777,СВЦЭМ!$A$34:$A$777,$A19,СВЦЭМ!$B$34:$B$777,Y$11)+'СЕТ СН'!$F$11+СВЦЭМ!$D$10+'СЕТ СН'!$F$5-'СЕТ СН'!$F$21</f>
        <v>3968.2435612500003</v>
      </c>
    </row>
    <row r="20" spans="1:25" ht="15.75" x14ac:dyDescent="0.2">
      <c r="A20" s="36">
        <f t="shared" si="0"/>
        <v>43290</v>
      </c>
      <c r="B20" s="37">
        <f>SUMIFS(СВЦЭМ!$D$34:$D$777,СВЦЭМ!$A$34:$A$777,$A20,СВЦЭМ!$B$34:$B$777,B$11)+'СЕТ СН'!$F$11+СВЦЭМ!$D$10+'СЕТ СН'!$F$5-'СЕТ СН'!$F$21</f>
        <v>4066.0092140099996</v>
      </c>
      <c r="C20" s="37">
        <f>SUMIFS(СВЦЭМ!$D$34:$D$777,СВЦЭМ!$A$34:$A$777,$A20,СВЦЭМ!$B$34:$B$777,C$11)+'СЕТ СН'!$F$11+СВЦЭМ!$D$10+'СЕТ СН'!$F$5-'СЕТ СН'!$F$21</f>
        <v>4057.1216883300003</v>
      </c>
      <c r="D20" s="37">
        <f>SUMIFS(СВЦЭМ!$D$34:$D$777,СВЦЭМ!$A$34:$A$777,$A20,СВЦЭМ!$B$34:$B$777,D$11)+'СЕТ СН'!$F$11+СВЦЭМ!$D$10+'СЕТ СН'!$F$5-'СЕТ СН'!$F$21</f>
        <v>4040.16692693</v>
      </c>
      <c r="E20" s="37">
        <f>SUMIFS(СВЦЭМ!$D$34:$D$777,СВЦЭМ!$A$34:$A$777,$A20,СВЦЭМ!$B$34:$B$777,E$11)+'СЕТ СН'!$F$11+СВЦЭМ!$D$10+'СЕТ СН'!$F$5-'СЕТ СН'!$F$21</f>
        <v>4033.7125677100003</v>
      </c>
      <c r="F20" s="37">
        <f>SUMIFS(СВЦЭМ!$D$34:$D$777,СВЦЭМ!$A$34:$A$777,$A20,СВЦЭМ!$B$34:$B$777,F$11)+'СЕТ СН'!$F$11+СВЦЭМ!$D$10+'СЕТ СН'!$F$5-'СЕТ СН'!$F$21</f>
        <v>4031.0314764599998</v>
      </c>
      <c r="G20" s="37">
        <f>SUMIFS(СВЦЭМ!$D$34:$D$777,СВЦЭМ!$A$34:$A$777,$A20,СВЦЭМ!$B$34:$B$777,G$11)+'СЕТ СН'!$F$11+СВЦЭМ!$D$10+'СЕТ СН'!$F$5-'СЕТ СН'!$F$21</f>
        <v>4036.8184183200001</v>
      </c>
      <c r="H20" s="37">
        <f>SUMIFS(СВЦЭМ!$D$34:$D$777,СВЦЭМ!$A$34:$A$777,$A20,СВЦЭМ!$B$34:$B$777,H$11)+'СЕТ СН'!$F$11+СВЦЭМ!$D$10+'СЕТ СН'!$F$5-'СЕТ СН'!$F$21</f>
        <v>4049.7180029500005</v>
      </c>
      <c r="I20" s="37">
        <f>SUMIFS(СВЦЭМ!$D$34:$D$777,СВЦЭМ!$A$34:$A$777,$A20,СВЦЭМ!$B$34:$B$777,I$11)+'СЕТ СН'!$F$11+СВЦЭМ!$D$10+'СЕТ СН'!$F$5-'СЕТ СН'!$F$21</f>
        <v>3915.7312728799998</v>
      </c>
      <c r="J20" s="37">
        <f>SUMIFS(СВЦЭМ!$D$34:$D$777,СВЦЭМ!$A$34:$A$777,$A20,СВЦЭМ!$B$34:$B$777,J$11)+'СЕТ СН'!$F$11+СВЦЭМ!$D$10+'СЕТ СН'!$F$5-'СЕТ СН'!$F$21</f>
        <v>3783.7546154399997</v>
      </c>
      <c r="K20" s="37">
        <f>SUMIFS(СВЦЭМ!$D$34:$D$777,СВЦЭМ!$A$34:$A$777,$A20,СВЦЭМ!$B$34:$B$777,K$11)+'СЕТ СН'!$F$11+СВЦЭМ!$D$10+'СЕТ СН'!$F$5-'СЕТ СН'!$F$21</f>
        <v>3726.5356164699997</v>
      </c>
      <c r="L20" s="37">
        <f>SUMIFS(СВЦЭМ!$D$34:$D$777,СВЦЭМ!$A$34:$A$777,$A20,СВЦЭМ!$B$34:$B$777,L$11)+'СЕТ СН'!$F$11+СВЦЭМ!$D$10+'СЕТ СН'!$F$5-'СЕТ СН'!$F$21</f>
        <v>3719.5694382400006</v>
      </c>
      <c r="M20" s="37">
        <f>SUMIFS(СВЦЭМ!$D$34:$D$777,СВЦЭМ!$A$34:$A$777,$A20,СВЦЭМ!$B$34:$B$777,M$11)+'СЕТ СН'!$F$11+СВЦЭМ!$D$10+'СЕТ СН'!$F$5-'СЕТ СН'!$F$21</f>
        <v>3697.6498784799996</v>
      </c>
      <c r="N20" s="37">
        <f>SUMIFS(СВЦЭМ!$D$34:$D$777,СВЦЭМ!$A$34:$A$777,$A20,СВЦЭМ!$B$34:$B$777,N$11)+'СЕТ СН'!$F$11+СВЦЭМ!$D$10+'СЕТ СН'!$F$5-'СЕТ СН'!$F$21</f>
        <v>3735.8200529699998</v>
      </c>
      <c r="O20" s="37">
        <f>SUMIFS(СВЦЭМ!$D$34:$D$777,СВЦЭМ!$A$34:$A$777,$A20,СВЦЭМ!$B$34:$B$777,O$11)+'СЕТ СН'!$F$11+СВЦЭМ!$D$10+'СЕТ СН'!$F$5-'СЕТ СН'!$F$21</f>
        <v>3733.3887318799998</v>
      </c>
      <c r="P20" s="37">
        <f>SUMIFS(СВЦЭМ!$D$34:$D$777,СВЦЭМ!$A$34:$A$777,$A20,СВЦЭМ!$B$34:$B$777,P$11)+'СЕТ СН'!$F$11+СВЦЭМ!$D$10+'СЕТ СН'!$F$5-'СЕТ СН'!$F$21</f>
        <v>3728.34696231</v>
      </c>
      <c r="Q20" s="37">
        <f>SUMIFS(СВЦЭМ!$D$34:$D$777,СВЦЭМ!$A$34:$A$777,$A20,СВЦЭМ!$B$34:$B$777,Q$11)+'СЕТ СН'!$F$11+СВЦЭМ!$D$10+'СЕТ СН'!$F$5-'СЕТ СН'!$F$21</f>
        <v>3736.9053200500002</v>
      </c>
      <c r="R20" s="37">
        <f>SUMIFS(СВЦЭМ!$D$34:$D$777,СВЦЭМ!$A$34:$A$777,$A20,СВЦЭМ!$B$34:$B$777,R$11)+'СЕТ СН'!$F$11+СВЦЭМ!$D$10+'СЕТ СН'!$F$5-'СЕТ СН'!$F$21</f>
        <v>3740.8752719699996</v>
      </c>
      <c r="S20" s="37">
        <f>SUMIFS(СВЦЭМ!$D$34:$D$777,СВЦЭМ!$A$34:$A$777,$A20,СВЦЭМ!$B$34:$B$777,S$11)+'СЕТ СН'!$F$11+СВЦЭМ!$D$10+'СЕТ СН'!$F$5-'СЕТ СН'!$F$21</f>
        <v>3743.2474618200004</v>
      </c>
      <c r="T20" s="37">
        <f>SUMIFS(СВЦЭМ!$D$34:$D$777,СВЦЭМ!$A$34:$A$777,$A20,СВЦЭМ!$B$34:$B$777,T$11)+'СЕТ СН'!$F$11+СВЦЭМ!$D$10+'СЕТ СН'!$F$5-'СЕТ СН'!$F$21</f>
        <v>3748.9801884300005</v>
      </c>
      <c r="U20" s="37">
        <f>SUMIFS(СВЦЭМ!$D$34:$D$777,СВЦЭМ!$A$34:$A$777,$A20,СВЦЭМ!$B$34:$B$777,U$11)+'СЕТ СН'!$F$11+СВЦЭМ!$D$10+'СЕТ СН'!$F$5-'СЕТ СН'!$F$21</f>
        <v>3740.3790857600006</v>
      </c>
      <c r="V20" s="37">
        <f>SUMIFS(СВЦЭМ!$D$34:$D$777,СВЦЭМ!$A$34:$A$777,$A20,СВЦЭМ!$B$34:$B$777,V$11)+'СЕТ СН'!$F$11+СВЦЭМ!$D$10+'СЕТ СН'!$F$5-'СЕТ СН'!$F$21</f>
        <v>3744.2379189000003</v>
      </c>
      <c r="W20" s="37">
        <f>SUMIFS(СВЦЭМ!$D$34:$D$777,СВЦЭМ!$A$34:$A$777,$A20,СВЦЭМ!$B$34:$B$777,W$11)+'СЕТ СН'!$F$11+СВЦЭМ!$D$10+'СЕТ СН'!$F$5-'СЕТ СН'!$F$21</f>
        <v>3800.1783017099997</v>
      </c>
      <c r="X20" s="37">
        <f>SUMIFS(СВЦЭМ!$D$34:$D$777,СВЦЭМ!$A$34:$A$777,$A20,СВЦЭМ!$B$34:$B$777,X$11)+'СЕТ СН'!$F$11+СВЦЭМ!$D$10+'СЕТ СН'!$F$5-'СЕТ СН'!$F$21</f>
        <v>3889.0073899500003</v>
      </c>
      <c r="Y20" s="37">
        <f>SUMIFS(СВЦЭМ!$D$34:$D$777,СВЦЭМ!$A$34:$A$777,$A20,СВЦЭМ!$B$34:$B$777,Y$11)+'СЕТ СН'!$F$11+СВЦЭМ!$D$10+'СЕТ СН'!$F$5-'СЕТ СН'!$F$21</f>
        <v>4012.1021345199997</v>
      </c>
    </row>
    <row r="21" spans="1:25" ht="15.75" x14ac:dyDescent="0.2">
      <c r="A21" s="36">
        <f t="shared" si="0"/>
        <v>43291</v>
      </c>
      <c r="B21" s="37">
        <f>SUMIFS(СВЦЭМ!$D$34:$D$777,СВЦЭМ!$A$34:$A$777,$A21,СВЦЭМ!$B$34:$B$777,B$11)+'СЕТ СН'!$F$11+СВЦЭМ!$D$10+'СЕТ СН'!$F$5-'СЕТ СН'!$F$21</f>
        <v>4090.7203198500001</v>
      </c>
      <c r="C21" s="37">
        <f>SUMIFS(СВЦЭМ!$D$34:$D$777,СВЦЭМ!$A$34:$A$777,$A21,СВЦЭМ!$B$34:$B$777,C$11)+'СЕТ СН'!$F$11+СВЦЭМ!$D$10+'СЕТ СН'!$F$5-'СЕТ СН'!$F$21</f>
        <v>4091.2158024999999</v>
      </c>
      <c r="D21" s="37">
        <f>SUMIFS(СВЦЭМ!$D$34:$D$777,СВЦЭМ!$A$34:$A$777,$A21,СВЦЭМ!$B$34:$B$777,D$11)+'СЕТ СН'!$F$11+СВЦЭМ!$D$10+'СЕТ СН'!$F$5-'СЕТ СН'!$F$21</f>
        <v>4078.0742371699998</v>
      </c>
      <c r="E21" s="37">
        <f>SUMIFS(СВЦЭМ!$D$34:$D$777,СВЦЭМ!$A$34:$A$777,$A21,СВЦЭМ!$B$34:$B$777,E$11)+'СЕТ СН'!$F$11+СВЦЭМ!$D$10+'СЕТ СН'!$F$5-'СЕТ СН'!$F$21</f>
        <v>4070.8589899300005</v>
      </c>
      <c r="F21" s="37">
        <f>SUMIFS(СВЦЭМ!$D$34:$D$777,СВЦЭМ!$A$34:$A$777,$A21,СВЦЭМ!$B$34:$B$777,F$11)+'СЕТ СН'!$F$11+СВЦЭМ!$D$10+'СЕТ СН'!$F$5-'СЕТ СН'!$F$21</f>
        <v>4068.1574134299999</v>
      </c>
      <c r="G21" s="37">
        <f>SUMIFS(СВЦЭМ!$D$34:$D$777,СВЦЭМ!$A$34:$A$777,$A21,СВЦЭМ!$B$34:$B$777,G$11)+'СЕТ СН'!$F$11+СВЦЭМ!$D$10+'СЕТ СН'!$F$5-'СЕТ СН'!$F$21</f>
        <v>4068.35626254</v>
      </c>
      <c r="H21" s="37">
        <f>SUMIFS(СВЦЭМ!$D$34:$D$777,СВЦЭМ!$A$34:$A$777,$A21,СВЦЭМ!$B$34:$B$777,H$11)+'СЕТ СН'!$F$11+СВЦЭМ!$D$10+'СЕТ СН'!$F$5-'СЕТ СН'!$F$21</f>
        <v>4012.4039986899998</v>
      </c>
      <c r="I21" s="37">
        <f>SUMIFS(СВЦЭМ!$D$34:$D$777,СВЦЭМ!$A$34:$A$777,$A21,СВЦЭМ!$B$34:$B$777,I$11)+'СЕТ СН'!$F$11+СВЦЭМ!$D$10+'СЕТ СН'!$F$5-'СЕТ СН'!$F$21</f>
        <v>3901.9099950899999</v>
      </c>
      <c r="J21" s="37">
        <f>SUMIFS(СВЦЭМ!$D$34:$D$777,СВЦЭМ!$A$34:$A$777,$A21,СВЦЭМ!$B$34:$B$777,J$11)+'СЕТ СН'!$F$11+СВЦЭМ!$D$10+'СЕТ СН'!$F$5-'СЕТ СН'!$F$21</f>
        <v>3784.1544748900005</v>
      </c>
      <c r="K21" s="37">
        <f>SUMIFS(СВЦЭМ!$D$34:$D$777,СВЦЭМ!$A$34:$A$777,$A21,СВЦЭМ!$B$34:$B$777,K$11)+'СЕТ СН'!$F$11+СВЦЭМ!$D$10+'СЕТ СН'!$F$5-'СЕТ СН'!$F$21</f>
        <v>3740.89547107</v>
      </c>
      <c r="L21" s="37">
        <f>SUMIFS(СВЦЭМ!$D$34:$D$777,СВЦЭМ!$A$34:$A$777,$A21,СВЦЭМ!$B$34:$B$777,L$11)+'СЕТ СН'!$F$11+СВЦЭМ!$D$10+'СЕТ СН'!$F$5-'СЕТ СН'!$F$21</f>
        <v>3740.5639460299999</v>
      </c>
      <c r="M21" s="37">
        <f>SUMIFS(СВЦЭМ!$D$34:$D$777,СВЦЭМ!$A$34:$A$777,$A21,СВЦЭМ!$B$34:$B$777,M$11)+'СЕТ СН'!$F$11+СВЦЭМ!$D$10+'СЕТ СН'!$F$5-'СЕТ СН'!$F$21</f>
        <v>3708.0699280199997</v>
      </c>
      <c r="N21" s="37">
        <f>SUMIFS(СВЦЭМ!$D$34:$D$777,СВЦЭМ!$A$34:$A$777,$A21,СВЦЭМ!$B$34:$B$777,N$11)+'СЕТ СН'!$F$11+СВЦЭМ!$D$10+'СЕТ СН'!$F$5-'СЕТ СН'!$F$21</f>
        <v>3733.46382937</v>
      </c>
      <c r="O21" s="37">
        <f>SUMIFS(СВЦЭМ!$D$34:$D$777,СВЦЭМ!$A$34:$A$777,$A21,СВЦЭМ!$B$34:$B$777,O$11)+'СЕТ СН'!$F$11+СВЦЭМ!$D$10+'СЕТ СН'!$F$5-'СЕТ СН'!$F$21</f>
        <v>3733.4382765700002</v>
      </c>
      <c r="P21" s="37">
        <f>SUMIFS(СВЦЭМ!$D$34:$D$777,СВЦЭМ!$A$34:$A$777,$A21,СВЦЭМ!$B$34:$B$777,P$11)+'СЕТ СН'!$F$11+СВЦЭМ!$D$10+'СЕТ СН'!$F$5-'СЕТ СН'!$F$21</f>
        <v>3732.3615231900003</v>
      </c>
      <c r="Q21" s="37">
        <f>SUMIFS(СВЦЭМ!$D$34:$D$777,СВЦЭМ!$A$34:$A$777,$A21,СВЦЭМ!$B$34:$B$777,Q$11)+'СЕТ СН'!$F$11+СВЦЭМ!$D$10+'СЕТ СН'!$F$5-'СЕТ СН'!$F$21</f>
        <v>3733.2678560499999</v>
      </c>
      <c r="R21" s="37">
        <f>SUMIFS(СВЦЭМ!$D$34:$D$777,СВЦЭМ!$A$34:$A$777,$A21,СВЦЭМ!$B$34:$B$777,R$11)+'СЕТ СН'!$F$11+СВЦЭМ!$D$10+'СЕТ СН'!$F$5-'СЕТ СН'!$F$21</f>
        <v>3748.0911158299996</v>
      </c>
      <c r="S21" s="37">
        <f>SUMIFS(СВЦЭМ!$D$34:$D$777,СВЦЭМ!$A$34:$A$777,$A21,СВЦЭМ!$B$34:$B$777,S$11)+'СЕТ СН'!$F$11+СВЦЭМ!$D$10+'СЕТ СН'!$F$5-'СЕТ СН'!$F$21</f>
        <v>3753.9468595200005</v>
      </c>
      <c r="T21" s="37">
        <f>SUMIFS(СВЦЭМ!$D$34:$D$777,СВЦЭМ!$A$34:$A$777,$A21,СВЦЭМ!$B$34:$B$777,T$11)+'СЕТ СН'!$F$11+СВЦЭМ!$D$10+'СЕТ СН'!$F$5-'СЕТ СН'!$F$21</f>
        <v>3781.1843865700002</v>
      </c>
      <c r="U21" s="37">
        <f>SUMIFS(СВЦЭМ!$D$34:$D$777,СВЦЭМ!$A$34:$A$777,$A21,СВЦЭМ!$B$34:$B$777,U$11)+'СЕТ СН'!$F$11+СВЦЭМ!$D$10+'СЕТ СН'!$F$5-'СЕТ СН'!$F$21</f>
        <v>3790.82691342</v>
      </c>
      <c r="V21" s="37">
        <f>SUMIFS(СВЦЭМ!$D$34:$D$777,СВЦЭМ!$A$34:$A$777,$A21,СВЦЭМ!$B$34:$B$777,V$11)+'СЕТ СН'!$F$11+СВЦЭМ!$D$10+'СЕТ СН'!$F$5-'СЕТ СН'!$F$21</f>
        <v>3808.0468551200001</v>
      </c>
      <c r="W21" s="37">
        <f>SUMIFS(СВЦЭМ!$D$34:$D$777,СВЦЭМ!$A$34:$A$777,$A21,СВЦЭМ!$B$34:$B$777,W$11)+'СЕТ СН'!$F$11+СВЦЭМ!$D$10+'СЕТ СН'!$F$5-'СЕТ СН'!$F$21</f>
        <v>3855.0460085499999</v>
      </c>
      <c r="X21" s="37">
        <f>SUMIFS(СВЦЭМ!$D$34:$D$777,СВЦЭМ!$A$34:$A$777,$A21,СВЦЭМ!$B$34:$B$777,X$11)+'СЕТ СН'!$F$11+СВЦЭМ!$D$10+'СЕТ СН'!$F$5-'СЕТ СН'!$F$21</f>
        <v>3919.9425876100004</v>
      </c>
      <c r="Y21" s="37">
        <f>SUMIFS(СВЦЭМ!$D$34:$D$777,СВЦЭМ!$A$34:$A$777,$A21,СВЦЭМ!$B$34:$B$777,Y$11)+'СЕТ СН'!$F$11+СВЦЭМ!$D$10+'СЕТ СН'!$F$5-'СЕТ СН'!$F$21</f>
        <v>4023.7624679400005</v>
      </c>
    </row>
    <row r="22" spans="1:25" ht="15.75" x14ac:dyDescent="0.2">
      <c r="A22" s="36">
        <f t="shared" si="0"/>
        <v>43292</v>
      </c>
      <c r="B22" s="37">
        <f>SUMIFS(СВЦЭМ!$D$34:$D$777,СВЦЭМ!$A$34:$A$777,$A22,СВЦЭМ!$B$34:$B$777,B$11)+'СЕТ СН'!$F$11+СВЦЭМ!$D$10+'СЕТ СН'!$F$5-'СЕТ СН'!$F$21</f>
        <v>3968.68249414</v>
      </c>
      <c r="C22" s="37">
        <f>SUMIFS(СВЦЭМ!$D$34:$D$777,СВЦЭМ!$A$34:$A$777,$A22,СВЦЭМ!$B$34:$B$777,C$11)+'СЕТ СН'!$F$11+СВЦЭМ!$D$10+'СЕТ СН'!$F$5-'СЕТ СН'!$F$21</f>
        <v>4006.6119499300003</v>
      </c>
      <c r="D22" s="37">
        <f>SUMIFS(СВЦЭМ!$D$34:$D$777,СВЦЭМ!$A$34:$A$777,$A22,СВЦЭМ!$B$34:$B$777,D$11)+'СЕТ СН'!$F$11+СВЦЭМ!$D$10+'СЕТ СН'!$F$5-'СЕТ СН'!$F$21</f>
        <v>4033.4331102200003</v>
      </c>
      <c r="E22" s="37">
        <f>SUMIFS(СВЦЭМ!$D$34:$D$777,СВЦЭМ!$A$34:$A$777,$A22,СВЦЭМ!$B$34:$B$777,E$11)+'СЕТ СН'!$F$11+СВЦЭМ!$D$10+'СЕТ СН'!$F$5-'СЕТ СН'!$F$21</f>
        <v>4039.21820613</v>
      </c>
      <c r="F22" s="37">
        <f>SUMIFS(СВЦЭМ!$D$34:$D$777,СВЦЭМ!$A$34:$A$777,$A22,СВЦЭМ!$B$34:$B$777,F$11)+'СЕТ СН'!$F$11+СВЦЭМ!$D$10+'СЕТ СН'!$F$5-'СЕТ СН'!$F$21</f>
        <v>4033.9015042399997</v>
      </c>
      <c r="G22" s="37">
        <f>SUMIFS(СВЦЭМ!$D$34:$D$777,СВЦЭМ!$A$34:$A$777,$A22,СВЦЭМ!$B$34:$B$777,G$11)+'СЕТ СН'!$F$11+СВЦЭМ!$D$10+'СЕТ СН'!$F$5-'СЕТ СН'!$F$21</f>
        <v>4028.4027014000003</v>
      </c>
      <c r="H22" s="37">
        <f>SUMIFS(СВЦЭМ!$D$34:$D$777,СВЦЭМ!$A$34:$A$777,$A22,СВЦЭМ!$B$34:$B$777,H$11)+'СЕТ СН'!$F$11+СВЦЭМ!$D$10+'СЕТ СН'!$F$5-'СЕТ СН'!$F$21</f>
        <v>3914.7020762299999</v>
      </c>
      <c r="I22" s="37">
        <f>SUMIFS(СВЦЭМ!$D$34:$D$777,СВЦЭМ!$A$34:$A$777,$A22,СВЦЭМ!$B$34:$B$777,I$11)+'СЕТ СН'!$F$11+СВЦЭМ!$D$10+'СЕТ СН'!$F$5-'СЕТ СН'!$F$21</f>
        <v>3783.8268322699996</v>
      </c>
      <c r="J22" s="37">
        <f>SUMIFS(СВЦЭМ!$D$34:$D$777,СВЦЭМ!$A$34:$A$777,$A22,СВЦЭМ!$B$34:$B$777,J$11)+'СЕТ СН'!$F$11+СВЦЭМ!$D$10+'СЕТ СН'!$F$5-'СЕТ СН'!$F$21</f>
        <v>3719.0515627699997</v>
      </c>
      <c r="K22" s="37">
        <f>SUMIFS(СВЦЭМ!$D$34:$D$777,СВЦЭМ!$A$34:$A$777,$A22,СВЦЭМ!$B$34:$B$777,K$11)+'СЕТ СН'!$F$11+СВЦЭМ!$D$10+'СЕТ СН'!$F$5-'СЕТ СН'!$F$21</f>
        <v>3657.5418968000004</v>
      </c>
      <c r="L22" s="37">
        <f>SUMIFS(СВЦЭМ!$D$34:$D$777,СВЦЭМ!$A$34:$A$777,$A22,СВЦЭМ!$B$34:$B$777,L$11)+'СЕТ СН'!$F$11+СВЦЭМ!$D$10+'СЕТ СН'!$F$5-'СЕТ СН'!$F$21</f>
        <v>3651.36692855</v>
      </c>
      <c r="M22" s="37">
        <f>SUMIFS(СВЦЭМ!$D$34:$D$777,СВЦЭМ!$A$34:$A$777,$A22,СВЦЭМ!$B$34:$B$777,M$11)+'СЕТ СН'!$F$11+СВЦЭМ!$D$10+'СЕТ СН'!$F$5-'СЕТ СН'!$F$21</f>
        <v>3632.32032506</v>
      </c>
      <c r="N22" s="37">
        <f>SUMIFS(СВЦЭМ!$D$34:$D$777,СВЦЭМ!$A$34:$A$777,$A22,СВЦЭМ!$B$34:$B$777,N$11)+'СЕТ СН'!$F$11+СВЦЭМ!$D$10+'СЕТ СН'!$F$5-'СЕТ СН'!$F$21</f>
        <v>3622.3437979800001</v>
      </c>
      <c r="O22" s="37">
        <f>SUMIFS(СВЦЭМ!$D$34:$D$777,СВЦЭМ!$A$34:$A$777,$A22,СВЦЭМ!$B$34:$B$777,O$11)+'СЕТ СН'!$F$11+СВЦЭМ!$D$10+'СЕТ СН'!$F$5-'СЕТ СН'!$F$21</f>
        <v>3631.22703692</v>
      </c>
      <c r="P22" s="37">
        <f>SUMIFS(СВЦЭМ!$D$34:$D$777,СВЦЭМ!$A$34:$A$777,$A22,СВЦЭМ!$B$34:$B$777,P$11)+'СЕТ СН'!$F$11+СВЦЭМ!$D$10+'СЕТ СН'!$F$5-'СЕТ СН'!$F$21</f>
        <v>3630.1258438</v>
      </c>
      <c r="Q22" s="37">
        <f>SUMIFS(СВЦЭМ!$D$34:$D$777,СВЦЭМ!$A$34:$A$777,$A22,СВЦЭМ!$B$34:$B$777,Q$11)+'СЕТ СН'!$F$11+СВЦЭМ!$D$10+'СЕТ СН'!$F$5-'СЕТ СН'!$F$21</f>
        <v>3632.1152507900001</v>
      </c>
      <c r="R22" s="37">
        <f>SUMIFS(СВЦЭМ!$D$34:$D$777,СВЦЭМ!$A$34:$A$777,$A22,СВЦЭМ!$B$34:$B$777,R$11)+'СЕТ СН'!$F$11+СВЦЭМ!$D$10+'СЕТ СН'!$F$5-'СЕТ СН'!$F$21</f>
        <v>3640.1836654799999</v>
      </c>
      <c r="S22" s="37">
        <f>SUMIFS(СВЦЭМ!$D$34:$D$777,СВЦЭМ!$A$34:$A$777,$A22,СВЦЭМ!$B$34:$B$777,S$11)+'СЕТ СН'!$F$11+СВЦЭМ!$D$10+'СЕТ СН'!$F$5-'СЕТ СН'!$F$21</f>
        <v>3641.9174473200001</v>
      </c>
      <c r="T22" s="37">
        <f>SUMIFS(СВЦЭМ!$D$34:$D$777,СВЦЭМ!$A$34:$A$777,$A22,СВЦЭМ!$B$34:$B$777,T$11)+'СЕТ СН'!$F$11+СВЦЭМ!$D$10+'СЕТ СН'!$F$5-'СЕТ СН'!$F$21</f>
        <v>3643.0023673400001</v>
      </c>
      <c r="U22" s="37">
        <f>SUMIFS(СВЦЭМ!$D$34:$D$777,СВЦЭМ!$A$34:$A$777,$A22,СВЦЭМ!$B$34:$B$777,U$11)+'СЕТ СН'!$F$11+СВЦЭМ!$D$10+'СЕТ СН'!$F$5-'СЕТ СН'!$F$21</f>
        <v>3635.7209561700001</v>
      </c>
      <c r="V22" s="37">
        <f>SUMIFS(СВЦЭМ!$D$34:$D$777,СВЦЭМ!$A$34:$A$777,$A22,СВЦЭМ!$B$34:$B$777,V$11)+'СЕТ СН'!$F$11+СВЦЭМ!$D$10+'СЕТ СН'!$F$5-'СЕТ СН'!$F$21</f>
        <v>3642.38282613</v>
      </c>
      <c r="W22" s="37">
        <f>SUMIFS(СВЦЭМ!$D$34:$D$777,СВЦЭМ!$A$34:$A$777,$A22,СВЦЭМ!$B$34:$B$777,W$11)+'СЕТ СН'!$F$11+СВЦЭМ!$D$10+'СЕТ СН'!$F$5-'СЕТ СН'!$F$21</f>
        <v>3701.4500536300002</v>
      </c>
      <c r="X22" s="37">
        <f>SUMIFS(СВЦЭМ!$D$34:$D$777,СВЦЭМ!$A$34:$A$777,$A22,СВЦЭМ!$B$34:$B$777,X$11)+'СЕТ СН'!$F$11+СВЦЭМ!$D$10+'СЕТ СН'!$F$5-'СЕТ СН'!$F$21</f>
        <v>3776.5085829400005</v>
      </c>
      <c r="Y22" s="37">
        <f>SUMIFS(СВЦЭМ!$D$34:$D$777,СВЦЭМ!$A$34:$A$777,$A22,СВЦЭМ!$B$34:$B$777,Y$11)+'СЕТ СН'!$F$11+СВЦЭМ!$D$10+'СЕТ СН'!$F$5-'СЕТ СН'!$F$21</f>
        <v>3868.7337214700001</v>
      </c>
    </row>
    <row r="23" spans="1:25" ht="15.75" x14ac:dyDescent="0.2">
      <c r="A23" s="36">
        <f t="shared" si="0"/>
        <v>43293</v>
      </c>
      <c r="B23" s="37">
        <f>SUMIFS(СВЦЭМ!$D$34:$D$777,СВЦЭМ!$A$34:$A$777,$A23,СВЦЭМ!$B$34:$B$777,B$11)+'СЕТ СН'!$F$11+СВЦЭМ!$D$10+'СЕТ СН'!$F$5-'СЕТ СН'!$F$21</f>
        <v>3970.1264595500006</v>
      </c>
      <c r="C23" s="37">
        <f>SUMIFS(СВЦЭМ!$D$34:$D$777,СВЦЭМ!$A$34:$A$777,$A23,СВЦЭМ!$B$34:$B$777,C$11)+'СЕТ СН'!$F$11+СВЦЭМ!$D$10+'СЕТ СН'!$F$5-'СЕТ СН'!$F$21</f>
        <v>4024.14377831</v>
      </c>
      <c r="D23" s="37">
        <f>SUMIFS(СВЦЭМ!$D$34:$D$777,СВЦЭМ!$A$34:$A$777,$A23,СВЦЭМ!$B$34:$B$777,D$11)+'СЕТ СН'!$F$11+СВЦЭМ!$D$10+'СЕТ СН'!$F$5-'СЕТ СН'!$F$21</f>
        <v>4016.9956323100005</v>
      </c>
      <c r="E23" s="37">
        <f>SUMIFS(СВЦЭМ!$D$34:$D$777,СВЦЭМ!$A$34:$A$777,$A23,СВЦЭМ!$B$34:$B$777,E$11)+'СЕТ СН'!$F$11+СВЦЭМ!$D$10+'СЕТ СН'!$F$5-'СЕТ СН'!$F$21</f>
        <v>4034.0517496299999</v>
      </c>
      <c r="F23" s="37">
        <f>SUMIFS(СВЦЭМ!$D$34:$D$777,СВЦЭМ!$A$34:$A$777,$A23,СВЦЭМ!$B$34:$B$777,F$11)+'СЕТ СН'!$F$11+СВЦЭМ!$D$10+'СЕТ СН'!$F$5-'СЕТ СН'!$F$21</f>
        <v>4048.1519855799997</v>
      </c>
      <c r="G23" s="37">
        <f>SUMIFS(СВЦЭМ!$D$34:$D$777,СВЦЭМ!$A$34:$A$777,$A23,СВЦЭМ!$B$34:$B$777,G$11)+'СЕТ СН'!$F$11+СВЦЭМ!$D$10+'СЕТ СН'!$F$5-'СЕТ СН'!$F$21</f>
        <v>4042.5778430199998</v>
      </c>
      <c r="H23" s="37">
        <f>SUMIFS(СВЦЭМ!$D$34:$D$777,СВЦЭМ!$A$34:$A$777,$A23,СВЦЭМ!$B$34:$B$777,H$11)+'СЕТ СН'!$F$11+СВЦЭМ!$D$10+'СЕТ СН'!$F$5-'СЕТ СН'!$F$21</f>
        <v>3950.0705909199996</v>
      </c>
      <c r="I23" s="37">
        <f>SUMIFS(СВЦЭМ!$D$34:$D$777,СВЦЭМ!$A$34:$A$777,$A23,СВЦЭМ!$B$34:$B$777,I$11)+'СЕТ СН'!$F$11+СВЦЭМ!$D$10+'СЕТ СН'!$F$5-'СЕТ СН'!$F$21</f>
        <v>3790.0851094300006</v>
      </c>
      <c r="J23" s="37">
        <f>SUMIFS(СВЦЭМ!$D$34:$D$777,СВЦЭМ!$A$34:$A$777,$A23,СВЦЭМ!$B$34:$B$777,J$11)+'СЕТ СН'!$F$11+СВЦЭМ!$D$10+'СЕТ СН'!$F$5-'СЕТ СН'!$F$21</f>
        <v>3694.1896155499999</v>
      </c>
      <c r="K23" s="37">
        <f>SUMIFS(СВЦЭМ!$D$34:$D$777,СВЦЭМ!$A$34:$A$777,$A23,СВЦЭМ!$B$34:$B$777,K$11)+'СЕТ СН'!$F$11+СВЦЭМ!$D$10+'СЕТ СН'!$F$5-'СЕТ СН'!$F$21</f>
        <v>3639.6146170399998</v>
      </c>
      <c r="L23" s="37">
        <f>SUMIFS(СВЦЭМ!$D$34:$D$777,СВЦЭМ!$A$34:$A$777,$A23,СВЦЭМ!$B$34:$B$777,L$11)+'СЕТ СН'!$F$11+СВЦЭМ!$D$10+'СЕТ СН'!$F$5-'СЕТ СН'!$F$21</f>
        <v>3623.2905155099998</v>
      </c>
      <c r="M23" s="37">
        <f>SUMIFS(СВЦЭМ!$D$34:$D$777,СВЦЭМ!$A$34:$A$777,$A23,СВЦЭМ!$B$34:$B$777,M$11)+'СЕТ СН'!$F$11+СВЦЭМ!$D$10+'СЕТ СН'!$F$5-'СЕТ СН'!$F$21</f>
        <v>3618.7706389700002</v>
      </c>
      <c r="N23" s="37">
        <f>SUMIFS(СВЦЭМ!$D$34:$D$777,СВЦЭМ!$A$34:$A$777,$A23,СВЦЭМ!$B$34:$B$777,N$11)+'СЕТ СН'!$F$11+СВЦЭМ!$D$10+'СЕТ СН'!$F$5-'СЕТ СН'!$F$21</f>
        <v>3633.4478791700003</v>
      </c>
      <c r="O23" s="37">
        <f>SUMIFS(СВЦЭМ!$D$34:$D$777,СВЦЭМ!$A$34:$A$777,$A23,СВЦЭМ!$B$34:$B$777,O$11)+'СЕТ СН'!$F$11+СВЦЭМ!$D$10+'СЕТ СН'!$F$5-'СЕТ СН'!$F$21</f>
        <v>3647.7620912900002</v>
      </c>
      <c r="P23" s="37">
        <f>SUMIFS(СВЦЭМ!$D$34:$D$777,СВЦЭМ!$A$34:$A$777,$A23,СВЦЭМ!$B$34:$B$777,P$11)+'СЕТ СН'!$F$11+СВЦЭМ!$D$10+'СЕТ СН'!$F$5-'СЕТ СН'!$F$21</f>
        <v>3653.6897904099997</v>
      </c>
      <c r="Q23" s="37">
        <f>SUMIFS(СВЦЭМ!$D$34:$D$777,СВЦЭМ!$A$34:$A$777,$A23,СВЦЭМ!$B$34:$B$777,Q$11)+'СЕТ СН'!$F$11+СВЦЭМ!$D$10+'СЕТ СН'!$F$5-'СЕТ СН'!$F$21</f>
        <v>3659.0162970600004</v>
      </c>
      <c r="R23" s="37">
        <f>SUMIFS(СВЦЭМ!$D$34:$D$777,СВЦЭМ!$A$34:$A$777,$A23,СВЦЭМ!$B$34:$B$777,R$11)+'СЕТ СН'!$F$11+СВЦЭМ!$D$10+'СЕТ СН'!$F$5-'СЕТ СН'!$F$21</f>
        <v>3655.0793415300004</v>
      </c>
      <c r="S23" s="37">
        <f>SUMIFS(СВЦЭМ!$D$34:$D$777,СВЦЭМ!$A$34:$A$777,$A23,СВЦЭМ!$B$34:$B$777,S$11)+'СЕТ СН'!$F$11+СВЦЭМ!$D$10+'СЕТ СН'!$F$5-'СЕТ СН'!$F$21</f>
        <v>3641.8315554999999</v>
      </c>
      <c r="T23" s="37">
        <f>SUMIFS(СВЦЭМ!$D$34:$D$777,СВЦЭМ!$A$34:$A$777,$A23,СВЦЭМ!$B$34:$B$777,T$11)+'СЕТ СН'!$F$11+СВЦЭМ!$D$10+'СЕТ СН'!$F$5-'СЕТ СН'!$F$21</f>
        <v>3635.8845959500004</v>
      </c>
      <c r="U23" s="37">
        <f>SUMIFS(СВЦЭМ!$D$34:$D$777,СВЦЭМ!$A$34:$A$777,$A23,СВЦЭМ!$B$34:$B$777,U$11)+'СЕТ СН'!$F$11+СВЦЭМ!$D$10+'СЕТ СН'!$F$5-'СЕТ СН'!$F$21</f>
        <v>3625.6713785500001</v>
      </c>
      <c r="V23" s="37">
        <f>SUMIFS(СВЦЭМ!$D$34:$D$777,СВЦЭМ!$A$34:$A$777,$A23,СВЦЭМ!$B$34:$B$777,V$11)+'СЕТ СН'!$F$11+СВЦЭМ!$D$10+'СЕТ СН'!$F$5-'СЕТ СН'!$F$21</f>
        <v>3624.25874243</v>
      </c>
      <c r="W23" s="37">
        <f>SUMIFS(СВЦЭМ!$D$34:$D$777,СВЦЭМ!$A$34:$A$777,$A23,СВЦЭМ!$B$34:$B$777,W$11)+'СЕТ СН'!$F$11+СВЦЭМ!$D$10+'СЕТ СН'!$F$5-'СЕТ СН'!$F$21</f>
        <v>3682.2980888399998</v>
      </c>
      <c r="X23" s="37">
        <f>SUMIFS(СВЦЭМ!$D$34:$D$777,СВЦЭМ!$A$34:$A$777,$A23,СВЦЭМ!$B$34:$B$777,X$11)+'СЕТ СН'!$F$11+СВЦЭМ!$D$10+'СЕТ СН'!$F$5-'СЕТ СН'!$F$21</f>
        <v>3773.9622197099998</v>
      </c>
      <c r="Y23" s="37">
        <f>SUMIFS(СВЦЭМ!$D$34:$D$777,СВЦЭМ!$A$34:$A$777,$A23,СВЦЭМ!$B$34:$B$777,Y$11)+'СЕТ СН'!$F$11+СВЦЭМ!$D$10+'СЕТ СН'!$F$5-'СЕТ СН'!$F$21</f>
        <v>3895.6726241300003</v>
      </c>
    </row>
    <row r="24" spans="1:25" ht="15.75" x14ac:dyDescent="0.2">
      <c r="A24" s="36">
        <f t="shared" si="0"/>
        <v>43294</v>
      </c>
      <c r="B24" s="37">
        <f>SUMIFS(СВЦЭМ!$D$34:$D$777,СВЦЭМ!$A$34:$A$777,$A24,СВЦЭМ!$B$34:$B$777,B$11)+'СЕТ СН'!$F$11+СВЦЭМ!$D$10+'СЕТ СН'!$F$5-'СЕТ СН'!$F$21</f>
        <v>3964.3621914200003</v>
      </c>
      <c r="C24" s="37">
        <f>SUMIFS(СВЦЭМ!$D$34:$D$777,СВЦЭМ!$A$34:$A$777,$A24,СВЦЭМ!$B$34:$B$777,C$11)+'СЕТ СН'!$F$11+СВЦЭМ!$D$10+'СЕТ СН'!$F$5-'СЕТ СН'!$F$21</f>
        <v>3996.379492</v>
      </c>
      <c r="D24" s="37">
        <f>SUMIFS(СВЦЭМ!$D$34:$D$777,СВЦЭМ!$A$34:$A$777,$A24,СВЦЭМ!$B$34:$B$777,D$11)+'СЕТ СН'!$F$11+СВЦЭМ!$D$10+'СЕТ СН'!$F$5-'СЕТ СН'!$F$21</f>
        <v>4037.3945575099997</v>
      </c>
      <c r="E24" s="37">
        <f>SUMIFS(СВЦЭМ!$D$34:$D$777,СВЦЭМ!$A$34:$A$777,$A24,СВЦЭМ!$B$34:$B$777,E$11)+'СЕТ СН'!$F$11+СВЦЭМ!$D$10+'СЕТ СН'!$F$5-'СЕТ СН'!$F$21</f>
        <v>4055.6152737800003</v>
      </c>
      <c r="F24" s="37">
        <f>SUMIFS(СВЦЭМ!$D$34:$D$777,СВЦЭМ!$A$34:$A$777,$A24,СВЦЭМ!$B$34:$B$777,F$11)+'СЕТ СН'!$F$11+СВЦЭМ!$D$10+'СЕТ СН'!$F$5-'СЕТ СН'!$F$21</f>
        <v>4052.4932846000002</v>
      </c>
      <c r="G24" s="37">
        <f>SUMIFS(СВЦЭМ!$D$34:$D$777,СВЦЭМ!$A$34:$A$777,$A24,СВЦЭМ!$B$34:$B$777,G$11)+'СЕТ СН'!$F$11+СВЦЭМ!$D$10+'СЕТ СН'!$F$5-'СЕТ СН'!$F$21</f>
        <v>4042.9117656099997</v>
      </c>
      <c r="H24" s="37">
        <f>SUMIFS(СВЦЭМ!$D$34:$D$777,СВЦЭМ!$A$34:$A$777,$A24,СВЦЭМ!$B$34:$B$777,H$11)+'СЕТ СН'!$F$11+СВЦЭМ!$D$10+'СЕТ СН'!$F$5-'СЕТ СН'!$F$21</f>
        <v>3932.6041940900004</v>
      </c>
      <c r="I24" s="37">
        <f>SUMIFS(СВЦЭМ!$D$34:$D$777,СВЦЭМ!$A$34:$A$777,$A24,СВЦЭМ!$B$34:$B$777,I$11)+'СЕТ СН'!$F$11+СВЦЭМ!$D$10+'СЕТ СН'!$F$5-'СЕТ СН'!$F$21</f>
        <v>3810.4085264400001</v>
      </c>
      <c r="J24" s="37">
        <f>SUMIFS(СВЦЭМ!$D$34:$D$777,СВЦЭМ!$A$34:$A$777,$A24,СВЦЭМ!$B$34:$B$777,J$11)+'СЕТ СН'!$F$11+СВЦЭМ!$D$10+'СЕТ СН'!$F$5-'СЕТ СН'!$F$21</f>
        <v>3706.7161017400003</v>
      </c>
      <c r="K24" s="37">
        <f>SUMIFS(СВЦЭМ!$D$34:$D$777,СВЦЭМ!$A$34:$A$777,$A24,СВЦЭМ!$B$34:$B$777,K$11)+'СЕТ СН'!$F$11+СВЦЭМ!$D$10+'СЕТ СН'!$F$5-'СЕТ СН'!$F$21</f>
        <v>3656.3300938000002</v>
      </c>
      <c r="L24" s="37">
        <f>SUMIFS(СВЦЭМ!$D$34:$D$777,СВЦЭМ!$A$34:$A$777,$A24,СВЦЭМ!$B$34:$B$777,L$11)+'СЕТ СН'!$F$11+СВЦЭМ!$D$10+'СЕТ СН'!$F$5-'СЕТ СН'!$F$21</f>
        <v>3630.3773205500001</v>
      </c>
      <c r="M24" s="37">
        <f>SUMIFS(СВЦЭМ!$D$34:$D$777,СВЦЭМ!$A$34:$A$777,$A24,СВЦЭМ!$B$34:$B$777,M$11)+'СЕТ СН'!$F$11+СВЦЭМ!$D$10+'СЕТ СН'!$F$5-'СЕТ СН'!$F$21</f>
        <v>3625.36208928</v>
      </c>
      <c r="N24" s="37">
        <f>SUMIFS(СВЦЭМ!$D$34:$D$777,СВЦЭМ!$A$34:$A$777,$A24,СВЦЭМ!$B$34:$B$777,N$11)+'СЕТ СН'!$F$11+СВЦЭМ!$D$10+'СЕТ СН'!$F$5-'СЕТ СН'!$F$21</f>
        <v>3637.5790028400002</v>
      </c>
      <c r="O24" s="37">
        <f>SUMIFS(СВЦЭМ!$D$34:$D$777,СВЦЭМ!$A$34:$A$777,$A24,СВЦЭМ!$B$34:$B$777,O$11)+'СЕТ СН'!$F$11+СВЦЭМ!$D$10+'СЕТ СН'!$F$5-'СЕТ СН'!$F$21</f>
        <v>3641.9713431999999</v>
      </c>
      <c r="P24" s="37">
        <f>SUMIFS(СВЦЭМ!$D$34:$D$777,СВЦЭМ!$A$34:$A$777,$A24,СВЦЭМ!$B$34:$B$777,P$11)+'СЕТ СН'!$F$11+СВЦЭМ!$D$10+'СЕТ СН'!$F$5-'СЕТ СН'!$F$21</f>
        <v>3651.5618842200001</v>
      </c>
      <c r="Q24" s="37">
        <f>SUMIFS(СВЦЭМ!$D$34:$D$777,СВЦЭМ!$A$34:$A$777,$A24,СВЦЭМ!$B$34:$B$777,Q$11)+'СЕТ СН'!$F$11+СВЦЭМ!$D$10+'СЕТ СН'!$F$5-'СЕТ СН'!$F$21</f>
        <v>3679.1180198000002</v>
      </c>
      <c r="R24" s="37">
        <f>SUMIFS(СВЦЭМ!$D$34:$D$777,СВЦЭМ!$A$34:$A$777,$A24,СВЦЭМ!$B$34:$B$777,R$11)+'СЕТ СН'!$F$11+СВЦЭМ!$D$10+'СЕТ СН'!$F$5-'СЕТ СН'!$F$21</f>
        <v>3701.9973256900003</v>
      </c>
      <c r="S24" s="37">
        <f>SUMIFS(СВЦЭМ!$D$34:$D$777,СВЦЭМ!$A$34:$A$777,$A24,СВЦЭМ!$B$34:$B$777,S$11)+'СЕТ СН'!$F$11+СВЦЭМ!$D$10+'СЕТ СН'!$F$5-'СЕТ СН'!$F$21</f>
        <v>3680.4406622799997</v>
      </c>
      <c r="T24" s="37">
        <f>SUMIFS(СВЦЭМ!$D$34:$D$777,СВЦЭМ!$A$34:$A$777,$A24,СВЦЭМ!$B$34:$B$777,T$11)+'СЕТ СН'!$F$11+СВЦЭМ!$D$10+'СЕТ СН'!$F$5-'СЕТ СН'!$F$21</f>
        <v>3667.0455306000003</v>
      </c>
      <c r="U24" s="37">
        <f>SUMIFS(СВЦЭМ!$D$34:$D$777,СВЦЭМ!$A$34:$A$777,$A24,СВЦЭМ!$B$34:$B$777,U$11)+'СЕТ СН'!$F$11+СВЦЭМ!$D$10+'СЕТ СН'!$F$5-'СЕТ СН'!$F$21</f>
        <v>3652.9242078100006</v>
      </c>
      <c r="V24" s="37">
        <f>SUMIFS(СВЦЭМ!$D$34:$D$777,СВЦЭМ!$A$34:$A$777,$A24,СВЦЭМ!$B$34:$B$777,V$11)+'СЕТ СН'!$F$11+СВЦЭМ!$D$10+'СЕТ СН'!$F$5-'СЕТ СН'!$F$21</f>
        <v>3654.92262888</v>
      </c>
      <c r="W24" s="37">
        <f>SUMIFS(СВЦЭМ!$D$34:$D$777,СВЦЭМ!$A$34:$A$777,$A24,СВЦЭМ!$B$34:$B$777,W$11)+'СЕТ СН'!$F$11+СВЦЭМ!$D$10+'СЕТ СН'!$F$5-'СЕТ СН'!$F$21</f>
        <v>3692.7468871000001</v>
      </c>
      <c r="X24" s="37">
        <f>SUMIFS(СВЦЭМ!$D$34:$D$777,СВЦЭМ!$A$34:$A$777,$A24,СВЦЭМ!$B$34:$B$777,X$11)+'СЕТ СН'!$F$11+СВЦЭМ!$D$10+'СЕТ СН'!$F$5-'СЕТ СН'!$F$21</f>
        <v>3768.4004248499996</v>
      </c>
      <c r="Y24" s="37">
        <f>SUMIFS(СВЦЭМ!$D$34:$D$777,СВЦЭМ!$A$34:$A$777,$A24,СВЦЭМ!$B$34:$B$777,Y$11)+'СЕТ СН'!$F$11+СВЦЭМ!$D$10+'СЕТ СН'!$F$5-'СЕТ СН'!$F$21</f>
        <v>3867.99589535</v>
      </c>
    </row>
    <row r="25" spans="1:25" ht="15.75" x14ac:dyDescent="0.2">
      <c r="A25" s="36">
        <f t="shared" si="0"/>
        <v>43295</v>
      </c>
      <c r="B25" s="37">
        <f>SUMIFS(СВЦЭМ!$D$34:$D$777,СВЦЭМ!$A$34:$A$777,$A25,СВЦЭМ!$B$34:$B$777,B$11)+'СЕТ СН'!$F$11+СВЦЭМ!$D$10+'СЕТ СН'!$F$5-'СЕТ СН'!$F$21</f>
        <v>3881.1223499799999</v>
      </c>
      <c r="C25" s="37">
        <f>SUMIFS(СВЦЭМ!$D$34:$D$777,СВЦЭМ!$A$34:$A$777,$A25,СВЦЭМ!$B$34:$B$777,C$11)+'СЕТ СН'!$F$11+СВЦЭМ!$D$10+'СЕТ СН'!$F$5-'СЕТ СН'!$F$21</f>
        <v>3964.3274260999997</v>
      </c>
      <c r="D25" s="37">
        <f>SUMIFS(СВЦЭМ!$D$34:$D$777,СВЦЭМ!$A$34:$A$777,$A25,СВЦЭМ!$B$34:$B$777,D$11)+'СЕТ СН'!$F$11+СВЦЭМ!$D$10+'СЕТ СН'!$F$5-'СЕТ СН'!$F$21</f>
        <v>4045.29565568</v>
      </c>
      <c r="E25" s="37">
        <f>SUMIFS(СВЦЭМ!$D$34:$D$777,СВЦЭМ!$A$34:$A$777,$A25,СВЦЭМ!$B$34:$B$777,E$11)+'СЕТ СН'!$F$11+СВЦЭМ!$D$10+'СЕТ СН'!$F$5-'СЕТ СН'!$F$21</f>
        <v>4046.1790251499997</v>
      </c>
      <c r="F25" s="37">
        <f>SUMIFS(СВЦЭМ!$D$34:$D$777,СВЦЭМ!$A$34:$A$777,$A25,СВЦЭМ!$B$34:$B$777,F$11)+'СЕТ СН'!$F$11+СВЦЭМ!$D$10+'СЕТ СН'!$F$5-'СЕТ СН'!$F$21</f>
        <v>4046.8232964999997</v>
      </c>
      <c r="G25" s="37">
        <f>SUMIFS(СВЦЭМ!$D$34:$D$777,СВЦЭМ!$A$34:$A$777,$A25,СВЦЭМ!$B$34:$B$777,G$11)+'СЕТ СН'!$F$11+СВЦЭМ!$D$10+'СЕТ СН'!$F$5-'СЕТ СН'!$F$21</f>
        <v>4044.8025137200002</v>
      </c>
      <c r="H25" s="37">
        <f>SUMIFS(СВЦЭМ!$D$34:$D$777,СВЦЭМ!$A$34:$A$777,$A25,СВЦЭМ!$B$34:$B$777,H$11)+'СЕТ СН'!$F$11+СВЦЭМ!$D$10+'СЕТ СН'!$F$5-'СЕТ СН'!$F$21</f>
        <v>3976.2505717499998</v>
      </c>
      <c r="I25" s="37">
        <f>SUMIFS(СВЦЭМ!$D$34:$D$777,СВЦЭМ!$A$34:$A$777,$A25,СВЦЭМ!$B$34:$B$777,I$11)+'СЕТ СН'!$F$11+СВЦЭМ!$D$10+'СЕТ СН'!$F$5-'СЕТ СН'!$F$21</f>
        <v>3845.3197078000003</v>
      </c>
      <c r="J25" s="37">
        <f>SUMIFS(СВЦЭМ!$D$34:$D$777,СВЦЭМ!$A$34:$A$777,$A25,СВЦЭМ!$B$34:$B$777,J$11)+'СЕТ СН'!$F$11+СВЦЭМ!$D$10+'СЕТ СН'!$F$5-'СЕТ СН'!$F$21</f>
        <v>3716.6257470499995</v>
      </c>
      <c r="K25" s="37">
        <f>SUMIFS(СВЦЭМ!$D$34:$D$777,СВЦЭМ!$A$34:$A$777,$A25,СВЦЭМ!$B$34:$B$777,K$11)+'СЕТ СН'!$F$11+СВЦЭМ!$D$10+'СЕТ СН'!$F$5-'СЕТ СН'!$F$21</f>
        <v>3660.3583712199998</v>
      </c>
      <c r="L25" s="37">
        <f>SUMIFS(СВЦЭМ!$D$34:$D$777,СВЦЭМ!$A$34:$A$777,$A25,СВЦЭМ!$B$34:$B$777,L$11)+'СЕТ СН'!$F$11+СВЦЭМ!$D$10+'СЕТ СН'!$F$5-'СЕТ СН'!$F$21</f>
        <v>3638.6646648200003</v>
      </c>
      <c r="M25" s="37">
        <f>SUMIFS(СВЦЭМ!$D$34:$D$777,СВЦЭМ!$A$34:$A$777,$A25,СВЦЭМ!$B$34:$B$777,M$11)+'СЕТ СН'!$F$11+СВЦЭМ!$D$10+'СЕТ СН'!$F$5-'СЕТ СН'!$F$21</f>
        <v>3621.2964625900004</v>
      </c>
      <c r="N25" s="37">
        <f>SUMIFS(СВЦЭМ!$D$34:$D$777,СВЦЭМ!$A$34:$A$777,$A25,СВЦЭМ!$B$34:$B$777,N$11)+'СЕТ СН'!$F$11+СВЦЭМ!$D$10+'СЕТ СН'!$F$5-'СЕТ СН'!$F$21</f>
        <v>3629.4120030700001</v>
      </c>
      <c r="O25" s="37">
        <f>SUMIFS(СВЦЭМ!$D$34:$D$777,СВЦЭМ!$A$34:$A$777,$A25,СВЦЭМ!$B$34:$B$777,O$11)+'СЕТ СН'!$F$11+СВЦЭМ!$D$10+'СЕТ СН'!$F$5-'СЕТ СН'!$F$21</f>
        <v>3635.09912158</v>
      </c>
      <c r="P25" s="37">
        <f>SUMIFS(СВЦЭМ!$D$34:$D$777,СВЦЭМ!$A$34:$A$777,$A25,СВЦЭМ!$B$34:$B$777,P$11)+'СЕТ СН'!$F$11+СВЦЭМ!$D$10+'СЕТ СН'!$F$5-'СЕТ СН'!$F$21</f>
        <v>3658.2196114999997</v>
      </c>
      <c r="Q25" s="37">
        <f>SUMIFS(СВЦЭМ!$D$34:$D$777,СВЦЭМ!$A$34:$A$777,$A25,СВЦЭМ!$B$34:$B$777,Q$11)+'СЕТ СН'!$F$11+СВЦЭМ!$D$10+'СЕТ СН'!$F$5-'СЕТ СН'!$F$21</f>
        <v>3663.6627716600005</v>
      </c>
      <c r="R25" s="37">
        <f>SUMIFS(СВЦЭМ!$D$34:$D$777,СВЦЭМ!$A$34:$A$777,$A25,СВЦЭМ!$B$34:$B$777,R$11)+'СЕТ СН'!$F$11+СВЦЭМ!$D$10+'СЕТ СН'!$F$5-'СЕТ СН'!$F$21</f>
        <v>3662.5877581599998</v>
      </c>
      <c r="S25" s="37">
        <f>SUMIFS(СВЦЭМ!$D$34:$D$777,СВЦЭМ!$A$34:$A$777,$A25,СВЦЭМ!$B$34:$B$777,S$11)+'СЕТ СН'!$F$11+СВЦЭМ!$D$10+'СЕТ СН'!$F$5-'СЕТ СН'!$F$21</f>
        <v>3654.3463966500003</v>
      </c>
      <c r="T25" s="37">
        <f>SUMIFS(СВЦЭМ!$D$34:$D$777,СВЦЭМ!$A$34:$A$777,$A25,СВЦЭМ!$B$34:$B$777,T$11)+'СЕТ СН'!$F$11+СВЦЭМ!$D$10+'СЕТ СН'!$F$5-'СЕТ СН'!$F$21</f>
        <v>3653.5352252299999</v>
      </c>
      <c r="U25" s="37">
        <f>SUMIFS(СВЦЭМ!$D$34:$D$777,СВЦЭМ!$A$34:$A$777,$A25,СВЦЭМ!$B$34:$B$777,U$11)+'СЕТ СН'!$F$11+СВЦЭМ!$D$10+'СЕТ СН'!$F$5-'СЕТ СН'!$F$21</f>
        <v>3651.2992547499998</v>
      </c>
      <c r="V25" s="37">
        <f>SUMIFS(СВЦЭМ!$D$34:$D$777,СВЦЭМ!$A$34:$A$777,$A25,СВЦЭМ!$B$34:$B$777,V$11)+'СЕТ СН'!$F$11+СВЦЭМ!$D$10+'СЕТ СН'!$F$5-'СЕТ СН'!$F$21</f>
        <v>3654.6679353999998</v>
      </c>
      <c r="W25" s="37">
        <f>SUMIFS(СВЦЭМ!$D$34:$D$777,СВЦЭМ!$A$34:$A$777,$A25,СВЦЭМ!$B$34:$B$777,W$11)+'СЕТ СН'!$F$11+СВЦЭМ!$D$10+'СЕТ СН'!$F$5-'СЕТ СН'!$F$21</f>
        <v>3684.3058347800006</v>
      </c>
      <c r="X25" s="37">
        <f>SUMIFS(СВЦЭМ!$D$34:$D$777,СВЦЭМ!$A$34:$A$777,$A25,СВЦЭМ!$B$34:$B$777,X$11)+'СЕТ СН'!$F$11+СВЦЭМ!$D$10+'СЕТ СН'!$F$5-'СЕТ СН'!$F$21</f>
        <v>3764.9990006500002</v>
      </c>
      <c r="Y25" s="37">
        <f>SUMIFS(СВЦЭМ!$D$34:$D$777,СВЦЭМ!$A$34:$A$777,$A25,СВЦЭМ!$B$34:$B$777,Y$11)+'СЕТ СН'!$F$11+СВЦЭМ!$D$10+'СЕТ СН'!$F$5-'СЕТ СН'!$F$21</f>
        <v>3850.2356346900006</v>
      </c>
    </row>
    <row r="26" spans="1:25" ht="15.75" x14ac:dyDescent="0.2">
      <c r="A26" s="36">
        <f t="shared" si="0"/>
        <v>43296</v>
      </c>
      <c r="B26" s="37">
        <f>SUMIFS(СВЦЭМ!$D$34:$D$777,СВЦЭМ!$A$34:$A$777,$A26,СВЦЭМ!$B$34:$B$777,B$11)+'СЕТ СН'!$F$11+СВЦЭМ!$D$10+'СЕТ СН'!$F$5-'СЕТ СН'!$F$21</f>
        <v>3920.9603256600003</v>
      </c>
      <c r="C26" s="37">
        <f>SUMIFS(СВЦЭМ!$D$34:$D$777,СВЦЭМ!$A$34:$A$777,$A26,СВЦЭМ!$B$34:$B$777,C$11)+'СЕТ СН'!$F$11+СВЦЭМ!$D$10+'СЕТ СН'!$F$5-'СЕТ СН'!$F$21</f>
        <v>3972.05805237</v>
      </c>
      <c r="D26" s="37">
        <f>SUMIFS(СВЦЭМ!$D$34:$D$777,СВЦЭМ!$A$34:$A$777,$A26,СВЦЭМ!$B$34:$B$777,D$11)+'СЕТ СН'!$F$11+СВЦЭМ!$D$10+'СЕТ СН'!$F$5-'СЕТ СН'!$F$21</f>
        <v>4008.8770446799999</v>
      </c>
      <c r="E26" s="37">
        <f>SUMIFS(СВЦЭМ!$D$34:$D$777,СВЦЭМ!$A$34:$A$777,$A26,СВЦЭМ!$B$34:$B$777,E$11)+'СЕТ СН'!$F$11+СВЦЭМ!$D$10+'СЕТ СН'!$F$5-'СЕТ СН'!$F$21</f>
        <v>4039.5039429799999</v>
      </c>
      <c r="F26" s="37">
        <f>SUMIFS(СВЦЭМ!$D$34:$D$777,СВЦЭМ!$A$34:$A$777,$A26,СВЦЭМ!$B$34:$B$777,F$11)+'СЕТ СН'!$F$11+СВЦЭМ!$D$10+'СЕТ СН'!$F$5-'СЕТ СН'!$F$21</f>
        <v>4047.4833414200002</v>
      </c>
      <c r="G26" s="37">
        <f>SUMIFS(СВЦЭМ!$D$34:$D$777,СВЦЭМ!$A$34:$A$777,$A26,СВЦЭМ!$B$34:$B$777,G$11)+'СЕТ СН'!$F$11+СВЦЭМ!$D$10+'СЕТ СН'!$F$5-'СЕТ СН'!$F$21</f>
        <v>4048.6010166099995</v>
      </c>
      <c r="H26" s="37">
        <f>SUMIFS(СВЦЭМ!$D$34:$D$777,СВЦЭМ!$A$34:$A$777,$A26,СВЦЭМ!$B$34:$B$777,H$11)+'СЕТ СН'!$F$11+СВЦЭМ!$D$10+'СЕТ СН'!$F$5-'СЕТ СН'!$F$21</f>
        <v>3962.7647887499998</v>
      </c>
      <c r="I26" s="37">
        <f>SUMIFS(СВЦЭМ!$D$34:$D$777,СВЦЭМ!$A$34:$A$777,$A26,СВЦЭМ!$B$34:$B$777,I$11)+'СЕТ СН'!$F$11+СВЦЭМ!$D$10+'СЕТ СН'!$F$5-'СЕТ СН'!$F$21</f>
        <v>3819.20510887</v>
      </c>
      <c r="J26" s="37">
        <f>SUMIFS(СВЦЭМ!$D$34:$D$777,СВЦЭМ!$A$34:$A$777,$A26,СВЦЭМ!$B$34:$B$777,J$11)+'СЕТ СН'!$F$11+СВЦЭМ!$D$10+'СЕТ СН'!$F$5-'СЕТ СН'!$F$21</f>
        <v>3692.5234390100004</v>
      </c>
      <c r="K26" s="37">
        <f>SUMIFS(СВЦЭМ!$D$34:$D$777,СВЦЭМ!$A$34:$A$777,$A26,СВЦЭМ!$B$34:$B$777,K$11)+'СЕТ СН'!$F$11+СВЦЭМ!$D$10+'СЕТ СН'!$F$5-'СЕТ СН'!$F$21</f>
        <v>3642.2964413999998</v>
      </c>
      <c r="L26" s="37">
        <f>SUMIFS(СВЦЭМ!$D$34:$D$777,СВЦЭМ!$A$34:$A$777,$A26,СВЦЭМ!$B$34:$B$777,L$11)+'СЕТ СН'!$F$11+СВЦЭМ!$D$10+'СЕТ СН'!$F$5-'СЕТ СН'!$F$21</f>
        <v>3624.6842380799999</v>
      </c>
      <c r="M26" s="37">
        <f>SUMIFS(СВЦЭМ!$D$34:$D$777,СВЦЭМ!$A$34:$A$777,$A26,СВЦЭМ!$B$34:$B$777,M$11)+'СЕТ СН'!$F$11+СВЦЭМ!$D$10+'СЕТ СН'!$F$5-'СЕТ СН'!$F$21</f>
        <v>3612.3098641400002</v>
      </c>
      <c r="N26" s="37">
        <f>SUMIFS(СВЦЭМ!$D$34:$D$777,СВЦЭМ!$A$34:$A$777,$A26,СВЦЭМ!$B$34:$B$777,N$11)+'СЕТ СН'!$F$11+СВЦЭМ!$D$10+'СЕТ СН'!$F$5-'СЕТ СН'!$F$21</f>
        <v>3616.93302937</v>
      </c>
      <c r="O26" s="37">
        <f>SUMIFS(СВЦЭМ!$D$34:$D$777,СВЦЭМ!$A$34:$A$777,$A26,СВЦЭМ!$B$34:$B$777,O$11)+'СЕТ СН'!$F$11+СВЦЭМ!$D$10+'СЕТ СН'!$F$5-'СЕТ СН'!$F$21</f>
        <v>3610.0737580599998</v>
      </c>
      <c r="P26" s="37">
        <f>SUMIFS(СВЦЭМ!$D$34:$D$777,СВЦЭМ!$A$34:$A$777,$A26,СВЦЭМ!$B$34:$B$777,P$11)+'СЕТ СН'!$F$11+СВЦЭМ!$D$10+'СЕТ СН'!$F$5-'СЕТ СН'!$F$21</f>
        <v>3626.2420850400003</v>
      </c>
      <c r="Q26" s="37">
        <f>SUMIFS(СВЦЭМ!$D$34:$D$777,СВЦЭМ!$A$34:$A$777,$A26,СВЦЭМ!$B$34:$B$777,Q$11)+'СЕТ СН'!$F$11+СВЦЭМ!$D$10+'СЕТ СН'!$F$5-'СЕТ СН'!$F$21</f>
        <v>3624.6834352800001</v>
      </c>
      <c r="R26" s="37">
        <f>SUMIFS(СВЦЭМ!$D$34:$D$777,СВЦЭМ!$A$34:$A$777,$A26,СВЦЭМ!$B$34:$B$777,R$11)+'СЕТ СН'!$F$11+СВЦЭМ!$D$10+'СЕТ СН'!$F$5-'СЕТ СН'!$F$21</f>
        <v>3628.65654412</v>
      </c>
      <c r="S26" s="37">
        <f>SUMIFS(СВЦЭМ!$D$34:$D$777,СВЦЭМ!$A$34:$A$777,$A26,СВЦЭМ!$B$34:$B$777,S$11)+'СЕТ СН'!$F$11+СВЦЭМ!$D$10+'СЕТ СН'!$F$5-'СЕТ СН'!$F$21</f>
        <v>3634.9999076499998</v>
      </c>
      <c r="T26" s="37">
        <f>SUMIFS(СВЦЭМ!$D$34:$D$777,СВЦЭМ!$A$34:$A$777,$A26,СВЦЭМ!$B$34:$B$777,T$11)+'СЕТ СН'!$F$11+СВЦЭМ!$D$10+'СЕТ СН'!$F$5-'СЕТ СН'!$F$21</f>
        <v>3643.36297934</v>
      </c>
      <c r="U26" s="37">
        <f>SUMIFS(СВЦЭМ!$D$34:$D$777,СВЦЭМ!$A$34:$A$777,$A26,СВЦЭМ!$B$34:$B$777,U$11)+'СЕТ СН'!$F$11+СВЦЭМ!$D$10+'СЕТ СН'!$F$5-'СЕТ СН'!$F$21</f>
        <v>3651.7191433600001</v>
      </c>
      <c r="V26" s="37">
        <f>SUMIFS(СВЦЭМ!$D$34:$D$777,СВЦЭМ!$A$34:$A$777,$A26,СВЦЭМ!$B$34:$B$777,V$11)+'СЕТ СН'!$F$11+СВЦЭМ!$D$10+'СЕТ СН'!$F$5-'СЕТ СН'!$F$21</f>
        <v>3659.60712633</v>
      </c>
      <c r="W26" s="37">
        <f>SUMIFS(СВЦЭМ!$D$34:$D$777,СВЦЭМ!$A$34:$A$777,$A26,СВЦЭМ!$B$34:$B$777,W$11)+'СЕТ СН'!$F$11+СВЦЭМ!$D$10+'СЕТ СН'!$F$5-'СЕТ СН'!$F$21</f>
        <v>3723.6672370999995</v>
      </c>
      <c r="X26" s="37">
        <f>SUMIFS(СВЦЭМ!$D$34:$D$777,СВЦЭМ!$A$34:$A$777,$A26,СВЦЭМ!$B$34:$B$777,X$11)+'СЕТ СН'!$F$11+СВЦЭМ!$D$10+'СЕТ СН'!$F$5-'СЕТ СН'!$F$21</f>
        <v>3767.7809413599998</v>
      </c>
      <c r="Y26" s="37">
        <f>SUMIFS(СВЦЭМ!$D$34:$D$777,СВЦЭМ!$A$34:$A$777,$A26,СВЦЭМ!$B$34:$B$777,Y$11)+'СЕТ СН'!$F$11+СВЦЭМ!$D$10+'СЕТ СН'!$F$5-'СЕТ СН'!$F$21</f>
        <v>3851.3180340700001</v>
      </c>
    </row>
    <row r="27" spans="1:25" ht="15.75" x14ac:dyDescent="0.2">
      <c r="A27" s="36">
        <f t="shared" si="0"/>
        <v>43297</v>
      </c>
      <c r="B27" s="37">
        <f>SUMIFS(СВЦЭМ!$D$34:$D$777,СВЦЭМ!$A$34:$A$777,$A27,СВЦЭМ!$B$34:$B$777,B$11)+'СЕТ СН'!$F$11+СВЦЭМ!$D$10+'СЕТ СН'!$F$5-'СЕТ СН'!$F$21</f>
        <v>3978.6086661600002</v>
      </c>
      <c r="C27" s="37">
        <f>SUMIFS(СВЦЭМ!$D$34:$D$777,СВЦЭМ!$A$34:$A$777,$A27,СВЦЭМ!$B$34:$B$777,C$11)+'СЕТ СН'!$F$11+СВЦЭМ!$D$10+'СЕТ СН'!$F$5-'СЕТ СН'!$F$21</f>
        <v>4026.7266405399996</v>
      </c>
      <c r="D27" s="37">
        <f>SUMIFS(СВЦЭМ!$D$34:$D$777,СВЦЭМ!$A$34:$A$777,$A27,СВЦЭМ!$B$34:$B$777,D$11)+'СЕТ СН'!$F$11+СВЦЭМ!$D$10+'СЕТ СН'!$F$5-'СЕТ СН'!$F$21</f>
        <v>4049.7670473500002</v>
      </c>
      <c r="E27" s="37">
        <f>SUMIFS(СВЦЭМ!$D$34:$D$777,СВЦЭМ!$A$34:$A$777,$A27,СВЦЭМ!$B$34:$B$777,E$11)+'СЕТ СН'!$F$11+СВЦЭМ!$D$10+'СЕТ СН'!$F$5-'СЕТ СН'!$F$21</f>
        <v>4045.4340634999999</v>
      </c>
      <c r="F27" s="37">
        <f>SUMIFS(СВЦЭМ!$D$34:$D$777,СВЦЭМ!$A$34:$A$777,$A27,СВЦЭМ!$B$34:$B$777,F$11)+'СЕТ СН'!$F$11+СВЦЭМ!$D$10+'СЕТ СН'!$F$5-'СЕТ СН'!$F$21</f>
        <v>4042.9378306799999</v>
      </c>
      <c r="G27" s="37">
        <f>SUMIFS(СВЦЭМ!$D$34:$D$777,СВЦЭМ!$A$34:$A$777,$A27,СВЦЭМ!$B$34:$B$777,G$11)+'СЕТ СН'!$F$11+СВЦЭМ!$D$10+'СЕТ СН'!$F$5-'СЕТ СН'!$F$21</f>
        <v>4051.1891812399999</v>
      </c>
      <c r="H27" s="37">
        <f>SUMIFS(СВЦЭМ!$D$34:$D$777,СВЦЭМ!$A$34:$A$777,$A27,СВЦЭМ!$B$34:$B$777,H$11)+'СЕТ СН'!$F$11+СВЦЭМ!$D$10+'СЕТ СН'!$F$5-'СЕТ СН'!$F$21</f>
        <v>3980.3336430299996</v>
      </c>
      <c r="I27" s="37">
        <f>SUMIFS(СВЦЭМ!$D$34:$D$777,СВЦЭМ!$A$34:$A$777,$A27,СВЦЭМ!$B$34:$B$777,I$11)+'СЕТ СН'!$F$11+СВЦЭМ!$D$10+'СЕТ СН'!$F$5-'СЕТ СН'!$F$21</f>
        <v>3821.85992214</v>
      </c>
      <c r="J27" s="37">
        <f>SUMIFS(СВЦЭМ!$D$34:$D$777,СВЦЭМ!$A$34:$A$777,$A27,СВЦЭМ!$B$34:$B$777,J$11)+'СЕТ СН'!$F$11+СВЦЭМ!$D$10+'СЕТ СН'!$F$5-'СЕТ СН'!$F$21</f>
        <v>3700.3839038200003</v>
      </c>
      <c r="K27" s="37">
        <f>SUMIFS(СВЦЭМ!$D$34:$D$777,СВЦЭМ!$A$34:$A$777,$A27,СВЦЭМ!$B$34:$B$777,K$11)+'СЕТ СН'!$F$11+СВЦЭМ!$D$10+'СЕТ СН'!$F$5-'СЕТ СН'!$F$21</f>
        <v>3652.9781729599999</v>
      </c>
      <c r="L27" s="37">
        <f>SUMIFS(СВЦЭМ!$D$34:$D$777,СВЦЭМ!$A$34:$A$777,$A27,СВЦЭМ!$B$34:$B$777,L$11)+'СЕТ СН'!$F$11+СВЦЭМ!$D$10+'СЕТ СН'!$F$5-'СЕТ СН'!$F$21</f>
        <v>3645.4970166000003</v>
      </c>
      <c r="M27" s="37">
        <f>SUMIFS(СВЦЭМ!$D$34:$D$777,СВЦЭМ!$A$34:$A$777,$A27,СВЦЭМ!$B$34:$B$777,M$11)+'СЕТ СН'!$F$11+СВЦЭМ!$D$10+'СЕТ СН'!$F$5-'СЕТ СН'!$F$21</f>
        <v>3636.8235950899998</v>
      </c>
      <c r="N27" s="37">
        <f>SUMIFS(СВЦЭМ!$D$34:$D$777,СВЦЭМ!$A$34:$A$777,$A27,СВЦЭМ!$B$34:$B$777,N$11)+'СЕТ СН'!$F$11+СВЦЭМ!$D$10+'СЕТ СН'!$F$5-'СЕТ СН'!$F$21</f>
        <v>3641.3379952200003</v>
      </c>
      <c r="O27" s="37">
        <f>SUMIFS(СВЦЭМ!$D$34:$D$777,СВЦЭМ!$A$34:$A$777,$A27,СВЦЭМ!$B$34:$B$777,O$11)+'СЕТ СН'!$F$11+СВЦЭМ!$D$10+'СЕТ СН'!$F$5-'СЕТ СН'!$F$21</f>
        <v>3641.2489101800002</v>
      </c>
      <c r="P27" s="37">
        <f>SUMIFS(СВЦЭМ!$D$34:$D$777,СВЦЭМ!$A$34:$A$777,$A27,СВЦЭМ!$B$34:$B$777,P$11)+'СЕТ СН'!$F$11+СВЦЭМ!$D$10+'СЕТ СН'!$F$5-'СЕТ СН'!$F$21</f>
        <v>3641.0693216099999</v>
      </c>
      <c r="Q27" s="37">
        <f>SUMIFS(СВЦЭМ!$D$34:$D$777,СВЦЭМ!$A$34:$A$777,$A27,СВЦЭМ!$B$34:$B$777,Q$11)+'СЕТ СН'!$F$11+СВЦЭМ!$D$10+'СЕТ СН'!$F$5-'СЕТ СН'!$F$21</f>
        <v>3638.2318136200001</v>
      </c>
      <c r="R27" s="37">
        <f>SUMIFS(СВЦЭМ!$D$34:$D$777,СВЦЭМ!$A$34:$A$777,$A27,СВЦЭМ!$B$34:$B$777,R$11)+'СЕТ СН'!$F$11+СВЦЭМ!$D$10+'СЕТ СН'!$F$5-'СЕТ СН'!$F$21</f>
        <v>3638.0719782000001</v>
      </c>
      <c r="S27" s="37">
        <f>SUMIFS(СВЦЭМ!$D$34:$D$777,СВЦЭМ!$A$34:$A$777,$A27,СВЦЭМ!$B$34:$B$777,S$11)+'СЕТ СН'!$F$11+СВЦЭМ!$D$10+'СЕТ СН'!$F$5-'СЕТ СН'!$F$21</f>
        <v>3637.9418353600004</v>
      </c>
      <c r="T27" s="37">
        <f>SUMIFS(СВЦЭМ!$D$34:$D$777,СВЦЭМ!$A$34:$A$777,$A27,СВЦЭМ!$B$34:$B$777,T$11)+'СЕТ СН'!$F$11+СВЦЭМ!$D$10+'СЕТ СН'!$F$5-'СЕТ СН'!$F$21</f>
        <v>3642.1221439199999</v>
      </c>
      <c r="U27" s="37">
        <f>SUMIFS(СВЦЭМ!$D$34:$D$777,СВЦЭМ!$A$34:$A$777,$A27,СВЦЭМ!$B$34:$B$777,U$11)+'СЕТ СН'!$F$11+СВЦЭМ!$D$10+'СЕТ СН'!$F$5-'СЕТ СН'!$F$21</f>
        <v>3644.7273472100001</v>
      </c>
      <c r="V27" s="37">
        <f>SUMIFS(СВЦЭМ!$D$34:$D$777,СВЦЭМ!$A$34:$A$777,$A27,СВЦЭМ!$B$34:$B$777,V$11)+'СЕТ СН'!$F$11+СВЦЭМ!$D$10+'СЕТ СН'!$F$5-'СЕТ СН'!$F$21</f>
        <v>3653.2371168099999</v>
      </c>
      <c r="W27" s="37">
        <f>SUMIFS(СВЦЭМ!$D$34:$D$777,СВЦЭМ!$A$34:$A$777,$A27,СВЦЭМ!$B$34:$B$777,W$11)+'СЕТ СН'!$F$11+СВЦЭМ!$D$10+'СЕТ СН'!$F$5-'СЕТ СН'!$F$21</f>
        <v>3705.7064523300005</v>
      </c>
      <c r="X27" s="37">
        <f>SUMIFS(СВЦЭМ!$D$34:$D$777,СВЦЭМ!$A$34:$A$777,$A27,СВЦЭМ!$B$34:$B$777,X$11)+'СЕТ СН'!$F$11+СВЦЭМ!$D$10+'СЕТ СН'!$F$5-'СЕТ СН'!$F$21</f>
        <v>3780.2318314200002</v>
      </c>
      <c r="Y27" s="37">
        <f>SUMIFS(СВЦЭМ!$D$34:$D$777,СВЦЭМ!$A$34:$A$777,$A27,СВЦЭМ!$B$34:$B$777,Y$11)+'СЕТ СН'!$F$11+СВЦЭМ!$D$10+'СЕТ СН'!$F$5-'СЕТ СН'!$F$21</f>
        <v>3864.9045190200004</v>
      </c>
    </row>
    <row r="28" spans="1:25" ht="15.75" x14ac:dyDescent="0.2">
      <c r="A28" s="36">
        <f t="shared" si="0"/>
        <v>43298</v>
      </c>
      <c r="B28" s="37">
        <f>SUMIFS(СВЦЭМ!$D$34:$D$777,СВЦЭМ!$A$34:$A$777,$A28,СВЦЭМ!$B$34:$B$777,B$11)+'СЕТ СН'!$F$11+СВЦЭМ!$D$10+'СЕТ СН'!$F$5-'СЕТ СН'!$F$21</f>
        <v>3936.0510925500002</v>
      </c>
      <c r="C28" s="37">
        <f>SUMIFS(СВЦЭМ!$D$34:$D$777,СВЦЭМ!$A$34:$A$777,$A28,СВЦЭМ!$B$34:$B$777,C$11)+'СЕТ СН'!$F$11+СВЦЭМ!$D$10+'СЕТ СН'!$F$5-'СЕТ СН'!$F$21</f>
        <v>4060.6324868000002</v>
      </c>
      <c r="D28" s="37">
        <f>SUMIFS(СВЦЭМ!$D$34:$D$777,СВЦЭМ!$A$34:$A$777,$A28,СВЦЭМ!$B$34:$B$777,D$11)+'СЕТ СН'!$F$11+СВЦЭМ!$D$10+'СЕТ СН'!$F$5-'СЕТ СН'!$F$21</f>
        <v>4094.7727267500004</v>
      </c>
      <c r="E28" s="37">
        <f>SUMIFS(СВЦЭМ!$D$34:$D$777,СВЦЭМ!$A$34:$A$777,$A28,СВЦЭМ!$B$34:$B$777,E$11)+'СЕТ СН'!$F$11+СВЦЭМ!$D$10+'СЕТ СН'!$F$5-'СЕТ СН'!$F$21</f>
        <v>4086.9388453000001</v>
      </c>
      <c r="F28" s="37">
        <f>SUMIFS(СВЦЭМ!$D$34:$D$777,СВЦЭМ!$A$34:$A$777,$A28,СВЦЭМ!$B$34:$B$777,F$11)+'СЕТ СН'!$F$11+СВЦЭМ!$D$10+'СЕТ СН'!$F$5-'СЕТ СН'!$F$21</f>
        <v>4083.8745173899997</v>
      </c>
      <c r="G28" s="37">
        <f>SUMIFS(СВЦЭМ!$D$34:$D$777,СВЦЭМ!$A$34:$A$777,$A28,СВЦЭМ!$B$34:$B$777,G$11)+'СЕТ СН'!$F$11+СВЦЭМ!$D$10+'СЕТ СН'!$F$5-'СЕТ СН'!$F$21</f>
        <v>4089.75613858</v>
      </c>
      <c r="H28" s="37">
        <f>SUMIFS(СВЦЭМ!$D$34:$D$777,СВЦЭМ!$A$34:$A$777,$A28,СВЦЭМ!$B$34:$B$777,H$11)+'СЕТ СН'!$F$11+СВЦЭМ!$D$10+'СЕТ СН'!$F$5-'СЕТ СН'!$F$21</f>
        <v>4027.8735939200005</v>
      </c>
      <c r="I28" s="37">
        <f>SUMIFS(СВЦЭМ!$D$34:$D$777,СВЦЭМ!$A$34:$A$777,$A28,СВЦЭМ!$B$34:$B$777,I$11)+'СЕТ СН'!$F$11+СВЦЭМ!$D$10+'СЕТ СН'!$F$5-'СЕТ СН'!$F$21</f>
        <v>3894.6671616600006</v>
      </c>
      <c r="J28" s="37">
        <f>SUMIFS(СВЦЭМ!$D$34:$D$777,СВЦЭМ!$A$34:$A$777,$A28,СВЦЭМ!$B$34:$B$777,J$11)+'СЕТ СН'!$F$11+СВЦЭМ!$D$10+'СЕТ СН'!$F$5-'СЕТ СН'!$F$21</f>
        <v>3775.2055987499998</v>
      </c>
      <c r="K28" s="37">
        <f>SUMIFS(СВЦЭМ!$D$34:$D$777,СВЦЭМ!$A$34:$A$777,$A28,СВЦЭМ!$B$34:$B$777,K$11)+'СЕТ СН'!$F$11+СВЦЭМ!$D$10+'СЕТ СН'!$F$5-'СЕТ СН'!$F$21</f>
        <v>3705.1450126700001</v>
      </c>
      <c r="L28" s="37">
        <f>SUMIFS(СВЦЭМ!$D$34:$D$777,СВЦЭМ!$A$34:$A$777,$A28,СВЦЭМ!$B$34:$B$777,L$11)+'СЕТ СН'!$F$11+СВЦЭМ!$D$10+'СЕТ СН'!$F$5-'СЕТ СН'!$F$21</f>
        <v>3690.9372518999999</v>
      </c>
      <c r="M28" s="37">
        <f>SUMIFS(СВЦЭМ!$D$34:$D$777,СВЦЭМ!$A$34:$A$777,$A28,СВЦЭМ!$B$34:$B$777,M$11)+'СЕТ СН'!$F$11+СВЦЭМ!$D$10+'СЕТ СН'!$F$5-'СЕТ СН'!$F$21</f>
        <v>3686.0296091</v>
      </c>
      <c r="N28" s="37">
        <f>SUMIFS(СВЦЭМ!$D$34:$D$777,СВЦЭМ!$A$34:$A$777,$A28,СВЦЭМ!$B$34:$B$777,N$11)+'СЕТ СН'!$F$11+СВЦЭМ!$D$10+'СЕТ СН'!$F$5-'СЕТ СН'!$F$21</f>
        <v>3697.2756720900006</v>
      </c>
      <c r="O28" s="37">
        <f>SUMIFS(СВЦЭМ!$D$34:$D$777,СВЦЭМ!$A$34:$A$777,$A28,СВЦЭМ!$B$34:$B$777,O$11)+'СЕТ СН'!$F$11+СВЦЭМ!$D$10+'СЕТ СН'!$F$5-'СЕТ СН'!$F$21</f>
        <v>3705.12008668</v>
      </c>
      <c r="P28" s="37">
        <f>SUMIFS(СВЦЭМ!$D$34:$D$777,СВЦЭМ!$A$34:$A$777,$A28,СВЦЭМ!$B$34:$B$777,P$11)+'СЕТ СН'!$F$11+СВЦЭМ!$D$10+'СЕТ СН'!$F$5-'СЕТ СН'!$F$21</f>
        <v>3697.4126821099999</v>
      </c>
      <c r="Q28" s="37">
        <f>SUMIFS(СВЦЭМ!$D$34:$D$777,СВЦЭМ!$A$34:$A$777,$A28,СВЦЭМ!$B$34:$B$777,Q$11)+'СЕТ СН'!$F$11+СВЦЭМ!$D$10+'СЕТ СН'!$F$5-'СЕТ СН'!$F$21</f>
        <v>3703.8014076600002</v>
      </c>
      <c r="R28" s="37">
        <f>SUMIFS(СВЦЭМ!$D$34:$D$777,СВЦЭМ!$A$34:$A$777,$A28,СВЦЭМ!$B$34:$B$777,R$11)+'СЕТ СН'!$F$11+СВЦЭМ!$D$10+'СЕТ СН'!$F$5-'СЕТ СН'!$F$21</f>
        <v>3697.0830384999999</v>
      </c>
      <c r="S28" s="37">
        <f>SUMIFS(СВЦЭМ!$D$34:$D$777,СВЦЭМ!$A$34:$A$777,$A28,СВЦЭМ!$B$34:$B$777,S$11)+'СЕТ СН'!$F$11+СВЦЭМ!$D$10+'СЕТ СН'!$F$5-'СЕТ СН'!$F$21</f>
        <v>3701.0940301500004</v>
      </c>
      <c r="T28" s="37">
        <f>SUMIFS(СВЦЭМ!$D$34:$D$777,СВЦЭМ!$A$34:$A$777,$A28,СВЦЭМ!$B$34:$B$777,T$11)+'СЕТ СН'!$F$11+СВЦЭМ!$D$10+'СЕТ СН'!$F$5-'СЕТ СН'!$F$21</f>
        <v>3700.3133835400004</v>
      </c>
      <c r="U28" s="37">
        <f>SUMIFS(СВЦЭМ!$D$34:$D$777,СВЦЭМ!$A$34:$A$777,$A28,СВЦЭМ!$B$34:$B$777,U$11)+'СЕТ СН'!$F$11+СВЦЭМ!$D$10+'СЕТ СН'!$F$5-'СЕТ СН'!$F$21</f>
        <v>3693.8462476499999</v>
      </c>
      <c r="V28" s="37">
        <f>SUMIFS(СВЦЭМ!$D$34:$D$777,СВЦЭМ!$A$34:$A$777,$A28,СВЦЭМ!$B$34:$B$777,V$11)+'СЕТ СН'!$F$11+СВЦЭМ!$D$10+'СЕТ СН'!$F$5-'СЕТ СН'!$F$21</f>
        <v>3695.0365166600004</v>
      </c>
      <c r="W28" s="37">
        <f>SUMIFS(СВЦЭМ!$D$34:$D$777,СВЦЭМ!$A$34:$A$777,$A28,СВЦЭМ!$B$34:$B$777,W$11)+'СЕТ СН'!$F$11+СВЦЭМ!$D$10+'СЕТ СН'!$F$5-'СЕТ СН'!$F$21</f>
        <v>3756.6822143999998</v>
      </c>
      <c r="X28" s="37">
        <f>SUMIFS(СВЦЭМ!$D$34:$D$777,СВЦЭМ!$A$34:$A$777,$A28,СВЦЭМ!$B$34:$B$777,X$11)+'СЕТ СН'!$F$11+СВЦЭМ!$D$10+'СЕТ СН'!$F$5-'СЕТ СН'!$F$21</f>
        <v>3856.6072475000001</v>
      </c>
      <c r="Y28" s="37">
        <f>SUMIFS(СВЦЭМ!$D$34:$D$777,СВЦЭМ!$A$34:$A$777,$A28,СВЦЭМ!$B$34:$B$777,Y$11)+'СЕТ СН'!$F$11+СВЦЭМ!$D$10+'СЕТ СН'!$F$5-'СЕТ СН'!$F$21</f>
        <v>3959.8154954900001</v>
      </c>
    </row>
    <row r="29" spans="1:25" ht="15.75" x14ac:dyDescent="0.2">
      <c r="A29" s="36">
        <f t="shared" si="0"/>
        <v>43299</v>
      </c>
      <c r="B29" s="37">
        <f>SUMIFS(СВЦЭМ!$D$34:$D$777,СВЦЭМ!$A$34:$A$777,$A29,СВЦЭМ!$B$34:$B$777,B$11)+'СЕТ СН'!$F$11+СВЦЭМ!$D$10+'СЕТ СН'!$F$5-'СЕТ СН'!$F$21</f>
        <v>3996.1430234999998</v>
      </c>
      <c r="C29" s="37">
        <f>SUMIFS(СВЦЭМ!$D$34:$D$777,СВЦЭМ!$A$34:$A$777,$A29,СВЦЭМ!$B$34:$B$777,C$11)+'СЕТ СН'!$F$11+СВЦЭМ!$D$10+'СЕТ СН'!$F$5-'СЕТ СН'!$F$21</f>
        <v>4054.1750241300006</v>
      </c>
      <c r="D29" s="37">
        <f>SUMIFS(СВЦЭМ!$D$34:$D$777,СВЦЭМ!$A$34:$A$777,$A29,СВЦЭМ!$B$34:$B$777,D$11)+'СЕТ СН'!$F$11+СВЦЭМ!$D$10+'СЕТ СН'!$F$5-'СЕТ СН'!$F$21</f>
        <v>4088.7027871800001</v>
      </c>
      <c r="E29" s="37">
        <f>SUMIFS(СВЦЭМ!$D$34:$D$777,СВЦЭМ!$A$34:$A$777,$A29,СВЦЭМ!$B$34:$B$777,E$11)+'СЕТ СН'!$F$11+СВЦЭМ!$D$10+'СЕТ СН'!$F$5-'СЕТ СН'!$F$21</f>
        <v>4079.3371340499998</v>
      </c>
      <c r="F29" s="37">
        <f>SUMIFS(СВЦЭМ!$D$34:$D$777,СВЦЭМ!$A$34:$A$777,$A29,СВЦЭМ!$B$34:$B$777,F$11)+'СЕТ СН'!$F$11+СВЦЭМ!$D$10+'СЕТ СН'!$F$5-'СЕТ СН'!$F$21</f>
        <v>4074.2631426300004</v>
      </c>
      <c r="G29" s="37">
        <f>SUMIFS(СВЦЭМ!$D$34:$D$777,СВЦЭМ!$A$34:$A$777,$A29,СВЦЭМ!$B$34:$B$777,G$11)+'СЕТ СН'!$F$11+СВЦЭМ!$D$10+'СЕТ СН'!$F$5-'СЕТ СН'!$F$21</f>
        <v>4073.8841677500004</v>
      </c>
      <c r="H29" s="37">
        <f>SUMIFS(СВЦЭМ!$D$34:$D$777,СВЦЭМ!$A$34:$A$777,$A29,СВЦЭМ!$B$34:$B$777,H$11)+'СЕТ СН'!$F$11+СВЦЭМ!$D$10+'СЕТ СН'!$F$5-'СЕТ СН'!$F$21</f>
        <v>4030.1512942300005</v>
      </c>
      <c r="I29" s="37">
        <f>SUMIFS(СВЦЭМ!$D$34:$D$777,СВЦЭМ!$A$34:$A$777,$A29,СВЦЭМ!$B$34:$B$777,I$11)+'СЕТ СН'!$F$11+СВЦЭМ!$D$10+'СЕТ СН'!$F$5-'СЕТ СН'!$F$21</f>
        <v>3887.1275903400001</v>
      </c>
      <c r="J29" s="37">
        <f>SUMIFS(СВЦЭМ!$D$34:$D$777,СВЦЭМ!$A$34:$A$777,$A29,СВЦЭМ!$B$34:$B$777,J$11)+'СЕТ СН'!$F$11+СВЦЭМ!$D$10+'СЕТ СН'!$F$5-'СЕТ СН'!$F$21</f>
        <v>3755.7580776300001</v>
      </c>
      <c r="K29" s="37">
        <f>SUMIFS(СВЦЭМ!$D$34:$D$777,СВЦЭМ!$A$34:$A$777,$A29,СВЦЭМ!$B$34:$B$777,K$11)+'СЕТ СН'!$F$11+СВЦЭМ!$D$10+'СЕТ СН'!$F$5-'СЕТ СН'!$F$21</f>
        <v>3695.2977622099997</v>
      </c>
      <c r="L29" s="37">
        <f>SUMIFS(СВЦЭМ!$D$34:$D$777,СВЦЭМ!$A$34:$A$777,$A29,СВЦЭМ!$B$34:$B$777,L$11)+'СЕТ СН'!$F$11+СВЦЭМ!$D$10+'СЕТ СН'!$F$5-'СЕТ СН'!$F$21</f>
        <v>3683.83215578</v>
      </c>
      <c r="M29" s="37">
        <f>SUMIFS(СВЦЭМ!$D$34:$D$777,СВЦЭМ!$A$34:$A$777,$A29,СВЦЭМ!$B$34:$B$777,M$11)+'СЕТ СН'!$F$11+СВЦЭМ!$D$10+'СЕТ СН'!$F$5-'СЕТ СН'!$F$21</f>
        <v>3683.52564841</v>
      </c>
      <c r="N29" s="37">
        <f>SUMIFS(СВЦЭМ!$D$34:$D$777,СВЦЭМ!$A$34:$A$777,$A29,СВЦЭМ!$B$34:$B$777,N$11)+'СЕТ СН'!$F$11+СВЦЭМ!$D$10+'СЕТ СН'!$F$5-'СЕТ СН'!$F$21</f>
        <v>3690.8796945700005</v>
      </c>
      <c r="O29" s="37">
        <f>SUMIFS(СВЦЭМ!$D$34:$D$777,СВЦЭМ!$A$34:$A$777,$A29,СВЦЭМ!$B$34:$B$777,O$11)+'СЕТ СН'!$F$11+СВЦЭМ!$D$10+'СЕТ СН'!$F$5-'СЕТ СН'!$F$21</f>
        <v>3685.2112576299996</v>
      </c>
      <c r="P29" s="37">
        <f>SUMIFS(СВЦЭМ!$D$34:$D$777,СВЦЭМ!$A$34:$A$777,$A29,СВЦЭМ!$B$34:$B$777,P$11)+'СЕТ СН'!$F$11+СВЦЭМ!$D$10+'СЕТ СН'!$F$5-'СЕТ СН'!$F$21</f>
        <v>3690.92947018</v>
      </c>
      <c r="Q29" s="37">
        <f>SUMIFS(СВЦЭМ!$D$34:$D$777,СВЦЭМ!$A$34:$A$777,$A29,СВЦЭМ!$B$34:$B$777,Q$11)+'СЕТ СН'!$F$11+СВЦЭМ!$D$10+'СЕТ СН'!$F$5-'СЕТ СН'!$F$21</f>
        <v>3695.4865663999999</v>
      </c>
      <c r="R29" s="37">
        <f>SUMIFS(СВЦЭМ!$D$34:$D$777,СВЦЭМ!$A$34:$A$777,$A29,СВЦЭМ!$B$34:$B$777,R$11)+'СЕТ СН'!$F$11+СВЦЭМ!$D$10+'СЕТ СН'!$F$5-'СЕТ СН'!$F$21</f>
        <v>3698.5560119400006</v>
      </c>
      <c r="S29" s="37">
        <f>SUMIFS(СВЦЭМ!$D$34:$D$777,СВЦЭМ!$A$34:$A$777,$A29,СВЦЭМ!$B$34:$B$777,S$11)+'СЕТ СН'!$F$11+СВЦЭМ!$D$10+'СЕТ СН'!$F$5-'СЕТ СН'!$F$21</f>
        <v>3700.5429993300004</v>
      </c>
      <c r="T29" s="37">
        <f>SUMIFS(СВЦЭМ!$D$34:$D$777,СВЦЭМ!$A$34:$A$777,$A29,СВЦЭМ!$B$34:$B$777,T$11)+'СЕТ СН'!$F$11+СВЦЭМ!$D$10+'СЕТ СН'!$F$5-'СЕТ СН'!$F$21</f>
        <v>3697.8079595099998</v>
      </c>
      <c r="U29" s="37">
        <f>SUMIFS(СВЦЭМ!$D$34:$D$777,СВЦЭМ!$A$34:$A$777,$A29,СВЦЭМ!$B$34:$B$777,U$11)+'СЕТ СН'!$F$11+СВЦЭМ!$D$10+'СЕТ СН'!$F$5-'СЕТ СН'!$F$21</f>
        <v>3694.4424206900003</v>
      </c>
      <c r="V29" s="37">
        <f>SUMIFS(СВЦЭМ!$D$34:$D$777,СВЦЭМ!$A$34:$A$777,$A29,СВЦЭМ!$B$34:$B$777,V$11)+'СЕТ СН'!$F$11+СВЦЭМ!$D$10+'СЕТ СН'!$F$5-'СЕТ СН'!$F$21</f>
        <v>3703.7466331699998</v>
      </c>
      <c r="W29" s="37">
        <f>SUMIFS(СВЦЭМ!$D$34:$D$777,СВЦЭМ!$A$34:$A$777,$A29,СВЦЭМ!$B$34:$B$777,W$11)+'СЕТ СН'!$F$11+СВЦЭМ!$D$10+'СЕТ СН'!$F$5-'СЕТ СН'!$F$21</f>
        <v>3727.4640025400004</v>
      </c>
      <c r="X29" s="37">
        <f>SUMIFS(СВЦЭМ!$D$34:$D$777,СВЦЭМ!$A$34:$A$777,$A29,СВЦЭМ!$B$34:$B$777,X$11)+'СЕТ СН'!$F$11+СВЦЭМ!$D$10+'СЕТ СН'!$F$5-'СЕТ СН'!$F$21</f>
        <v>3829.5393505800002</v>
      </c>
      <c r="Y29" s="37">
        <f>SUMIFS(СВЦЭМ!$D$34:$D$777,СВЦЭМ!$A$34:$A$777,$A29,СВЦЭМ!$B$34:$B$777,Y$11)+'СЕТ СН'!$F$11+СВЦЭМ!$D$10+'СЕТ СН'!$F$5-'СЕТ СН'!$F$21</f>
        <v>3961.8516453700004</v>
      </c>
    </row>
    <row r="30" spans="1:25" ht="15.75" x14ac:dyDescent="0.2">
      <c r="A30" s="36">
        <f t="shared" si="0"/>
        <v>43300</v>
      </c>
      <c r="B30" s="37">
        <f>SUMIFS(СВЦЭМ!$D$34:$D$777,СВЦЭМ!$A$34:$A$777,$A30,СВЦЭМ!$B$34:$B$777,B$11)+'СЕТ СН'!$F$11+СВЦЭМ!$D$10+'СЕТ СН'!$F$5-'СЕТ СН'!$F$21</f>
        <v>3989.3720551500001</v>
      </c>
      <c r="C30" s="37">
        <f>SUMIFS(СВЦЭМ!$D$34:$D$777,СВЦЭМ!$A$34:$A$777,$A30,СВЦЭМ!$B$34:$B$777,C$11)+'СЕТ СН'!$F$11+СВЦЭМ!$D$10+'СЕТ СН'!$F$5-'СЕТ СН'!$F$21</f>
        <v>4047.1755659300006</v>
      </c>
      <c r="D30" s="37">
        <f>SUMIFS(СВЦЭМ!$D$34:$D$777,СВЦЭМ!$A$34:$A$777,$A30,СВЦЭМ!$B$34:$B$777,D$11)+'СЕТ СН'!$F$11+СВЦЭМ!$D$10+'СЕТ СН'!$F$5-'СЕТ СН'!$F$21</f>
        <v>4081.7998521600002</v>
      </c>
      <c r="E30" s="37">
        <f>SUMIFS(СВЦЭМ!$D$34:$D$777,СВЦЭМ!$A$34:$A$777,$A30,СВЦЭМ!$B$34:$B$777,E$11)+'СЕТ СН'!$F$11+СВЦЭМ!$D$10+'СЕТ СН'!$F$5-'СЕТ СН'!$F$21</f>
        <v>4074.8007371800004</v>
      </c>
      <c r="F30" s="37">
        <f>SUMIFS(СВЦЭМ!$D$34:$D$777,СВЦЭМ!$A$34:$A$777,$A30,СВЦЭМ!$B$34:$B$777,F$11)+'СЕТ СН'!$F$11+СВЦЭМ!$D$10+'СЕТ СН'!$F$5-'СЕТ СН'!$F$21</f>
        <v>4071.2493061100004</v>
      </c>
      <c r="G30" s="37">
        <f>SUMIFS(СВЦЭМ!$D$34:$D$777,СВЦЭМ!$A$34:$A$777,$A30,СВЦЭМ!$B$34:$B$777,G$11)+'СЕТ СН'!$F$11+СВЦЭМ!$D$10+'СЕТ СН'!$F$5-'СЕТ СН'!$F$21</f>
        <v>4076.2145232399998</v>
      </c>
      <c r="H30" s="37">
        <f>SUMIFS(СВЦЭМ!$D$34:$D$777,СВЦЭМ!$A$34:$A$777,$A30,СВЦЭМ!$B$34:$B$777,H$11)+'СЕТ СН'!$F$11+СВЦЭМ!$D$10+'СЕТ СН'!$F$5-'СЕТ СН'!$F$21</f>
        <v>4020.1570041499999</v>
      </c>
      <c r="I30" s="37">
        <f>SUMIFS(СВЦЭМ!$D$34:$D$777,СВЦЭМ!$A$34:$A$777,$A30,СВЦЭМ!$B$34:$B$777,I$11)+'СЕТ СН'!$F$11+СВЦЭМ!$D$10+'СЕТ СН'!$F$5-'СЕТ СН'!$F$21</f>
        <v>3857.7371497599997</v>
      </c>
      <c r="J30" s="37">
        <f>SUMIFS(СВЦЭМ!$D$34:$D$777,СВЦЭМ!$A$34:$A$777,$A30,СВЦЭМ!$B$34:$B$777,J$11)+'СЕТ СН'!$F$11+СВЦЭМ!$D$10+'СЕТ СН'!$F$5-'СЕТ СН'!$F$21</f>
        <v>3742.9510462600001</v>
      </c>
      <c r="K30" s="37">
        <f>SUMIFS(СВЦЭМ!$D$34:$D$777,СВЦЭМ!$A$34:$A$777,$A30,СВЦЭМ!$B$34:$B$777,K$11)+'СЕТ СН'!$F$11+СВЦЭМ!$D$10+'СЕТ СН'!$F$5-'СЕТ СН'!$F$21</f>
        <v>3677.1152635200006</v>
      </c>
      <c r="L30" s="37">
        <f>SUMIFS(СВЦЭМ!$D$34:$D$777,СВЦЭМ!$A$34:$A$777,$A30,СВЦЭМ!$B$34:$B$777,L$11)+'СЕТ СН'!$F$11+СВЦЭМ!$D$10+'СЕТ СН'!$F$5-'СЕТ СН'!$F$21</f>
        <v>3671.8049624300002</v>
      </c>
      <c r="M30" s="37">
        <f>SUMIFS(СВЦЭМ!$D$34:$D$777,СВЦЭМ!$A$34:$A$777,$A30,СВЦЭМ!$B$34:$B$777,M$11)+'СЕТ СН'!$F$11+СВЦЭМ!$D$10+'СЕТ СН'!$F$5-'СЕТ СН'!$F$21</f>
        <v>3669.2170764800003</v>
      </c>
      <c r="N30" s="37">
        <f>SUMIFS(СВЦЭМ!$D$34:$D$777,СВЦЭМ!$A$34:$A$777,$A30,СВЦЭМ!$B$34:$B$777,N$11)+'СЕТ СН'!$F$11+СВЦЭМ!$D$10+'СЕТ СН'!$F$5-'СЕТ СН'!$F$21</f>
        <v>3677.3653823599998</v>
      </c>
      <c r="O30" s="37">
        <f>SUMIFS(СВЦЭМ!$D$34:$D$777,СВЦЭМ!$A$34:$A$777,$A30,СВЦЭМ!$B$34:$B$777,O$11)+'СЕТ СН'!$F$11+СВЦЭМ!$D$10+'СЕТ СН'!$F$5-'СЕТ СН'!$F$21</f>
        <v>3673.1649543900003</v>
      </c>
      <c r="P30" s="37">
        <f>SUMIFS(СВЦЭМ!$D$34:$D$777,СВЦЭМ!$A$34:$A$777,$A30,СВЦЭМ!$B$34:$B$777,P$11)+'СЕТ СН'!$F$11+СВЦЭМ!$D$10+'СЕТ СН'!$F$5-'СЕТ СН'!$F$21</f>
        <v>3674.1416043999998</v>
      </c>
      <c r="Q30" s="37">
        <f>SUMIFS(СВЦЭМ!$D$34:$D$777,СВЦЭМ!$A$34:$A$777,$A30,СВЦЭМ!$B$34:$B$777,Q$11)+'СЕТ СН'!$F$11+СВЦЭМ!$D$10+'СЕТ СН'!$F$5-'СЕТ СН'!$F$21</f>
        <v>3678.6783601199995</v>
      </c>
      <c r="R30" s="37">
        <f>SUMIFS(СВЦЭМ!$D$34:$D$777,СВЦЭМ!$A$34:$A$777,$A30,СВЦЭМ!$B$34:$B$777,R$11)+'СЕТ СН'!$F$11+СВЦЭМ!$D$10+'СЕТ СН'!$F$5-'СЕТ СН'!$F$21</f>
        <v>3679.8909647499995</v>
      </c>
      <c r="S30" s="37">
        <f>SUMIFS(СВЦЭМ!$D$34:$D$777,СВЦЭМ!$A$34:$A$777,$A30,СВЦЭМ!$B$34:$B$777,S$11)+'СЕТ СН'!$F$11+СВЦЭМ!$D$10+'СЕТ СН'!$F$5-'СЕТ СН'!$F$21</f>
        <v>3681.0991876600001</v>
      </c>
      <c r="T30" s="37">
        <f>SUMIFS(СВЦЭМ!$D$34:$D$777,СВЦЭМ!$A$34:$A$777,$A30,СВЦЭМ!$B$34:$B$777,T$11)+'СЕТ СН'!$F$11+СВЦЭМ!$D$10+'СЕТ СН'!$F$5-'СЕТ СН'!$F$21</f>
        <v>3675.8930491199999</v>
      </c>
      <c r="U30" s="37">
        <f>SUMIFS(СВЦЭМ!$D$34:$D$777,СВЦЭМ!$A$34:$A$777,$A30,СВЦЭМ!$B$34:$B$777,U$11)+'СЕТ СН'!$F$11+СВЦЭМ!$D$10+'СЕТ СН'!$F$5-'СЕТ СН'!$F$21</f>
        <v>3668.8612466300001</v>
      </c>
      <c r="V30" s="37">
        <f>SUMIFS(СВЦЭМ!$D$34:$D$777,СВЦЭМ!$A$34:$A$777,$A30,СВЦЭМ!$B$34:$B$777,V$11)+'СЕТ СН'!$F$11+СВЦЭМ!$D$10+'СЕТ СН'!$F$5-'СЕТ СН'!$F$21</f>
        <v>3669.4306741700002</v>
      </c>
      <c r="W30" s="37">
        <f>SUMIFS(СВЦЭМ!$D$34:$D$777,СВЦЭМ!$A$34:$A$777,$A30,СВЦЭМ!$B$34:$B$777,W$11)+'СЕТ СН'!$F$11+СВЦЭМ!$D$10+'СЕТ СН'!$F$5-'СЕТ СН'!$F$21</f>
        <v>3725.51754755</v>
      </c>
      <c r="X30" s="37">
        <f>SUMIFS(СВЦЭМ!$D$34:$D$777,СВЦЭМ!$A$34:$A$777,$A30,СВЦЭМ!$B$34:$B$777,X$11)+'СЕТ СН'!$F$11+СВЦЭМ!$D$10+'СЕТ СН'!$F$5-'СЕТ СН'!$F$21</f>
        <v>3799.7841796399998</v>
      </c>
      <c r="Y30" s="37">
        <f>SUMIFS(СВЦЭМ!$D$34:$D$777,СВЦЭМ!$A$34:$A$777,$A30,СВЦЭМ!$B$34:$B$777,Y$11)+'СЕТ СН'!$F$11+СВЦЭМ!$D$10+'СЕТ СН'!$F$5-'СЕТ СН'!$F$21</f>
        <v>3931.1019384900001</v>
      </c>
    </row>
    <row r="31" spans="1:25" ht="15.75" x14ac:dyDescent="0.2">
      <c r="A31" s="36">
        <f t="shared" si="0"/>
        <v>43301</v>
      </c>
      <c r="B31" s="37">
        <f>SUMIFS(СВЦЭМ!$D$34:$D$777,СВЦЭМ!$A$34:$A$777,$A31,СВЦЭМ!$B$34:$B$777,B$11)+'СЕТ СН'!$F$11+СВЦЭМ!$D$10+'СЕТ СН'!$F$5-'СЕТ СН'!$F$21</f>
        <v>4000.1119613800001</v>
      </c>
      <c r="C31" s="37">
        <f>SUMIFS(СВЦЭМ!$D$34:$D$777,СВЦЭМ!$A$34:$A$777,$A31,СВЦЭМ!$B$34:$B$777,C$11)+'СЕТ СН'!$F$11+СВЦЭМ!$D$10+'СЕТ СН'!$F$5-'СЕТ СН'!$F$21</f>
        <v>4064.3096878900005</v>
      </c>
      <c r="D31" s="37">
        <f>SUMIFS(СВЦЭМ!$D$34:$D$777,СВЦЭМ!$A$34:$A$777,$A31,СВЦЭМ!$B$34:$B$777,D$11)+'СЕТ СН'!$F$11+СВЦЭМ!$D$10+'СЕТ СН'!$F$5-'СЕТ СН'!$F$21</f>
        <v>4097.7057397400004</v>
      </c>
      <c r="E31" s="37">
        <f>SUMIFS(СВЦЭМ!$D$34:$D$777,СВЦЭМ!$A$34:$A$777,$A31,СВЦЭМ!$B$34:$B$777,E$11)+'СЕТ СН'!$F$11+СВЦЭМ!$D$10+'СЕТ СН'!$F$5-'СЕТ СН'!$F$21</f>
        <v>4093.4677663399998</v>
      </c>
      <c r="F31" s="37">
        <f>SUMIFS(СВЦЭМ!$D$34:$D$777,СВЦЭМ!$A$34:$A$777,$A31,СВЦЭМ!$B$34:$B$777,F$11)+'СЕТ СН'!$F$11+СВЦЭМ!$D$10+'СЕТ СН'!$F$5-'СЕТ СН'!$F$21</f>
        <v>4090.8600420299999</v>
      </c>
      <c r="G31" s="37">
        <f>SUMIFS(СВЦЭМ!$D$34:$D$777,СВЦЭМ!$A$34:$A$777,$A31,СВЦЭМ!$B$34:$B$777,G$11)+'СЕТ СН'!$F$11+СВЦЭМ!$D$10+'СЕТ СН'!$F$5-'СЕТ СН'!$F$21</f>
        <v>4089.6538134000002</v>
      </c>
      <c r="H31" s="37">
        <f>SUMIFS(СВЦЭМ!$D$34:$D$777,СВЦЭМ!$A$34:$A$777,$A31,СВЦЭМ!$B$34:$B$777,H$11)+'СЕТ СН'!$F$11+СВЦЭМ!$D$10+'СЕТ СН'!$F$5-'СЕТ СН'!$F$21</f>
        <v>4026.2625724600002</v>
      </c>
      <c r="I31" s="37">
        <f>SUMIFS(СВЦЭМ!$D$34:$D$777,СВЦЭМ!$A$34:$A$777,$A31,СВЦЭМ!$B$34:$B$777,I$11)+'СЕТ СН'!$F$11+СВЦЭМ!$D$10+'СЕТ СН'!$F$5-'СЕТ СН'!$F$21</f>
        <v>3855.99804907</v>
      </c>
      <c r="J31" s="37">
        <f>SUMIFS(СВЦЭМ!$D$34:$D$777,СВЦЭМ!$A$34:$A$777,$A31,СВЦЭМ!$B$34:$B$777,J$11)+'СЕТ СН'!$F$11+СВЦЭМ!$D$10+'СЕТ СН'!$F$5-'СЕТ СН'!$F$21</f>
        <v>3743.9949417300004</v>
      </c>
      <c r="K31" s="37">
        <f>SUMIFS(СВЦЭМ!$D$34:$D$777,СВЦЭМ!$A$34:$A$777,$A31,СВЦЭМ!$B$34:$B$777,K$11)+'СЕТ СН'!$F$11+СВЦЭМ!$D$10+'СЕТ СН'!$F$5-'СЕТ СН'!$F$21</f>
        <v>3674.72144028</v>
      </c>
      <c r="L31" s="37">
        <f>SUMIFS(СВЦЭМ!$D$34:$D$777,СВЦЭМ!$A$34:$A$777,$A31,СВЦЭМ!$B$34:$B$777,L$11)+'СЕТ СН'!$F$11+СВЦЭМ!$D$10+'СЕТ СН'!$F$5-'СЕТ СН'!$F$21</f>
        <v>3666.7194392700003</v>
      </c>
      <c r="M31" s="37">
        <f>SUMIFS(СВЦЭМ!$D$34:$D$777,СВЦЭМ!$A$34:$A$777,$A31,СВЦЭМ!$B$34:$B$777,M$11)+'СЕТ СН'!$F$11+СВЦЭМ!$D$10+'СЕТ СН'!$F$5-'СЕТ СН'!$F$21</f>
        <v>3667.06892195</v>
      </c>
      <c r="N31" s="37">
        <f>SUMIFS(СВЦЭМ!$D$34:$D$777,СВЦЭМ!$A$34:$A$777,$A31,СВЦЭМ!$B$34:$B$777,N$11)+'СЕТ СН'!$F$11+СВЦЭМ!$D$10+'СЕТ СН'!$F$5-'СЕТ СН'!$F$21</f>
        <v>3670.3885280200002</v>
      </c>
      <c r="O31" s="37">
        <f>SUMIFS(СВЦЭМ!$D$34:$D$777,СВЦЭМ!$A$34:$A$777,$A31,СВЦЭМ!$B$34:$B$777,O$11)+'СЕТ СН'!$F$11+СВЦЭМ!$D$10+'СЕТ СН'!$F$5-'СЕТ СН'!$F$21</f>
        <v>3677.2835911800003</v>
      </c>
      <c r="P31" s="37">
        <f>SUMIFS(СВЦЭМ!$D$34:$D$777,СВЦЭМ!$A$34:$A$777,$A31,СВЦЭМ!$B$34:$B$777,P$11)+'СЕТ СН'!$F$11+СВЦЭМ!$D$10+'СЕТ СН'!$F$5-'СЕТ СН'!$F$21</f>
        <v>3679.7604974400001</v>
      </c>
      <c r="Q31" s="37">
        <f>SUMIFS(СВЦЭМ!$D$34:$D$777,СВЦЭМ!$A$34:$A$777,$A31,СВЦЭМ!$B$34:$B$777,Q$11)+'СЕТ СН'!$F$11+СВЦЭМ!$D$10+'СЕТ СН'!$F$5-'СЕТ СН'!$F$21</f>
        <v>3673.33512204</v>
      </c>
      <c r="R31" s="37">
        <f>SUMIFS(СВЦЭМ!$D$34:$D$777,СВЦЭМ!$A$34:$A$777,$A31,СВЦЭМ!$B$34:$B$777,R$11)+'СЕТ СН'!$F$11+СВЦЭМ!$D$10+'СЕТ СН'!$F$5-'СЕТ СН'!$F$21</f>
        <v>3674.1479781300004</v>
      </c>
      <c r="S31" s="37">
        <f>SUMIFS(СВЦЭМ!$D$34:$D$777,СВЦЭМ!$A$34:$A$777,$A31,СВЦЭМ!$B$34:$B$777,S$11)+'СЕТ СН'!$F$11+СВЦЭМ!$D$10+'СЕТ СН'!$F$5-'СЕТ СН'!$F$21</f>
        <v>3678.0326455799996</v>
      </c>
      <c r="T31" s="37">
        <f>SUMIFS(СВЦЭМ!$D$34:$D$777,СВЦЭМ!$A$34:$A$777,$A31,СВЦЭМ!$B$34:$B$777,T$11)+'СЕТ СН'!$F$11+СВЦЭМ!$D$10+'СЕТ СН'!$F$5-'СЕТ СН'!$F$21</f>
        <v>3687.2092083699999</v>
      </c>
      <c r="U31" s="37">
        <f>SUMIFS(СВЦЭМ!$D$34:$D$777,СВЦЭМ!$A$34:$A$777,$A31,СВЦЭМ!$B$34:$B$777,U$11)+'СЕТ СН'!$F$11+СВЦЭМ!$D$10+'СЕТ СН'!$F$5-'СЕТ СН'!$F$21</f>
        <v>3679.3780564300005</v>
      </c>
      <c r="V31" s="37">
        <f>SUMIFS(СВЦЭМ!$D$34:$D$777,СВЦЭМ!$A$34:$A$777,$A31,СВЦЭМ!$B$34:$B$777,V$11)+'СЕТ СН'!$F$11+СВЦЭМ!$D$10+'СЕТ СН'!$F$5-'СЕТ СН'!$F$21</f>
        <v>3681.8815563400003</v>
      </c>
      <c r="W31" s="37">
        <f>SUMIFS(СВЦЭМ!$D$34:$D$777,СВЦЭМ!$A$34:$A$777,$A31,СВЦЭМ!$B$34:$B$777,W$11)+'СЕТ СН'!$F$11+СВЦЭМ!$D$10+'СЕТ СН'!$F$5-'СЕТ СН'!$F$21</f>
        <v>3732.1513571799996</v>
      </c>
      <c r="X31" s="37">
        <f>SUMIFS(СВЦЭМ!$D$34:$D$777,СВЦЭМ!$A$34:$A$777,$A31,СВЦЭМ!$B$34:$B$777,X$11)+'СЕТ СН'!$F$11+СВЦЭМ!$D$10+'СЕТ СН'!$F$5-'СЕТ СН'!$F$21</f>
        <v>3825.4702651799998</v>
      </c>
      <c r="Y31" s="37">
        <f>SUMIFS(СВЦЭМ!$D$34:$D$777,СВЦЭМ!$A$34:$A$777,$A31,СВЦЭМ!$B$34:$B$777,Y$11)+'СЕТ СН'!$F$11+СВЦЭМ!$D$10+'СЕТ СН'!$F$5-'СЕТ СН'!$F$21</f>
        <v>3947.4608263300006</v>
      </c>
    </row>
    <row r="32" spans="1:25" ht="15.75" x14ac:dyDescent="0.2">
      <c r="A32" s="36">
        <f t="shared" si="0"/>
        <v>43302</v>
      </c>
      <c r="B32" s="37">
        <f>SUMIFS(СВЦЭМ!$D$34:$D$777,СВЦЭМ!$A$34:$A$777,$A32,СВЦЭМ!$B$34:$B$777,B$11)+'СЕТ СН'!$F$11+СВЦЭМ!$D$10+'СЕТ СН'!$F$5-'СЕТ СН'!$F$21</f>
        <v>3988.6670868499996</v>
      </c>
      <c r="C32" s="37">
        <f>SUMIFS(СВЦЭМ!$D$34:$D$777,СВЦЭМ!$A$34:$A$777,$A32,СВЦЭМ!$B$34:$B$777,C$11)+'СЕТ СН'!$F$11+СВЦЭМ!$D$10+'СЕТ СН'!$F$5-'СЕТ СН'!$F$21</f>
        <v>4009.6959037799998</v>
      </c>
      <c r="D32" s="37">
        <f>SUMIFS(СВЦЭМ!$D$34:$D$777,СВЦЭМ!$A$34:$A$777,$A32,СВЦЭМ!$B$34:$B$777,D$11)+'СЕТ СН'!$F$11+СВЦЭМ!$D$10+'СЕТ СН'!$F$5-'СЕТ СН'!$F$21</f>
        <v>4055.6430732700001</v>
      </c>
      <c r="E32" s="37">
        <f>SUMIFS(СВЦЭМ!$D$34:$D$777,СВЦЭМ!$A$34:$A$777,$A32,СВЦЭМ!$B$34:$B$777,E$11)+'СЕТ СН'!$F$11+СВЦЭМ!$D$10+'СЕТ СН'!$F$5-'СЕТ СН'!$F$21</f>
        <v>4051.2931543300001</v>
      </c>
      <c r="F32" s="37">
        <f>SUMIFS(СВЦЭМ!$D$34:$D$777,СВЦЭМ!$A$34:$A$777,$A32,СВЦЭМ!$B$34:$B$777,F$11)+'СЕТ СН'!$F$11+СВЦЭМ!$D$10+'СЕТ СН'!$F$5-'СЕТ СН'!$F$21</f>
        <v>4056.4301887499996</v>
      </c>
      <c r="G32" s="37">
        <f>SUMIFS(СВЦЭМ!$D$34:$D$777,СВЦЭМ!$A$34:$A$777,$A32,СВЦЭМ!$B$34:$B$777,G$11)+'СЕТ СН'!$F$11+СВЦЭМ!$D$10+'СЕТ СН'!$F$5-'СЕТ СН'!$F$21</f>
        <v>4045.75897532</v>
      </c>
      <c r="H32" s="37">
        <f>SUMIFS(СВЦЭМ!$D$34:$D$777,СВЦЭМ!$A$34:$A$777,$A32,СВЦЭМ!$B$34:$B$777,H$11)+'СЕТ СН'!$F$11+СВЦЭМ!$D$10+'СЕТ СН'!$F$5-'СЕТ СН'!$F$21</f>
        <v>3967.2376836100002</v>
      </c>
      <c r="I32" s="37">
        <f>SUMIFS(СВЦЭМ!$D$34:$D$777,СВЦЭМ!$A$34:$A$777,$A32,СВЦЭМ!$B$34:$B$777,I$11)+'СЕТ СН'!$F$11+СВЦЭМ!$D$10+'СЕТ СН'!$F$5-'СЕТ СН'!$F$21</f>
        <v>3817.5554715099997</v>
      </c>
      <c r="J32" s="37">
        <f>SUMIFS(СВЦЭМ!$D$34:$D$777,СВЦЭМ!$A$34:$A$777,$A32,СВЦЭМ!$B$34:$B$777,J$11)+'СЕТ СН'!$F$11+СВЦЭМ!$D$10+'СЕТ СН'!$F$5-'СЕТ СН'!$F$21</f>
        <v>3712.3597599300001</v>
      </c>
      <c r="K32" s="37">
        <f>SUMIFS(СВЦЭМ!$D$34:$D$777,СВЦЭМ!$A$34:$A$777,$A32,СВЦЭМ!$B$34:$B$777,K$11)+'СЕТ СН'!$F$11+СВЦЭМ!$D$10+'СЕТ СН'!$F$5-'СЕТ СН'!$F$21</f>
        <v>3644.9253752100003</v>
      </c>
      <c r="L32" s="37">
        <f>SUMIFS(СВЦЭМ!$D$34:$D$777,СВЦЭМ!$A$34:$A$777,$A32,СВЦЭМ!$B$34:$B$777,L$11)+'СЕТ СН'!$F$11+СВЦЭМ!$D$10+'СЕТ СН'!$F$5-'СЕТ СН'!$F$21</f>
        <v>3624.0876662199998</v>
      </c>
      <c r="M32" s="37">
        <f>SUMIFS(СВЦЭМ!$D$34:$D$777,СВЦЭМ!$A$34:$A$777,$A32,СВЦЭМ!$B$34:$B$777,M$11)+'СЕТ СН'!$F$11+СВЦЭМ!$D$10+'СЕТ СН'!$F$5-'СЕТ СН'!$F$21</f>
        <v>3621.4265898800004</v>
      </c>
      <c r="N32" s="37">
        <f>SUMIFS(СВЦЭМ!$D$34:$D$777,СВЦЭМ!$A$34:$A$777,$A32,СВЦЭМ!$B$34:$B$777,N$11)+'СЕТ СН'!$F$11+СВЦЭМ!$D$10+'СЕТ СН'!$F$5-'СЕТ СН'!$F$21</f>
        <v>3627.6532482500002</v>
      </c>
      <c r="O32" s="37">
        <f>SUMIFS(СВЦЭМ!$D$34:$D$777,СВЦЭМ!$A$34:$A$777,$A32,СВЦЭМ!$B$34:$B$777,O$11)+'СЕТ СН'!$F$11+СВЦЭМ!$D$10+'СЕТ СН'!$F$5-'СЕТ СН'!$F$21</f>
        <v>3635.7237755200003</v>
      </c>
      <c r="P32" s="37">
        <f>SUMIFS(СВЦЭМ!$D$34:$D$777,СВЦЭМ!$A$34:$A$777,$A32,СВЦЭМ!$B$34:$B$777,P$11)+'СЕТ СН'!$F$11+СВЦЭМ!$D$10+'СЕТ СН'!$F$5-'СЕТ СН'!$F$21</f>
        <v>3640.96042605</v>
      </c>
      <c r="Q32" s="37">
        <f>SUMIFS(СВЦЭМ!$D$34:$D$777,СВЦЭМ!$A$34:$A$777,$A32,СВЦЭМ!$B$34:$B$777,Q$11)+'СЕТ СН'!$F$11+СВЦЭМ!$D$10+'СЕТ СН'!$F$5-'СЕТ СН'!$F$21</f>
        <v>3643.21212466</v>
      </c>
      <c r="R32" s="37">
        <f>SUMIFS(СВЦЭМ!$D$34:$D$777,СВЦЭМ!$A$34:$A$777,$A32,СВЦЭМ!$B$34:$B$777,R$11)+'СЕТ СН'!$F$11+СВЦЭМ!$D$10+'СЕТ СН'!$F$5-'СЕТ СН'!$F$21</f>
        <v>3640.0985549300003</v>
      </c>
      <c r="S32" s="37">
        <f>SUMIFS(СВЦЭМ!$D$34:$D$777,СВЦЭМ!$A$34:$A$777,$A32,СВЦЭМ!$B$34:$B$777,S$11)+'СЕТ СН'!$F$11+СВЦЭМ!$D$10+'СЕТ СН'!$F$5-'СЕТ СН'!$F$21</f>
        <v>3640.15527763</v>
      </c>
      <c r="T32" s="37">
        <f>SUMIFS(СВЦЭМ!$D$34:$D$777,СВЦЭМ!$A$34:$A$777,$A32,СВЦЭМ!$B$34:$B$777,T$11)+'СЕТ СН'!$F$11+СВЦЭМ!$D$10+'СЕТ СН'!$F$5-'СЕТ СН'!$F$21</f>
        <v>3635.4795707800004</v>
      </c>
      <c r="U32" s="37">
        <f>SUMIFS(СВЦЭМ!$D$34:$D$777,СВЦЭМ!$A$34:$A$777,$A32,СВЦЭМ!$B$34:$B$777,U$11)+'СЕТ СН'!$F$11+СВЦЭМ!$D$10+'СЕТ СН'!$F$5-'СЕТ СН'!$F$21</f>
        <v>3632.6655401300004</v>
      </c>
      <c r="V32" s="37">
        <f>SUMIFS(СВЦЭМ!$D$34:$D$777,СВЦЭМ!$A$34:$A$777,$A32,СВЦЭМ!$B$34:$B$777,V$11)+'СЕТ СН'!$F$11+СВЦЭМ!$D$10+'СЕТ СН'!$F$5-'СЕТ СН'!$F$21</f>
        <v>3631.40531487</v>
      </c>
      <c r="W32" s="37">
        <f>SUMIFS(СВЦЭМ!$D$34:$D$777,СВЦЭМ!$A$34:$A$777,$A32,СВЦЭМ!$B$34:$B$777,W$11)+'СЕТ СН'!$F$11+СВЦЭМ!$D$10+'СЕТ СН'!$F$5-'СЕТ СН'!$F$21</f>
        <v>3682.1314369299998</v>
      </c>
      <c r="X32" s="37">
        <f>SUMIFS(СВЦЭМ!$D$34:$D$777,СВЦЭМ!$A$34:$A$777,$A32,СВЦЭМ!$B$34:$B$777,X$11)+'СЕТ СН'!$F$11+СВЦЭМ!$D$10+'СЕТ СН'!$F$5-'СЕТ СН'!$F$21</f>
        <v>3763.6250896499996</v>
      </c>
      <c r="Y32" s="37">
        <f>SUMIFS(СВЦЭМ!$D$34:$D$777,СВЦЭМ!$A$34:$A$777,$A32,СВЦЭМ!$B$34:$B$777,Y$11)+'СЕТ СН'!$F$11+СВЦЭМ!$D$10+'СЕТ СН'!$F$5-'СЕТ СН'!$F$21</f>
        <v>3904.0914450600003</v>
      </c>
    </row>
    <row r="33" spans="1:27" ht="15.75" x14ac:dyDescent="0.2">
      <c r="A33" s="36">
        <f t="shared" si="0"/>
        <v>43303</v>
      </c>
      <c r="B33" s="37">
        <f>SUMIFS(СВЦЭМ!$D$34:$D$777,СВЦЭМ!$A$34:$A$777,$A33,СВЦЭМ!$B$34:$B$777,B$11)+'СЕТ СН'!$F$11+СВЦЭМ!$D$10+'СЕТ СН'!$F$5-'СЕТ СН'!$F$21</f>
        <v>3983.2406906300002</v>
      </c>
      <c r="C33" s="37">
        <f>SUMIFS(СВЦЭМ!$D$34:$D$777,СВЦЭМ!$A$34:$A$777,$A33,СВЦЭМ!$B$34:$B$777,C$11)+'СЕТ СН'!$F$11+СВЦЭМ!$D$10+'СЕТ СН'!$F$5-'СЕТ СН'!$F$21</f>
        <v>4035.9916823900003</v>
      </c>
      <c r="D33" s="37">
        <f>SUMIFS(СВЦЭМ!$D$34:$D$777,СВЦЭМ!$A$34:$A$777,$A33,СВЦЭМ!$B$34:$B$777,D$11)+'СЕТ СН'!$F$11+СВЦЭМ!$D$10+'СЕТ СН'!$F$5-'СЕТ СН'!$F$21</f>
        <v>4053.8991556999999</v>
      </c>
      <c r="E33" s="37">
        <f>SUMIFS(СВЦЭМ!$D$34:$D$777,СВЦЭМ!$A$34:$A$777,$A33,СВЦЭМ!$B$34:$B$777,E$11)+'СЕТ СН'!$F$11+СВЦЭМ!$D$10+'СЕТ СН'!$F$5-'СЕТ СН'!$F$21</f>
        <v>4063.0939429199998</v>
      </c>
      <c r="F33" s="37">
        <f>SUMIFS(СВЦЭМ!$D$34:$D$777,СВЦЭМ!$A$34:$A$777,$A33,СВЦЭМ!$B$34:$B$777,F$11)+'СЕТ СН'!$F$11+СВЦЭМ!$D$10+'СЕТ СН'!$F$5-'СЕТ СН'!$F$21</f>
        <v>4048.2995269699995</v>
      </c>
      <c r="G33" s="37">
        <f>SUMIFS(СВЦЭМ!$D$34:$D$777,СВЦЭМ!$A$34:$A$777,$A33,СВЦЭМ!$B$34:$B$777,G$11)+'СЕТ СН'!$F$11+СВЦЭМ!$D$10+'СЕТ СН'!$F$5-'СЕТ СН'!$F$21</f>
        <v>4062.6180704999997</v>
      </c>
      <c r="H33" s="37">
        <f>SUMIFS(СВЦЭМ!$D$34:$D$777,СВЦЭМ!$A$34:$A$777,$A33,СВЦЭМ!$B$34:$B$777,H$11)+'СЕТ СН'!$F$11+СВЦЭМ!$D$10+'СЕТ СН'!$F$5-'СЕТ СН'!$F$21</f>
        <v>3991.4871193200006</v>
      </c>
      <c r="I33" s="37">
        <f>SUMIFS(СВЦЭМ!$D$34:$D$777,СВЦЭМ!$A$34:$A$777,$A33,СВЦЭМ!$B$34:$B$777,I$11)+'СЕТ СН'!$F$11+СВЦЭМ!$D$10+'СЕТ СН'!$F$5-'СЕТ СН'!$F$21</f>
        <v>3870.9584623299997</v>
      </c>
      <c r="J33" s="37">
        <f>SUMIFS(СВЦЭМ!$D$34:$D$777,СВЦЭМ!$A$34:$A$777,$A33,СВЦЭМ!$B$34:$B$777,J$11)+'СЕТ СН'!$F$11+СВЦЭМ!$D$10+'СЕТ СН'!$F$5-'СЕТ СН'!$F$21</f>
        <v>3744.2700455300001</v>
      </c>
      <c r="K33" s="37">
        <f>SUMIFS(СВЦЭМ!$D$34:$D$777,СВЦЭМ!$A$34:$A$777,$A33,СВЦЭМ!$B$34:$B$777,K$11)+'СЕТ СН'!$F$11+СВЦЭМ!$D$10+'СЕТ СН'!$F$5-'СЕТ СН'!$F$21</f>
        <v>3672.3712875299998</v>
      </c>
      <c r="L33" s="37">
        <f>SUMIFS(СВЦЭМ!$D$34:$D$777,СВЦЭМ!$A$34:$A$777,$A33,СВЦЭМ!$B$34:$B$777,L$11)+'СЕТ СН'!$F$11+СВЦЭМ!$D$10+'СЕТ СН'!$F$5-'СЕТ СН'!$F$21</f>
        <v>3633.6435095300003</v>
      </c>
      <c r="M33" s="37">
        <f>SUMIFS(СВЦЭМ!$D$34:$D$777,СВЦЭМ!$A$34:$A$777,$A33,СВЦЭМ!$B$34:$B$777,M$11)+'СЕТ СН'!$F$11+СВЦЭМ!$D$10+'СЕТ СН'!$F$5-'СЕТ СН'!$F$21</f>
        <v>3614.5715493100001</v>
      </c>
      <c r="N33" s="37">
        <f>SUMIFS(СВЦЭМ!$D$34:$D$777,СВЦЭМ!$A$34:$A$777,$A33,СВЦЭМ!$B$34:$B$777,N$11)+'СЕТ СН'!$F$11+СВЦЭМ!$D$10+'СЕТ СН'!$F$5-'СЕТ СН'!$F$21</f>
        <v>3622.2938303000001</v>
      </c>
      <c r="O33" s="37">
        <f>SUMIFS(СВЦЭМ!$D$34:$D$777,СВЦЭМ!$A$34:$A$777,$A33,СВЦЭМ!$B$34:$B$777,O$11)+'СЕТ СН'!$F$11+СВЦЭМ!$D$10+'СЕТ СН'!$F$5-'СЕТ СН'!$F$21</f>
        <v>3621.0226568600001</v>
      </c>
      <c r="P33" s="37">
        <f>SUMIFS(СВЦЭМ!$D$34:$D$777,СВЦЭМ!$A$34:$A$777,$A33,СВЦЭМ!$B$34:$B$777,P$11)+'СЕТ СН'!$F$11+СВЦЭМ!$D$10+'СЕТ СН'!$F$5-'СЕТ СН'!$F$21</f>
        <v>3636.2711694199998</v>
      </c>
      <c r="Q33" s="37">
        <f>SUMIFS(СВЦЭМ!$D$34:$D$777,СВЦЭМ!$A$34:$A$777,$A33,СВЦЭМ!$B$34:$B$777,Q$11)+'СЕТ СН'!$F$11+СВЦЭМ!$D$10+'СЕТ СН'!$F$5-'СЕТ СН'!$F$21</f>
        <v>3642.5528748300003</v>
      </c>
      <c r="R33" s="37">
        <f>SUMIFS(СВЦЭМ!$D$34:$D$777,СВЦЭМ!$A$34:$A$777,$A33,СВЦЭМ!$B$34:$B$777,R$11)+'СЕТ СН'!$F$11+СВЦЭМ!$D$10+'СЕТ СН'!$F$5-'СЕТ СН'!$F$21</f>
        <v>3644.0413284300002</v>
      </c>
      <c r="S33" s="37">
        <f>SUMIFS(СВЦЭМ!$D$34:$D$777,СВЦЭМ!$A$34:$A$777,$A33,СВЦЭМ!$B$34:$B$777,S$11)+'СЕТ СН'!$F$11+СВЦЭМ!$D$10+'СЕТ СН'!$F$5-'СЕТ СН'!$F$21</f>
        <v>3639.9927050000001</v>
      </c>
      <c r="T33" s="37">
        <f>SUMIFS(СВЦЭМ!$D$34:$D$777,СВЦЭМ!$A$34:$A$777,$A33,СВЦЭМ!$B$34:$B$777,T$11)+'СЕТ СН'!$F$11+СВЦЭМ!$D$10+'СЕТ СН'!$F$5-'СЕТ СН'!$F$21</f>
        <v>3645.6251466800004</v>
      </c>
      <c r="U33" s="37">
        <f>SUMIFS(СВЦЭМ!$D$34:$D$777,СВЦЭМ!$A$34:$A$777,$A33,СВЦЭМ!$B$34:$B$777,U$11)+'СЕТ СН'!$F$11+СВЦЭМ!$D$10+'СЕТ СН'!$F$5-'СЕТ СН'!$F$21</f>
        <v>3641.9850131900002</v>
      </c>
      <c r="V33" s="37">
        <f>SUMIFS(СВЦЭМ!$D$34:$D$777,СВЦЭМ!$A$34:$A$777,$A33,СВЦЭМ!$B$34:$B$777,V$11)+'СЕТ СН'!$F$11+СВЦЭМ!$D$10+'СЕТ СН'!$F$5-'СЕТ СН'!$F$21</f>
        <v>3641.8095610800001</v>
      </c>
      <c r="W33" s="37">
        <f>SUMIFS(СВЦЭМ!$D$34:$D$777,СВЦЭМ!$A$34:$A$777,$A33,СВЦЭМ!$B$34:$B$777,W$11)+'СЕТ СН'!$F$11+СВЦЭМ!$D$10+'СЕТ СН'!$F$5-'СЕТ СН'!$F$21</f>
        <v>3643.0875253100003</v>
      </c>
      <c r="X33" s="37">
        <f>SUMIFS(СВЦЭМ!$D$34:$D$777,СВЦЭМ!$A$34:$A$777,$A33,СВЦЭМ!$B$34:$B$777,X$11)+'СЕТ СН'!$F$11+СВЦЭМ!$D$10+'СЕТ СН'!$F$5-'СЕТ СН'!$F$21</f>
        <v>3729.5149942100006</v>
      </c>
      <c r="Y33" s="37">
        <f>SUMIFS(СВЦЭМ!$D$34:$D$777,СВЦЭМ!$A$34:$A$777,$A33,СВЦЭМ!$B$34:$B$777,Y$11)+'СЕТ СН'!$F$11+СВЦЭМ!$D$10+'СЕТ СН'!$F$5-'СЕТ СН'!$F$21</f>
        <v>3871.3428753799999</v>
      </c>
    </row>
    <row r="34" spans="1:27" ht="15.75" x14ac:dyDescent="0.2">
      <c r="A34" s="36">
        <f t="shared" si="0"/>
        <v>43304</v>
      </c>
      <c r="B34" s="37">
        <f>SUMIFS(СВЦЭМ!$D$34:$D$777,СВЦЭМ!$A$34:$A$777,$A34,СВЦЭМ!$B$34:$B$777,B$11)+'СЕТ СН'!$F$11+СВЦЭМ!$D$10+'СЕТ СН'!$F$5-'СЕТ СН'!$F$21</f>
        <v>4012.8496537999999</v>
      </c>
      <c r="C34" s="37">
        <f>SUMIFS(СВЦЭМ!$D$34:$D$777,СВЦЭМ!$A$34:$A$777,$A34,СВЦЭМ!$B$34:$B$777,C$11)+'СЕТ СН'!$F$11+СВЦЭМ!$D$10+'СЕТ СН'!$F$5-'СЕТ СН'!$F$21</f>
        <v>4080.0195632799996</v>
      </c>
      <c r="D34" s="37">
        <f>SUMIFS(СВЦЭМ!$D$34:$D$777,СВЦЭМ!$A$34:$A$777,$A34,СВЦЭМ!$B$34:$B$777,D$11)+'СЕТ СН'!$F$11+СВЦЭМ!$D$10+'СЕТ СН'!$F$5-'СЕТ СН'!$F$21</f>
        <v>4112.6889279699999</v>
      </c>
      <c r="E34" s="37">
        <f>SUMIFS(СВЦЭМ!$D$34:$D$777,СВЦЭМ!$A$34:$A$777,$A34,СВЦЭМ!$B$34:$B$777,E$11)+'СЕТ СН'!$F$11+СВЦЭМ!$D$10+'СЕТ СН'!$F$5-'СЕТ СН'!$F$21</f>
        <v>4110.1281200800004</v>
      </c>
      <c r="F34" s="37">
        <f>SUMIFS(СВЦЭМ!$D$34:$D$777,СВЦЭМ!$A$34:$A$777,$A34,СВЦЭМ!$B$34:$B$777,F$11)+'СЕТ СН'!$F$11+СВЦЭМ!$D$10+'СЕТ СН'!$F$5-'СЕТ СН'!$F$21</f>
        <v>4106.4908343400002</v>
      </c>
      <c r="G34" s="37">
        <f>SUMIFS(СВЦЭМ!$D$34:$D$777,СВЦЭМ!$A$34:$A$777,$A34,СВЦЭМ!$B$34:$B$777,G$11)+'СЕТ СН'!$F$11+СВЦЭМ!$D$10+'СЕТ СН'!$F$5-'СЕТ СН'!$F$21</f>
        <v>4109.58112205</v>
      </c>
      <c r="H34" s="37">
        <f>SUMIFS(СВЦЭМ!$D$34:$D$777,СВЦЭМ!$A$34:$A$777,$A34,СВЦЭМ!$B$34:$B$777,H$11)+'СЕТ СН'!$F$11+СВЦЭМ!$D$10+'СЕТ СН'!$F$5-'СЕТ СН'!$F$21</f>
        <v>4015.6178018099999</v>
      </c>
      <c r="I34" s="37">
        <f>SUMIFS(СВЦЭМ!$D$34:$D$777,СВЦЭМ!$A$34:$A$777,$A34,СВЦЭМ!$B$34:$B$777,I$11)+'СЕТ СН'!$F$11+СВЦЭМ!$D$10+'СЕТ СН'!$F$5-'СЕТ СН'!$F$21</f>
        <v>3854.2404839999999</v>
      </c>
      <c r="J34" s="37">
        <f>SUMIFS(СВЦЭМ!$D$34:$D$777,СВЦЭМ!$A$34:$A$777,$A34,СВЦЭМ!$B$34:$B$777,J$11)+'СЕТ СН'!$F$11+СВЦЭМ!$D$10+'СЕТ СН'!$F$5-'СЕТ СН'!$F$21</f>
        <v>3728.1714841200001</v>
      </c>
      <c r="K34" s="37">
        <f>SUMIFS(СВЦЭМ!$D$34:$D$777,СВЦЭМ!$A$34:$A$777,$A34,СВЦЭМ!$B$34:$B$777,K$11)+'СЕТ СН'!$F$11+СВЦЭМ!$D$10+'СЕТ СН'!$F$5-'СЕТ СН'!$F$21</f>
        <v>3650.2711487900006</v>
      </c>
      <c r="L34" s="37">
        <f>SUMIFS(СВЦЭМ!$D$34:$D$777,СВЦЭМ!$A$34:$A$777,$A34,СВЦЭМ!$B$34:$B$777,L$11)+'СЕТ СН'!$F$11+СВЦЭМ!$D$10+'СЕТ СН'!$F$5-'СЕТ СН'!$F$21</f>
        <v>3629.8393059</v>
      </c>
      <c r="M34" s="37">
        <f>SUMIFS(СВЦЭМ!$D$34:$D$777,СВЦЭМ!$A$34:$A$777,$A34,СВЦЭМ!$B$34:$B$777,M$11)+'СЕТ СН'!$F$11+СВЦЭМ!$D$10+'СЕТ СН'!$F$5-'СЕТ СН'!$F$21</f>
        <v>3629.0581790800002</v>
      </c>
      <c r="N34" s="37">
        <f>SUMIFS(СВЦЭМ!$D$34:$D$777,СВЦЭМ!$A$34:$A$777,$A34,СВЦЭМ!$B$34:$B$777,N$11)+'СЕТ СН'!$F$11+СВЦЭМ!$D$10+'СЕТ СН'!$F$5-'СЕТ СН'!$F$21</f>
        <v>3629.2413794399999</v>
      </c>
      <c r="O34" s="37">
        <f>SUMIFS(СВЦЭМ!$D$34:$D$777,СВЦЭМ!$A$34:$A$777,$A34,СВЦЭМ!$B$34:$B$777,O$11)+'СЕТ СН'!$F$11+СВЦЭМ!$D$10+'СЕТ СН'!$F$5-'СЕТ СН'!$F$21</f>
        <v>3627.8351498100001</v>
      </c>
      <c r="P34" s="37">
        <f>SUMIFS(СВЦЭМ!$D$34:$D$777,СВЦЭМ!$A$34:$A$777,$A34,СВЦЭМ!$B$34:$B$777,P$11)+'СЕТ СН'!$F$11+СВЦЭМ!$D$10+'СЕТ СН'!$F$5-'СЕТ СН'!$F$21</f>
        <v>3630.3859051999998</v>
      </c>
      <c r="Q34" s="37">
        <f>SUMIFS(СВЦЭМ!$D$34:$D$777,СВЦЭМ!$A$34:$A$777,$A34,СВЦЭМ!$B$34:$B$777,Q$11)+'СЕТ СН'!$F$11+СВЦЭМ!$D$10+'СЕТ СН'!$F$5-'СЕТ СН'!$F$21</f>
        <v>3636.6923570500003</v>
      </c>
      <c r="R34" s="37">
        <f>SUMIFS(СВЦЭМ!$D$34:$D$777,СВЦЭМ!$A$34:$A$777,$A34,СВЦЭМ!$B$34:$B$777,R$11)+'СЕТ СН'!$F$11+СВЦЭМ!$D$10+'СЕТ СН'!$F$5-'СЕТ СН'!$F$21</f>
        <v>3634.6591899900004</v>
      </c>
      <c r="S34" s="37">
        <f>SUMIFS(СВЦЭМ!$D$34:$D$777,СВЦЭМ!$A$34:$A$777,$A34,СВЦЭМ!$B$34:$B$777,S$11)+'СЕТ СН'!$F$11+СВЦЭМ!$D$10+'СЕТ СН'!$F$5-'СЕТ СН'!$F$21</f>
        <v>3634.0373835</v>
      </c>
      <c r="T34" s="37">
        <f>SUMIFS(СВЦЭМ!$D$34:$D$777,СВЦЭМ!$A$34:$A$777,$A34,СВЦЭМ!$B$34:$B$777,T$11)+'СЕТ СН'!$F$11+СВЦЭМ!$D$10+'СЕТ СН'!$F$5-'СЕТ СН'!$F$21</f>
        <v>3637.2297416400002</v>
      </c>
      <c r="U34" s="37">
        <f>SUMIFS(СВЦЭМ!$D$34:$D$777,СВЦЭМ!$A$34:$A$777,$A34,СВЦЭМ!$B$34:$B$777,U$11)+'СЕТ СН'!$F$11+СВЦЭМ!$D$10+'СЕТ СН'!$F$5-'СЕТ СН'!$F$21</f>
        <v>3632.9754829100002</v>
      </c>
      <c r="V34" s="37">
        <f>SUMIFS(СВЦЭМ!$D$34:$D$777,СВЦЭМ!$A$34:$A$777,$A34,СВЦЭМ!$B$34:$B$777,V$11)+'СЕТ СН'!$F$11+СВЦЭМ!$D$10+'СЕТ СН'!$F$5-'СЕТ СН'!$F$21</f>
        <v>3632.4191642100004</v>
      </c>
      <c r="W34" s="37">
        <f>SUMIFS(СВЦЭМ!$D$34:$D$777,СВЦЭМ!$A$34:$A$777,$A34,СВЦЭМ!$B$34:$B$777,W$11)+'СЕТ СН'!$F$11+СВЦЭМ!$D$10+'СЕТ СН'!$F$5-'СЕТ СН'!$F$21</f>
        <v>3672.2787316499998</v>
      </c>
      <c r="X34" s="37">
        <f>SUMIFS(СВЦЭМ!$D$34:$D$777,СВЦЭМ!$A$34:$A$777,$A34,СВЦЭМ!$B$34:$B$777,X$11)+'СЕТ СН'!$F$11+СВЦЭМ!$D$10+'СЕТ СН'!$F$5-'СЕТ СН'!$F$21</f>
        <v>3760.6400466799996</v>
      </c>
      <c r="Y34" s="37">
        <f>SUMIFS(СВЦЭМ!$D$34:$D$777,СВЦЭМ!$A$34:$A$777,$A34,СВЦЭМ!$B$34:$B$777,Y$11)+'СЕТ СН'!$F$11+СВЦЭМ!$D$10+'СЕТ СН'!$F$5-'СЕТ СН'!$F$21</f>
        <v>3880.1766079199997</v>
      </c>
    </row>
    <row r="35" spans="1:27" ht="15.75" x14ac:dyDescent="0.2">
      <c r="A35" s="36">
        <f t="shared" si="0"/>
        <v>43305</v>
      </c>
      <c r="B35" s="37">
        <f>SUMIFS(СВЦЭМ!$D$34:$D$777,СВЦЭМ!$A$34:$A$777,$A35,СВЦЭМ!$B$34:$B$777,B$11)+'СЕТ СН'!$F$11+СВЦЭМ!$D$10+'СЕТ СН'!$F$5-'СЕТ СН'!$F$21</f>
        <v>4015.7144956000002</v>
      </c>
      <c r="C35" s="37">
        <f>SUMIFS(СВЦЭМ!$D$34:$D$777,СВЦЭМ!$A$34:$A$777,$A35,СВЦЭМ!$B$34:$B$777,C$11)+'СЕТ СН'!$F$11+СВЦЭМ!$D$10+'СЕТ СН'!$F$5-'СЕТ СН'!$F$21</f>
        <v>4048.7325844400002</v>
      </c>
      <c r="D35" s="37">
        <f>SUMIFS(СВЦЭМ!$D$34:$D$777,СВЦЭМ!$A$34:$A$777,$A35,СВЦЭМ!$B$34:$B$777,D$11)+'СЕТ СН'!$F$11+СВЦЭМ!$D$10+'СЕТ СН'!$F$5-'СЕТ СН'!$F$21</f>
        <v>4101.7418147199996</v>
      </c>
      <c r="E35" s="37">
        <f>SUMIFS(СВЦЭМ!$D$34:$D$777,СВЦЭМ!$A$34:$A$777,$A35,СВЦЭМ!$B$34:$B$777,E$11)+'СЕТ СН'!$F$11+СВЦЭМ!$D$10+'СЕТ СН'!$F$5-'СЕТ СН'!$F$21</f>
        <v>4120.7151980500003</v>
      </c>
      <c r="F35" s="37">
        <f>SUMIFS(СВЦЭМ!$D$34:$D$777,СВЦЭМ!$A$34:$A$777,$A35,СВЦЭМ!$B$34:$B$777,F$11)+'СЕТ СН'!$F$11+СВЦЭМ!$D$10+'СЕТ СН'!$F$5-'СЕТ СН'!$F$21</f>
        <v>4109.61501701</v>
      </c>
      <c r="G35" s="37">
        <f>SUMIFS(СВЦЭМ!$D$34:$D$777,СВЦЭМ!$A$34:$A$777,$A35,СВЦЭМ!$B$34:$B$777,G$11)+'СЕТ СН'!$F$11+СВЦЭМ!$D$10+'СЕТ СН'!$F$5-'СЕТ СН'!$F$21</f>
        <v>4090.8418161300006</v>
      </c>
      <c r="H35" s="37">
        <f>SUMIFS(СВЦЭМ!$D$34:$D$777,СВЦЭМ!$A$34:$A$777,$A35,СВЦЭМ!$B$34:$B$777,H$11)+'СЕТ СН'!$F$11+СВЦЭМ!$D$10+'СЕТ СН'!$F$5-'СЕТ СН'!$F$21</f>
        <v>4003.1738080799996</v>
      </c>
      <c r="I35" s="37">
        <f>SUMIFS(СВЦЭМ!$D$34:$D$777,СВЦЭМ!$A$34:$A$777,$A35,СВЦЭМ!$B$34:$B$777,I$11)+'СЕТ СН'!$F$11+СВЦЭМ!$D$10+'СЕТ СН'!$F$5-'СЕТ СН'!$F$21</f>
        <v>3842.7138667400004</v>
      </c>
      <c r="J35" s="37">
        <f>SUMIFS(СВЦЭМ!$D$34:$D$777,СВЦЭМ!$A$34:$A$777,$A35,СВЦЭМ!$B$34:$B$777,J$11)+'СЕТ СН'!$F$11+СВЦЭМ!$D$10+'СЕТ СН'!$F$5-'СЕТ СН'!$F$21</f>
        <v>3721.8050708600003</v>
      </c>
      <c r="K35" s="37">
        <f>SUMIFS(СВЦЭМ!$D$34:$D$777,СВЦЭМ!$A$34:$A$777,$A35,СВЦЭМ!$B$34:$B$777,K$11)+'СЕТ СН'!$F$11+СВЦЭМ!$D$10+'СЕТ СН'!$F$5-'СЕТ СН'!$F$21</f>
        <v>3661.7252691800004</v>
      </c>
      <c r="L35" s="37">
        <f>SUMIFS(СВЦЭМ!$D$34:$D$777,СВЦЭМ!$A$34:$A$777,$A35,СВЦЭМ!$B$34:$B$777,L$11)+'СЕТ СН'!$F$11+СВЦЭМ!$D$10+'СЕТ СН'!$F$5-'СЕТ СН'!$F$21</f>
        <v>3651.7551083400003</v>
      </c>
      <c r="M35" s="37">
        <f>SUMIFS(СВЦЭМ!$D$34:$D$777,СВЦЭМ!$A$34:$A$777,$A35,СВЦЭМ!$B$34:$B$777,M$11)+'СЕТ СН'!$F$11+СВЦЭМ!$D$10+'СЕТ СН'!$F$5-'СЕТ СН'!$F$21</f>
        <v>3651.4954990100005</v>
      </c>
      <c r="N35" s="37">
        <f>SUMIFS(СВЦЭМ!$D$34:$D$777,СВЦЭМ!$A$34:$A$777,$A35,СВЦЭМ!$B$34:$B$777,N$11)+'СЕТ СН'!$F$11+СВЦЭМ!$D$10+'СЕТ СН'!$F$5-'СЕТ СН'!$F$21</f>
        <v>3671.81018511</v>
      </c>
      <c r="O35" s="37">
        <f>SUMIFS(СВЦЭМ!$D$34:$D$777,СВЦЭМ!$A$34:$A$777,$A35,СВЦЭМ!$B$34:$B$777,O$11)+'СЕТ СН'!$F$11+СВЦЭМ!$D$10+'СЕТ СН'!$F$5-'СЕТ СН'!$F$21</f>
        <v>3662.3415587999998</v>
      </c>
      <c r="P35" s="37">
        <f>SUMIFS(СВЦЭМ!$D$34:$D$777,СВЦЭМ!$A$34:$A$777,$A35,СВЦЭМ!$B$34:$B$777,P$11)+'СЕТ СН'!$F$11+СВЦЭМ!$D$10+'СЕТ СН'!$F$5-'СЕТ СН'!$F$21</f>
        <v>3663.5146617399996</v>
      </c>
      <c r="Q35" s="37">
        <f>SUMIFS(СВЦЭМ!$D$34:$D$777,СВЦЭМ!$A$34:$A$777,$A35,СВЦЭМ!$B$34:$B$777,Q$11)+'СЕТ СН'!$F$11+СВЦЭМ!$D$10+'СЕТ СН'!$F$5-'СЕТ СН'!$F$21</f>
        <v>3663.8146104500001</v>
      </c>
      <c r="R35" s="37">
        <f>SUMIFS(СВЦЭМ!$D$34:$D$777,СВЦЭМ!$A$34:$A$777,$A35,СВЦЭМ!$B$34:$B$777,R$11)+'СЕТ СН'!$F$11+СВЦЭМ!$D$10+'СЕТ СН'!$F$5-'СЕТ СН'!$F$21</f>
        <v>3661.4723105200001</v>
      </c>
      <c r="S35" s="37">
        <f>SUMIFS(СВЦЭМ!$D$34:$D$777,СВЦЭМ!$A$34:$A$777,$A35,СВЦЭМ!$B$34:$B$777,S$11)+'СЕТ СН'!$F$11+СВЦЭМ!$D$10+'СЕТ СН'!$F$5-'СЕТ СН'!$F$21</f>
        <v>3652.5307809699998</v>
      </c>
      <c r="T35" s="37">
        <f>SUMIFS(СВЦЭМ!$D$34:$D$777,СВЦЭМ!$A$34:$A$777,$A35,СВЦЭМ!$B$34:$B$777,T$11)+'СЕТ СН'!$F$11+СВЦЭМ!$D$10+'СЕТ СН'!$F$5-'СЕТ СН'!$F$21</f>
        <v>3653.17924614</v>
      </c>
      <c r="U35" s="37">
        <f>SUMIFS(СВЦЭМ!$D$34:$D$777,СВЦЭМ!$A$34:$A$777,$A35,СВЦЭМ!$B$34:$B$777,U$11)+'СЕТ СН'!$F$11+СВЦЭМ!$D$10+'СЕТ СН'!$F$5-'СЕТ СН'!$F$21</f>
        <v>3665.0644394600004</v>
      </c>
      <c r="V35" s="37">
        <f>SUMIFS(СВЦЭМ!$D$34:$D$777,СВЦЭМ!$A$34:$A$777,$A35,СВЦЭМ!$B$34:$B$777,V$11)+'СЕТ СН'!$F$11+СВЦЭМ!$D$10+'СЕТ СН'!$F$5-'СЕТ СН'!$F$21</f>
        <v>3665.0212569000005</v>
      </c>
      <c r="W35" s="37">
        <f>SUMIFS(СВЦЭМ!$D$34:$D$777,СВЦЭМ!$A$34:$A$777,$A35,СВЦЭМ!$B$34:$B$777,W$11)+'СЕТ СН'!$F$11+СВЦЭМ!$D$10+'СЕТ СН'!$F$5-'СЕТ СН'!$F$21</f>
        <v>3721.7361780000001</v>
      </c>
      <c r="X35" s="37">
        <f>SUMIFS(СВЦЭМ!$D$34:$D$777,СВЦЭМ!$A$34:$A$777,$A35,СВЦЭМ!$B$34:$B$777,X$11)+'СЕТ СН'!$F$11+СВЦЭМ!$D$10+'СЕТ СН'!$F$5-'СЕТ СН'!$F$21</f>
        <v>3811.1490468599995</v>
      </c>
      <c r="Y35" s="37">
        <f>SUMIFS(СВЦЭМ!$D$34:$D$777,СВЦЭМ!$A$34:$A$777,$A35,СВЦЭМ!$B$34:$B$777,Y$11)+'СЕТ СН'!$F$11+СВЦЭМ!$D$10+'СЕТ СН'!$F$5-'СЕТ СН'!$F$21</f>
        <v>3935.6981367199996</v>
      </c>
    </row>
    <row r="36" spans="1:27" ht="15.75" x14ac:dyDescent="0.2">
      <c r="A36" s="36">
        <f t="shared" si="0"/>
        <v>43306</v>
      </c>
      <c r="B36" s="37">
        <f>SUMIFS(СВЦЭМ!$D$34:$D$777,СВЦЭМ!$A$34:$A$777,$A36,СВЦЭМ!$B$34:$B$777,B$11)+'СЕТ СН'!$F$11+СВЦЭМ!$D$10+'СЕТ СН'!$F$5-'СЕТ СН'!$F$21</f>
        <v>3979.03408812</v>
      </c>
      <c r="C36" s="37">
        <f>SUMIFS(СВЦЭМ!$D$34:$D$777,СВЦЭМ!$A$34:$A$777,$A36,СВЦЭМ!$B$34:$B$777,C$11)+'СЕТ СН'!$F$11+СВЦЭМ!$D$10+'СЕТ СН'!$F$5-'СЕТ СН'!$F$21</f>
        <v>4040.4860417400005</v>
      </c>
      <c r="D36" s="37">
        <f>SUMIFS(СВЦЭМ!$D$34:$D$777,СВЦЭМ!$A$34:$A$777,$A36,СВЦЭМ!$B$34:$B$777,D$11)+'СЕТ СН'!$F$11+СВЦЭМ!$D$10+'СЕТ СН'!$F$5-'СЕТ СН'!$F$21</f>
        <v>4089.4867501799999</v>
      </c>
      <c r="E36" s="37">
        <f>SUMIFS(СВЦЭМ!$D$34:$D$777,СВЦЭМ!$A$34:$A$777,$A36,СВЦЭМ!$B$34:$B$777,E$11)+'СЕТ СН'!$F$11+СВЦЭМ!$D$10+'СЕТ СН'!$F$5-'СЕТ СН'!$F$21</f>
        <v>4101.7577615399996</v>
      </c>
      <c r="F36" s="37">
        <f>SUMIFS(СВЦЭМ!$D$34:$D$777,СВЦЭМ!$A$34:$A$777,$A36,СВЦЭМ!$B$34:$B$777,F$11)+'СЕТ СН'!$F$11+СВЦЭМ!$D$10+'СЕТ СН'!$F$5-'СЕТ СН'!$F$21</f>
        <v>4088.5574458199999</v>
      </c>
      <c r="G36" s="37">
        <f>SUMIFS(СВЦЭМ!$D$34:$D$777,СВЦЭМ!$A$34:$A$777,$A36,СВЦЭМ!$B$34:$B$777,G$11)+'СЕТ СН'!$F$11+СВЦЭМ!$D$10+'СЕТ СН'!$F$5-'СЕТ СН'!$F$21</f>
        <v>4091.3418117800002</v>
      </c>
      <c r="H36" s="37">
        <f>SUMIFS(СВЦЭМ!$D$34:$D$777,СВЦЭМ!$A$34:$A$777,$A36,СВЦЭМ!$B$34:$B$777,H$11)+'СЕТ СН'!$F$11+СВЦЭМ!$D$10+'СЕТ СН'!$F$5-'СЕТ СН'!$F$21</f>
        <v>3986.7277619400002</v>
      </c>
      <c r="I36" s="37">
        <f>SUMIFS(СВЦЭМ!$D$34:$D$777,СВЦЭМ!$A$34:$A$777,$A36,СВЦЭМ!$B$34:$B$777,I$11)+'СЕТ СН'!$F$11+СВЦЭМ!$D$10+'СЕТ СН'!$F$5-'СЕТ СН'!$F$21</f>
        <v>3820.3530282399997</v>
      </c>
      <c r="J36" s="37">
        <f>SUMIFS(СВЦЭМ!$D$34:$D$777,СВЦЭМ!$A$34:$A$777,$A36,СВЦЭМ!$B$34:$B$777,J$11)+'СЕТ СН'!$F$11+СВЦЭМ!$D$10+'СЕТ СН'!$F$5-'СЕТ СН'!$F$21</f>
        <v>3697.3302250400002</v>
      </c>
      <c r="K36" s="37">
        <f>SUMIFS(СВЦЭМ!$D$34:$D$777,СВЦЭМ!$A$34:$A$777,$A36,СВЦЭМ!$B$34:$B$777,K$11)+'СЕТ СН'!$F$11+СВЦЭМ!$D$10+'СЕТ СН'!$F$5-'СЕТ СН'!$F$21</f>
        <v>3639.2566210300001</v>
      </c>
      <c r="L36" s="37">
        <f>SUMIFS(СВЦЭМ!$D$34:$D$777,СВЦЭМ!$A$34:$A$777,$A36,СВЦЭМ!$B$34:$B$777,L$11)+'СЕТ СН'!$F$11+СВЦЭМ!$D$10+'СЕТ СН'!$F$5-'СЕТ СН'!$F$21</f>
        <v>3632.4878253200004</v>
      </c>
      <c r="M36" s="37">
        <f>SUMIFS(СВЦЭМ!$D$34:$D$777,СВЦЭМ!$A$34:$A$777,$A36,СВЦЭМ!$B$34:$B$777,M$11)+'СЕТ СН'!$F$11+СВЦЭМ!$D$10+'СЕТ СН'!$F$5-'СЕТ СН'!$F$21</f>
        <v>3635.1976430200002</v>
      </c>
      <c r="N36" s="37">
        <f>SUMIFS(СВЦЭМ!$D$34:$D$777,СВЦЭМ!$A$34:$A$777,$A36,СВЦЭМ!$B$34:$B$777,N$11)+'СЕТ СН'!$F$11+СВЦЭМ!$D$10+'СЕТ СН'!$F$5-'СЕТ СН'!$F$21</f>
        <v>3640.3835531900004</v>
      </c>
      <c r="O36" s="37">
        <f>SUMIFS(СВЦЭМ!$D$34:$D$777,СВЦЭМ!$A$34:$A$777,$A36,СВЦЭМ!$B$34:$B$777,O$11)+'СЕТ СН'!$F$11+СВЦЭМ!$D$10+'СЕТ СН'!$F$5-'СЕТ СН'!$F$21</f>
        <v>3641.6177964200001</v>
      </c>
      <c r="P36" s="37">
        <f>SUMIFS(СВЦЭМ!$D$34:$D$777,СВЦЭМ!$A$34:$A$777,$A36,СВЦЭМ!$B$34:$B$777,P$11)+'СЕТ СН'!$F$11+СВЦЭМ!$D$10+'СЕТ СН'!$F$5-'СЕТ СН'!$F$21</f>
        <v>3656.3450084599999</v>
      </c>
      <c r="Q36" s="37">
        <f>SUMIFS(СВЦЭМ!$D$34:$D$777,СВЦЭМ!$A$34:$A$777,$A36,СВЦЭМ!$B$34:$B$777,Q$11)+'СЕТ СН'!$F$11+СВЦЭМ!$D$10+'СЕТ СН'!$F$5-'СЕТ СН'!$F$21</f>
        <v>3663.1591973499999</v>
      </c>
      <c r="R36" s="37">
        <f>SUMIFS(СВЦЭМ!$D$34:$D$777,СВЦЭМ!$A$34:$A$777,$A36,СВЦЭМ!$B$34:$B$777,R$11)+'СЕТ СН'!$F$11+СВЦЭМ!$D$10+'СЕТ СН'!$F$5-'СЕТ СН'!$F$21</f>
        <v>3692.4267718399997</v>
      </c>
      <c r="S36" s="37">
        <f>SUMIFS(СВЦЭМ!$D$34:$D$777,СВЦЭМ!$A$34:$A$777,$A36,СВЦЭМ!$B$34:$B$777,S$11)+'СЕТ СН'!$F$11+СВЦЭМ!$D$10+'СЕТ СН'!$F$5-'СЕТ СН'!$F$21</f>
        <v>3680.0470374000006</v>
      </c>
      <c r="T36" s="37">
        <f>SUMIFS(СВЦЭМ!$D$34:$D$777,СВЦЭМ!$A$34:$A$777,$A36,СВЦЭМ!$B$34:$B$777,T$11)+'СЕТ СН'!$F$11+СВЦЭМ!$D$10+'СЕТ СН'!$F$5-'СЕТ СН'!$F$21</f>
        <v>3682.5646212900001</v>
      </c>
      <c r="U36" s="37">
        <f>SUMIFS(СВЦЭМ!$D$34:$D$777,СВЦЭМ!$A$34:$A$777,$A36,СВЦЭМ!$B$34:$B$777,U$11)+'СЕТ СН'!$F$11+СВЦЭМ!$D$10+'СЕТ СН'!$F$5-'СЕТ СН'!$F$21</f>
        <v>3695.3508358200006</v>
      </c>
      <c r="V36" s="37">
        <f>SUMIFS(СВЦЭМ!$D$34:$D$777,СВЦЭМ!$A$34:$A$777,$A36,СВЦЭМ!$B$34:$B$777,V$11)+'СЕТ СН'!$F$11+СВЦЭМ!$D$10+'СЕТ СН'!$F$5-'СЕТ СН'!$F$21</f>
        <v>3705.3070100100003</v>
      </c>
      <c r="W36" s="37">
        <f>SUMIFS(СВЦЭМ!$D$34:$D$777,СВЦЭМ!$A$34:$A$777,$A36,СВЦЭМ!$B$34:$B$777,W$11)+'СЕТ СН'!$F$11+СВЦЭМ!$D$10+'СЕТ СН'!$F$5-'СЕТ СН'!$F$21</f>
        <v>3736.5149417700004</v>
      </c>
      <c r="X36" s="37">
        <f>SUMIFS(СВЦЭМ!$D$34:$D$777,СВЦЭМ!$A$34:$A$777,$A36,СВЦЭМ!$B$34:$B$777,X$11)+'СЕТ СН'!$F$11+СВЦЭМ!$D$10+'СЕТ СН'!$F$5-'СЕТ СН'!$F$21</f>
        <v>3806.0941148399997</v>
      </c>
      <c r="Y36" s="37">
        <f>SUMIFS(СВЦЭМ!$D$34:$D$777,СВЦЭМ!$A$34:$A$777,$A36,СВЦЭМ!$B$34:$B$777,Y$11)+'СЕТ СН'!$F$11+СВЦЭМ!$D$10+'СЕТ СН'!$F$5-'СЕТ СН'!$F$21</f>
        <v>3863.6157090000006</v>
      </c>
    </row>
    <row r="37" spans="1:27" ht="15.75" x14ac:dyDescent="0.2">
      <c r="A37" s="36">
        <f t="shared" si="0"/>
        <v>43307</v>
      </c>
      <c r="B37" s="37">
        <f>SUMIFS(СВЦЭМ!$D$34:$D$777,СВЦЭМ!$A$34:$A$777,$A37,СВЦЭМ!$B$34:$B$777,B$11)+'СЕТ СН'!$F$11+СВЦЭМ!$D$10+'СЕТ СН'!$F$5-'СЕТ СН'!$F$21</f>
        <v>3948.7259700599998</v>
      </c>
      <c r="C37" s="37">
        <f>SUMIFS(СВЦЭМ!$D$34:$D$777,СВЦЭМ!$A$34:$A$777,$A37,СВЦЭМ!$B$34:$B$777,C$11)+'СЕТ СН'!$F$11+СВЦЭМ!$D$10+'СЕТ СН'!$F$5-'СЕТ СН'!$F$21</f>
        <v>4054.0003277799997</v>
      </c>
      <c r="D37" s="37">
        <f>SUMIFS(СВЦЭМ!$D$34:$D$777,СВЦЭМ!$A$34:$A$777,$A37,СВЦЭМ!$B$34:$B$777,D$11)+'СЕТ СН'!$F$11+СВЦЭМ!$D$10+'СЕТ СН'!$F$5-'СЕТ СН'!$F$21</f>
        <v>4111.3400881799998</v>
      </c>
      <c r="E37" s="37">
        <f>SUMIFS(СВЦЭМ!$D$34:$D$777,СВЦЭМ!$A$34:$A$777,$A37,СВЦЭМ!$B$34:$B$777,E$11)+'СЕТ СН'!$F$11+СВЦЭМ!$D$10+'СЕТ СН'!$F$5-'СЕТ СН'!$F$21</f>
        <v>4118.4563025500001</v>
      </c>
      <c r="F37" s="37">
        <f>SUMIFS(СВЦЭМ!$D$34:$D$777,СВЦЭМ!$A$34:$A$777,$A37,СВЦЭМ!$B$34:$B$777,F$11)+'СЕТ СН'!$F$11+СВЦЭМ!$D$10+'СЕТ СН'!$F$5-'СЕТ СН'!$F$21</f>
        <v>4099.4421302300007</v>
      </c>
      <c r="G37" s="37">
        <f>SUMIFS(СВЦЭМ!$D$34:$D$777,СВЦЭМ!$A$34:$A$777,$A37,СВЦЭМ!$B$34:$B$777,G$11)+'СЕТ СН'!$F$11+СВЦЭМ!$D$10+'СЕТ СН'!$F$5-'СЕТ СН'!$F$21</f>
        <v>4078.9134079700007</v>
      </c>
      <c r="H37" s="37">
        <f>SUMIFS(СВЦЭМ!$D$34:$D$777,СВЦЭМ!$A$34:$A$777,$A37,СВЦЭМ!$B$34:$B$777,H$11)+'СЕТ СН'!$F$11+СВЦЭМ!$D$10+'СЕТ СН'!$F$5-'СЕТ СН'!$F$21</f>
        <v>3986.3192764900004</v>
      </c>
      <c r="I37" s="37">
        <f>SUMIFS(СВЦЭМ!$D$34:$D$777,СВЦЭМ!$A$34:$A$777,$A37,СВЦЭМ!$B$34:$B$777,I$11)+'СЕТ СН'!$F$11+СВЦЭМ!$D$10+'СЕТ СН'!$F$5-'СЕТ СН'!$F$21</f>
        <v>3819.64421442</v>
      </c>
      <c r="J37" s="37">
        <f>SUMIFS(СВЦЭМ!$D$34:$D$777,СВЦЭМ!$A$34:$A$777,$A37,СВЦЭМ!$B$34:$B$777,J$11)+'СЕТ СН'!$F$11+СВЦЭМ!$D$10+'СЕТ СН'!$F$5-'СЕТ СН'!$F$21</f>
        <v>3704.7413914899998</v>
      </c>
      <c r="K37" s="37">
        <f>SUMIFS(СВЦЭМ!$D$34:$D$777,СВЦЭМ!$A$34:$A$777,$A37,СВЦЭМ!$B$34:$B$777,K$11)+'СЕТ СН'!$F$11+СВЦЭМ!$D$10+'СЕТ СН'!$F$5-'СЕТ СН'!$F$21</f>
        <v>3648.4689682600001</v>
      </c>
      <c r="L37" s="37">
        <f>SUMIFS(СВЦЭМ!$D$34:$D$777,СВЦЭМ!$A$34:$A$777,$A37,СВЦЭМ!$B$34:$B$777,L$11)+'СЕТ СН'!$F$11+СВЦЭМ!$D$10+'СЕТ СН'!$F$5-'СЕТ СН'!$F$21</f>
        <v>3652.5811023699998</v>
      </c>
      <c r="M37" s="37">
        <f>SUMIFS(СВЦЭМ!$D$34:$D$777,СВЦЭМ!$A$34:$A$777,$A37,СВЦЭМ!$B$34:$B$777,M$11)+'СЕТ СН'!$F$11+СВЦЭМ!$D$10+'СЕТ СН'!$F$5-'СЕТ СН'!$F$21</f>
        <v>3639.9131218399998</v>
      </c>
      <c r="N37" s="37">
        <f>SUMIFS(СВЦЭМ!$D$34:$D$777,СВЦЭМ!$A$34:$A$777,$A37,СВЦЭМ!$B$34:$B$777,N$11)+'СЕТ СН'!$F$11+СВЦЭМ!$D$10+'СЕТ СН'!$F$5-'СЕТ СН'!$F$21</f>
        <v>3649.1758076200003</v>
      </c>
      <c r="O37" s="37">
        <f>SUMIFS(СВЦЭМ!$D$34:$D$777,СВЦЭМ!$A$34:$A$777,$A37,СВЦЭМ!$B$34:$B$777,O$11)+'СЕТ СН'!$F$11+СВЦЭМ!$D$10+'СЕТ СН'!$F$5-'СЕТ СН'!$F$21</f>
        <v>3663.32559726</v>
      </c>
      <c r="P37" s="37">
        <f>SUMIFS(СВЦЭМ!$D$34:$D$777,СВЦЭМ!$A$34:$A$777,$A37,СВЦЭМ!$B$34:$B$777,P$11)+'СЕТ СН'!$F$11+СВЦЭМ!$D$10+'СЕТ СН'!$F$5-'СЕТ СН'!$F$21</f>
        <v>3667.3233704200002</v>
      </c>
      <c r="Q37" s="37">
        <f>SUMIFS(СВЦЭМ!$D$34:$D$777,СВЦЭМ!$A$34:$A$777,$A37,СВЦЭМ!$B$34:$B$777,Q$11)+'СЕТ СН'!$F$11+СВЦЭМ!$D$10+'СЕТ СН'!$F$5-'СЕТ СН'!$F$21</f>
        <v>3671.8912872400006</v>
      </c>
      <c r="R37" s="37">
        <f>SUMIFS(СВЦЭМ!$D$34:$D$777,СВЦЭМ!$A$34:$A$777,$A37,СВЦЭМ!$B$34:$B$777,R$11)+'СЕТ СН'!$F$11+СВЦЭМ!$D$10+'СЕТ СН'!$F$5-'СЕТ СН'!$F$21</f>
        <v>3669.0635200200004</v>
      </c>
      <c r="S37" s="37">
        <f>SUMIFS(СВЦЭМ!$D$34:$D$777,СВЦЭМ!$A$34:$A$777,$A37,СВЦЭМ!$B$34:$B$777,S$11)+'СЕТ СН'!$F$11+СВЦЭМ!$D$10+'СЕТ СН'!$F$5-'СЕТ СН'!$F$21</f>
        <v>3662.9772352199998</v>
      </c>
      <c r="T37" s="37">
        <f>SUMIFS(СВЦЭМ!$D$34:$D$777,СВЦЭМ!$A$34:$A$777,$A37,СВЦЭМ!$B$34:$B$777,T$11)+'СЕТ СН'!$F$11+СВЦЭМ!$D$10+'СЕТ СН'!$F$5-'СЕТ СН'!$F$21</f>
        <v>3659.9330936699998</v>
      </c>
      <c r="U37" s="37">
        <f>SUMIFS(СВЦЭМ!$D$34:$D$777,СВЦЭМ!$A$34:$A$777,$A37,СВЦЭМ!$B$34:$B$777,U$11)+'СЕТ СН'!$F$11+СВЦЭМ!$D$10+'СЕТ СН'!$F$5-'СЕТ СН'!$F$21</f>
        <v>3657.8868574199996</v>
      </c>
      <c r="V37" s="37">
        <f>SUMIFS(СВЦЭМ!$D$34:$D$777,СВЦЭМ!$A$34:$A$777,$A37,СВЦЭМ!$B$34:$B$777,V$11)+'СЕТ СН'!$F$11+СВЦЭМ!$D$10+'СЕТ СН'!$F$5-'СЕТ СН'!$F$21</f>
        <v>3652.6213778600004</v>
      </c>
      <c r="W37" s="37">
        <f>SUMIFS(СВЦЭМ!$D$34:$D$777,СВЦЭМ!$A$34:$A$777,$A37,СВЦЭМ!$B$34:$B$777,W$11)+'СЕТ СН'!$F$11+СВЦЭМ!$D$10+'СЕТ СН'!$F$5-'СЕТ СН'!$F$21</f>
        <v>3705.0348017900005</v>
      </c>
      <c r="X37" s="37">
        <f>SUMIFS(СВЦЭМ!$D$34:$D$777,СВЦЭМ!$A$34:$A$777,$A37,СВЦЭМ!$B$34:$B$777,X$11)+'СЕТ СН'!$F$11+СВЦЭМ!$D$10+'СЕТ СН'!$F$5-'СЕТ СН'!$F$21</f>
        <v>3784.6705711300001</v>
      </c>
      <c r="Y37" s="37">
        <f>SUMIFS(СВЦЭМ!$D$34:$D$777,СВЦЭМ!$A$34:$A$777,$A37,СВЦЭМ!$B$34:$B$777,Y$11)+'СЕТ СН'!$F$11+СВЦЭМ!$D$10+'СЕТ СН'!$F$5-'СЕТ СН'!$F$21</f>
        <v>3908.3030309699998</v>
      </c>
    </row>
    <row r="38" spans="1:27" ht="15.75" x14ac:dyDescent="0.2">
      <c r="A38" s="36">
        <f t="shared" si="0"/>
        <v>43308</v>
      </c>
      <c r="B38" s="37">
        <f>SUMIFS(СВЦЭМ!$D$34:$D$777,СВЦЭМ!$A$34:$A$777,$A38,СВЦЭМ!$B$34:$B$777,B$11)+'СЕТ СН'!$F$11+СВЦЭМ!$D$10+'СЕТ СН'!$F$5-'СЕТ СН'!$F$21</f>
        <v>4004.4900077600005</v>
      </c>
      <c r="C38" s="37">
        <f>SUMIFS(СВЦЭМ!$D$34:$D$777,СВЦЭМ!$A$34:$A$777,$A38,СВЦЭМ!$B$34:$B$777,C$11)+'СЕТ СН'!$F$11+СВЦЭМ!$D$10+'СЕТ СН'!$F$5-'СЕТ СН'!$F$21</f>
        <v>4070.55929664</v>
      </c>
      <c r="D38" s="37">
        <f>SUMIFS(СВЦЭМ!$D$34:$D$777,СВЦЭМ!$A$34:$A$777,$A38,СВЦЭМ!$B$34:$B$777,D$11)+'СЕТ СН'!$F$11+СВЦЭМ!$D$10+'СЕТ СН'!$F$5-'СЕТ СН'!$F$21</f>
        <v>4094.8151390700004</v>
      </c>
      <c r="E38" s="37">
        <f>SUMIFS(СВЦЭМ!$D$34:$D$777,СВЦЭМ!$A$34:$A$777,$A38,СВЦЭМ!$B$34:$B$777,E$11)+'СЕТ СН'!$F$11+СВЦЭМ!$D$10+'СЕТ СН'!$F$5-'СЕТ СН'!$F$21</f>
        <v>4084.6221161399999</v>
      </c>
      <c r="F38" s="37">
        <f>SUMIFS(СВЦЭМ!$D$34:$D$777,СВЦЭМ!$A$34:$A$777,$A38,СВЦЭМ!$B$34:$B$777,F$11)+'СЕТ СН'!$F$11+СВЦЭМ!$D$10+'СЕТ СН'!$F$5-'СЕТ СН'!$F$21</f>
        <v>4081.1232398000002</v>
      </c>
      <c r="G38" s="37">
        <f>SUMIFS(СВЦЭМ!$D$34:$D$777,СВЦЭМ!$A$34:$A$777,$A38,СВЦЭМ!$B$34:$B$777,G$11)+'СЕТ СН'!$F$11+СВЦЭМ!$D$10+'СЕТ СН'!$F$5-'СЕТ СН'!$F$21</f>
        <v>4086.5247700099999</v>
      </c>
      <c r="H38" s="37">
        <f>SUMIFS(СВЦЭМ!$D$34:$D$777,СВЦЭМ!$A$34:$A$777,$A38,СВЦЭМ!$B$34:$B$777,H$11)+'СЕТ СН'!$F$11+СВЦЭМ!$D$10+'СЕТ СН'!$F$5-'СЕТ СН'!$F$21</f>
        <v>3992.7763571900005</v>
      </c>
      <c r="I38" s="37">
        <f>SUMIFS(СВЦЭМ!$D$34:$D$777,СВЦЭМ!$A$34:$A$777,$A38,СВЦЭМ!$B$34:$B$777,I$11)+'СЕТ СН'!$F$11+СВЦЭМ!$D$10+'СЕТ СН'!$F$5-'СЕТ СН'!$F$21</f>
        <v>3832.0828885399997</v>
      </c>
      <c r="J38" s="37">
        <f>SUMIFS(СВЦЭМ!$D$34:$D$777,СВЦЭМ!$A$34:$A$777,$A38,СВЦЭМ!$B$34:$B$777,J$11)+'СЕТ СН'!$F$11+СВЦЭМ!$D$10+'СЕТ СН'!$F$5-'СЕТ СН'!$F$21</f>
        <v>3716.9179004999996</v>
      </c>
      <c r="K38" s="37">
        <f>SUMIFS(СВЦЭМ!$D$34:$D$777,СВЦЭМ!$A$34:$A$777,$A38,СВЦЭМ!$B$34:$B$777,K$11)+'СЕТ СН'!$F$11+СВЦЭМ!$D$10+'СЕТ СН'!$F$5-'СЕТ СН'!$F$21</f>
        <v>3660.1096926199998</v>
      </c>
      <c r="L38" s="37">
        <f>SUMIFS(СВЦЭМ!$D$34:$D$777,СВЦЭМ!$A$34:$A$777,$A38,СВЦЭМ!$B$34:$B$777,L$11)+'СЕТ СН'!$F$11+СВЦЭМ!$D$10+'СЕТ СН'!$F$5-'СЕТ СН'!$F$21</f>
        <v>3644.4449210500002</v>
      </c>
      <c r="M38" s="37">
        <f>SUMIFS(СВЦЭМ!$D$34:$D$777,СВЦЭМ!$A$34:$A$777,$A38,СВЦЭМ!$B$34:$B$777,M$11)+'СЕТ СН'!$F$11+СВЦЭМ!$D$10+'СЕТ СН'!$F$5-'СЕТ СН'!$F$21</f>
        <v>3640.3513614000003</v>
      </c>
      <c r="N38" s="37">
        <f>SUMIFS(СВЦЭМ!$D$34:$D$777,СВЦЭМ!$A$34:$A$777,$A38,СВЦЭМ!$B$34:$B$777,N$11)+'СЕТ СН'!$F$11+СВЦЭМ!$D$10+'СЕТ СН'!$F$5-'СЕТ СН'!$F$21</f>
        <v>3631.0896328099998</v>
      </c>
      <c r="O38" s="37">
        <f>SUMIFS(СВЦЭМ!$D$34:$D$777,СВЦЭМ!$A$34:$A$777,$A38,СВЦЭМ!$B$34:$B$777,O$11)+'СЕТ СН'!$F$11+СВЦЭМ!$D$10+'СЕТ СН'!$F$5-'СЕТ СН'!$F$21</f>
        <v>3637.1827760200003</v>
      </c>
      <c r="P38" s="37">
        <f>SUMIFS(СВЦЭМ!$D$34:$D$777,СВЦЭМ!$A$34:$A$777,$A38,СВЦЭМ!$B$34:$B$777,P$11)+'СЕТ СН'!$F$11+СВЦЭМ!$D$10+'СЕТ СН'!$F$5-'СЕТ СН'!$F$21</f>
        <v>3640.7438593900001</v>
      </c>
      <c r="Q38" s="37">
        <f>SUMIFS(СВЦЭМ!$D$34:$D$777,СВЦЭМ!$A$34:$A$777,$A38,СВЦЭМ!$B$34:$B$777,Q$11)+'СЕТ СН'!$F$11+СВЦЭМ!$D$10+'СЕТ СН'!$F$5-'СЕТ СН'!$F$21</f>
        <v>3641.5476744799998</v>
      </c>
      <c r="R38" s="37">
        <f>SUMIFS(СВЦЭМ!$D$34:$D$777,СВЦЭМ!$A$34:$A$777,$A38,СВЦЭМ!$B$34:$B$777,R$11)+'СЕТ СН'!$F$11+СВЦЭМ!$D$10+'СЕТ СН'!$F$5-'СЕТ СН'!$F$21</f>
        <v>3648.9693091300005</v>
      </c>
      <c r="S38" s="37">
        <f>SUMIFS(СВЦЭМ!$D$34:$D$777,СВЦЭМ!$A$34:$A$777,$A38,СВЦЭМ!$B$34:$B$777,S$11)+'СЕТ СН'!$F$11+СВЦЭМ!$D$10+'СЕТ СН'!$F$5-'СЕТ СН'!$F$21</f>
        <v>3644.8058348300001</v>
      </c>
      <c r="T38" s="37">
        <f>SUMIFS(СВЦЭМ!$D$34:$D$777,СВЦЭМ!$A$34:$A$777,$A38,СВЦЭМ!$B$34:$B$777,T$11)+'СЕТ СН'!$F$11+СВЦЭМ!$D$10+'СЕТ СН'!$F$5-'СЕТ СН'!$F$21</f>
        <v>3640.0380732200001</v>
      </c>
      <c r="U38" s="37">
        <f>SUMIFS(СВЦЭМ!$D$34:$D$777,СВЦЭМ!$A$34:$A$777,$A38,СВЦЭМ!$B$34:$B$777,U$11)+'СЕТ СН'!$F$11+СВЦЭМ!$D$10+'СЕТ СН'!$F$5-'СЕТ СН'!$F$21</f>
        <v>3646.34183506</v>
      </c>
      <c r="V38" s="37">
        <f>SUMIFS(СВЦЭМ!$D$34:$D$777,СВЦЭМ!$A$34:$A$777,$A38,СВЦЭМ!$B$34:$B$777,V$11)+'СЕТ СН'!$F$11+СВЦЭМ!$D$10+'СЕТ СН'!$F$5-'СЕТ СН'!$F$21</f>
        <v>3650.6329647900002</v>
      </c>
      <c r="W38" s="37">
        <f>SUMIFS(СВЦЭМ!$D$34:$D$777,СВЦЭМ!$A$34:$A$777,$A38,СВЦЭМ!$B$34:$B$777,W$11)+'СЕТ СН'!$F$11+СВЦЭМ!$D$10+'СЕТ СН'!$F$5-'СЕТ СН'!$F$21</f>
        <v>3690.65272766</v>
      </c>
      <c r="X38" s="37">
        <f>SUMIFS(СВЦЭМ!$D$34:$D$777,СВЦЭМ!$A$34:$A$777,$A38,СВЦЭМ!$B$34:$B$777,X$11)+'СЕТ СН'!$F$11+СВЦЭМ!$D$10+'СЕТ СН'!$F$5-'СЕТ СН'!$F$21</f>
        <v>3783.60681948</v>
      </c>
      <c r="Y38" s="37">
        <f>SUMIFS(СВЦЭМ!$D$34:$D$777,СВЦЭМ!$A$34:$A$777,$A38,СВЦЭМ!$B$34:$B$777,Y$11)+'СЕТ СН'!$F$11+СВЦЭМ!$D$10+'СЕТ СН'!$F$5-'СЕТ СН'!$F$21</f>
        <v>3899.9451811099998</v>
      </c>
    </row>
    <row r="39" spans="1:27" ht="15.75" x14ac:dyDescent="0.2">
      <c r="A39" s="36">
        <f t="shared" si="0"/>
        <v>43309</v>
      </c>
      <c r="B39" s="37">
        <f>SUMIFS(СВЦЭМ!$D$34:$D$777,СВЦЭМ!$A$34:$A$777,$A39,СВЦЭМ!$B$34:$B$777,B$11)+'СЕТ СН'!$F$11+СВЦЭМ!$D$10+'СЕТ СН'!$F$5-'СЕТ СН'!$F$21</f>
        <v>3851.8338193400004</v>
      </c>
      <c r="C39" s="37">
        <f>SUMIFS(СВЦЭМ!$D$34:$D$777,СВЦЭМ!$A$34:$A$777,$A39,СВЦЭМ!$B$34:$B$777,C$11)+'СЕТ СН'!$F$11+СВЦЭМ!$D$10+'СЕТ СН'!$F$5-'СЕТ СН'!$F$21</f>
        <v>3920.1971941199999</v>
      </c>
      <c r="D39" s="37">
        <f>SUMIFS(СВЦЭМ!$D$34:$D$777,СВЦЭМ!$A$34:$A$777,$A39,СВЦЭМ!$B$34:$B$777,D$11)+'СЕТ СН'!$F$11+СВЦЭМ!$D$10+'СЕТ СН'!$F$5-'СЕТ СН'!$F$21</f>
        <v>3947.7915758600002</v>
      </c>
      <c r="E39" s="37">
        <f>SUMIFS(СВЦЭМ!$D$34:$D$777,СВЦЭМ!$A$34:$A$777,$A39,СВЦЭМ!$B$34:$B$777,E$11)+'СЕТ СН'!$F$11+СВЦЭМ!$D$10+'СЕТ СН'!$F$5-'СЕТ СН'!$F$21</f>
        <v>3976.8938223699997</v>
      </c>
      <c r="F39" s="37">
        <f>SUMIFS(СВЦЭМ!$D$34:$D$777,СВЦЭМ!$A$34:$A$777,$A39,СВЦЭМ!$B$34:$B$777,F$11)+'СЕТ СН'!$F$11+СВЦЭМ!$D$10+'СЕТ СН'!$F$5-'СЕТ СН'!$F$21</f>
        <v>3967.1600288500003</v>
      </c>
      <c r="G39" s="37">
        <f>SUMIFS(СВЦЭМ!$D$34:$D$777,СВЦЭМ!$A$34:$A$777,$A39,СВЦЭМ!$B$34:$B$777,G$11)+'СЕТ СН'!$F$11+СВЦЭМ!$D$10+'СЕТ СН'!$F$5-'СЕТ СН'!$F$21</f>
        <v>4034.1518668099998</v>
      </c>
      <c r="H39" s="37">
        <f>SUMIFS(СВЦЭМ!$D$34:$D$777,СВЦЭМ!$A$34:$A$777,$A39,СВЦЭМ!$B$34:$B$777,H$11)+'СЕТ СН'!$F$11+СВЦЭМ!$D$10+'СЕТ СН'!$F$5-'СЕТ СН'!$F$21</f>
        <v>3892.1317307199997</v>
      </c>
      <c r="I39" s="37">
        <f>SUMIFS(СВЦЭМ!$D$34:$D$777,СВЦЭМ!$A$34:$A$777,$A39,СВЦЭМ!$B$34:$B$777,I$11)+'СЕТ СН'!$F$11+СВЦЭМ!$D$10+'СЕТ СН'!$F$5-'СЕТ СН'!$F$21</f>
        <v>3774.5951136800004</v>
      </c>
      <c r="J39" s="37">
        <f>SUMIFS(СВЦЭМ!$D$34:$D$777,СВЦЭМ!$A$34:$A$777,$A39,СВЦЭМ!$B$34:$B$777,J$11)+'СЕТ СН'!$F$11+СВЦЭМ!$D$10+'СЕТ СН'!$F$5-'СЕТ СН'!$F$21</f>
        <v>3629.2384244300001</v>
      </c>
      <c r="K39" s="37">
        <f>SUMIFS(СВЦЭМ!$D$34:$D$777,СВЦЭМ!$A$34:$A$777,$A39,СВЦЭМ!$B$34:$B$777,K$11)+'СЕТ СН'!$F$11+СВЦЭМ!$D$10+'СЕТ СН'!$F$5-'СЕТ СН'!$F$21</f>
        <v>3566.0284459300001</v>
      </c>
      <c r="L39" s="37">
        <f>SUMIFS(СВЦЭМ!$D$34:$D$777,СВЦЭМ!$A$34:$A$777,$A39,СВЦЭМ!$B$34:$B$777,L$11)+'СЕТ СН'!$F$11+СВЦЭМ!$D$10+'СЕТ СН'!$F$5-'СЕТ СН'!$F$21</f>
        <v>3546.0291622499999</v>
      </c>
      <c r="M39" s="37">
        <f>SUMIFS(СВЦЭМ!$D$34:$D$777,СВЦЭМ!$A$34:$A$777,$A39,СВЦЭМ!$B$34:$B$777,M$11)+'СЕТ СН'!$F$11+СВЦЭМ!$D$10+'СЕТ СН'!$F$5-'СЕТ СН'!$F$21</f>
        <v>3543.3069740600004</v>
      </c>
      <c r="N39" s="37">
        <f>SUMIFS(СВЦЭМ!$D$34:$D$777,СВЦЭМ!$A$34:$A$777,$A39,СВЦЭМ!$B$34:$B$777,N$11)+'СЕТ СН'!$F$11+СВЦЭМ!$D$10+'СЕТ СН'!$F$5-'СЕТ СН'!$F$21</f>
        <v>3575.88788054</v>
      </c>
      <c r="O39" s="37">
        <f>SUMIFS(СВЦЭМ!$D$34:$D$777,СВЦЭМ!$A$34:$A$777,$A39,СВЦЭМ!$B$34:$B$777,O$11)+'СЕТ СН'!$F$11+СВЦЭМ!$D$10+'СЕТ СН'!$F$5-'СЕТ СН'!$F$21</f>
        <v>3553.3351558600002</v>
      </c>
      <c r="P39" s="37">
        <f>SUMIFS(СВЦЭМ!$D$34:$D$777,СВЦЭМ!$A$34:$A$777,$A39,СВЦЭМ!$B$34:$B$777,P$11)+'СЕТ СН'!$F$11+СВЦЭМ!$D$10+'СЕТ СН'!$F$5-'СЕТ СН'!$F$21</f>
        <v>3564.0215866099998</v>
      </c>
      <c r="Q39" s="37">
        <f>SUMIFS(СВЦЭМ!$D$34:$D$777,СВЦЭМ!$A$34:$A$777,$A39,СВЦЭМ!$B$34:$B$777,Q$11)+'СЕТ СН'!$F$11+СВЦЭМ!$D$10+'СЕТ СН'!$F$5-'СЕТ СН'!$F$21</f>
        <v>3573.6840667500001</v>
      </c>
      <c r="R39" s="37">
        <f>SUMIFS(СВЦЭМ!$D$34:$D$777,СВЦЭМ!$A$34:$A$777,$A39,СВЦЭМ!$B$34:$B$777,R$11)+'СЕТ СН'!$F$11+СВЦЭМ!$D$10+'СЕТ СН'!$F$5-'СЕТ СН'!$F$21</f>
        <v>3572.3318674800003</v>
      </c>
      <c r="S39" s="37">
        <f>SUMIFS(СВЦЭМ!$D$34:$D$777,СВЦЭМ!$A$34:$A$777,$A39,СВЦЭМ!$B$34:$B$777,S$11)+'СЕТ СН'!$F$11+СВЦЭМ!$D$10+'СЕТ СН'!$F$5-'СЕТ СН'!$F$21</f>
        <v>3570.2389886600004</v>
      </c>
      <c r="T39" s="37">
        <f>SUMIFS(СВЦЭМ!$D$34:$D$777,СВЦЭМ!$A$34:$A$777,$A39,СВЦЭМ!$B$34:$B$777,T$11)+'СЕТ СН'!$F$11+СВЦЭМ!$D$10+'СЕТ СН'!$F$5-'СЕТ СН'!$F$21</f>
        <v>3561.5910304500003</v>
      </c>
      <c r="U39" s="37">
        <f>SUMIFS(СВЦЭМ!$D$34:$D$777,СВЦЭМ!$A$34:$A$777,$A39,СВЦЭМ!$B$34:$B$777,U$11)+'СЕТ СН'!$F$11+СВЦЭМ!$D$10+'СЕТ СН'!$F$5-'СЕТ СН'!$F$21</f>
        <v>3557.4529829499998</v>
      </c>
      <c r="V39" s="37">
        <f>SUMIFS(СВЦЭМ!$D$34:$D$777,СВЦЭМ!$A$34:$A$777,$A39,СВЦЭМ!$B$34:$B$777,V$11)+'СЕТ СН'!$F$11+СВЦЭМ!$D$10+'СЕТ СН'!$F$5-'СЕТ СН'!$F$21</f>
        <v>3571.7883863500001</v>
      </c>
      <c r="W39" s="37">
        <f>SUMIFS(СВЦЭМ!$D$34:$D$777,СВЦЭМ!$A$34:$A$777,$A39,СВЦЭМ!$B$34:$B$777,W$11)+'СЕТ СН'!$F$11+СВЦЭМ!$D$10+'СЕТ СН'!$F$5-'СЕТ СН'!$F$21</f>
        <v>3590.5039099400001</v>
      </c>
      <c r="X39" s="37">
        <f>SUMIFS(СВЦЭМ!$D$34:$D$777,СВЦЭМ!$A$34:$A$777,$A39,СВЦЭМ!$B$34:$B$777,X$11)+'СЕТ СН'!$F$11+СВЦЭМ!$D$10+'СЕТ СН'!$F$5-'СЕТ СН'!$F$21</f>
        <v>3673.12937392</v>
      </c>
      <c r="Y39" s="37">
        <f>SUMIFS(СВЦЭМ!$D$34:$D$777,СВЦЭМ!$A$34:$A$777,$A39,СВЦЭМ!$B$34:$B$777,Y$11)+'СЕТ СН'!$F$11+СВЦЭМ!$D$10+'СЕТ СН'!$F$5-'СЕТ СН'!$F$21</f>
        <v>3811.71631815</v>
      </c>
    </row>
    <row r="40" spans="1:27" ht="15.75" x14ac:dyDescent="0.2">
      <c r="A40" s="36">
        <f t="shared" si="0"/>
        <v>43310</v>
      </c>
      <c r="B40" s="37">
        <f>SUMIFS(СВЦЭМ!$D$34:$D$777,СВЦЭМ!$A$34:$A$777,$A40,СВЦЭМ!$B$34:$B$777,B$11)+'СЕТ СН'!$F$11+СВЦЭМ!$D$10+'СЕТ СН'!$F$5-'СЕТ СН'!$F$21</f>
        <v>3877.3558811499997</v>
      </c>
      <c r="C40" s="37">
        <f>SUMIFS(СВЦЭМ!$D$34:$D$777,СВЦЭМ!$A$34:$A$777,$A40,СВЦЭМ!$B$34:$B$777,C$11)+'СЕТ СН'!$F$11+СВЦЭМ!$D$10+'СЕТ СН'!$F$5-'СЕТ СН'!$F$21</f>
        <v>3935.5377333699998</v>
      </c>
      <c r="D40" s="37">
        <f>SUMIFS(СВЦЭМ!$D$34:$D$777,СВЦЭМ!$A$34:$A$777,$A40,СВЦЭМ!$B$34:$B$777,D$11)+'СЕТ СН'!$F$11+СВЦЭМ!$D$10+'СЕТ СН'!$F$5-'СЕТ СН'!$F$21</f>
        <v>3996.3249391700001</v>
      </c>
      <c r="E40" s="37">
        <f>SUMIFS(СВЦЭМ!$D$34:$D$777,СВЦЭМ!$A$34:$A$777,$A40,СВЦЭМ!$B$34:$B$777,E$11)+'СЕТ СН'!$F$11+СВЦЭМ!$D$10+'СЕТ СН'!$F$5-'СЕТ СН'!$F$21</f>
        <v>4054.6040890200002</v>
      </c>
      <c r="F40" s="37">
        <f>SUMIFS(СВЦЭМ!$D$34:$D$777,СВЦЭМ!$A$34:$A$777,$A40,СВЦЭМ!$B$34:$B$777,F$11)+'СЕТ СН'!$F$11+СВЦЭМ!$D$10+'СЕТ СН'!$F$5-'СЕТ СН'!$F$21</f>
        <v>4045.3870125100002</v>
      </c>
      <c r="G40" s="37">
        <f>SUMIFS(СВЦЭМ!$D$34:$D$777,СВЦЭМ!$A$34:$A$777,$A40,СВЦЭМ!$B$34:$B$777,G$11)+'СЕТ СН'!$F$11+СВЦЭМ!$D$10+'СЕТ СН'!$F$5-'СЕТ СН'!$F$21</f>
        <v>4038.69874437</v>
      </c>
      <c r="H40" s="37">
        <f>SUMIFS(СВЦЭМ!$D$34:$D$777,СВЦЭМ!$A$34:$A$777,$A40,СВЦЭМ!$B$34:$B$777,H$11)+'СЕТ СН'!$F$11+СВЦЭМ!$D$10+'СЕТ СН'!$F$5-'СЕТ СН'!$F$21</f>
        <v>3927.0019860599996</v>
      </c>
      <c r="I40" s="37">
        <f>SUMIFS(СВЦЭМ!$D$34:$D$777,СВЦЭМ!$A$34:$A$777,$A40,СВЦЭМ!$B$34:$B$777,I$11)+'СЕТ СН'!$F$11+СВЦЭМ!$D$10+'СЕТ СН'!$F$5-'СЕТ СН'!$F$21</f>
        <v>3756.3515863299999</v>
      </c>
      <c r="J40" s="37">
        <f>SUMIFS(СВЦЭМ!$D$34:$D$777,СВЦЭМ!$A$34:$A$777,$A40,СВЦЭМ!$B$34:$B$777,J$11)+'СЕТ СН'!$F$11+СВЦЭМ!$D$10+'СЕТ СН'!$F$5-'СЕТ СН'!$F$21</f>
        <v>3628.1236152600004</v>
      </c>
      <c r="K40" s="37">
        <f>SUMIFS(СВЦЭМ!$D$34:$D$777,СВЦЭМ!$A$34:$A$777,$A40,СВЦЭМ!$B$34:$B$777,K$11)+'СЕТ СН'!$F$11+СВЦЭМ!$D$10+'СЕТ СН'!$F$5-'СЕТ СН'!$F$21</f>
        <v>3561.08412008</v>
      </c>
      <c r="L40" s="37">
        <f>SUMIFS(СВЦЭМ!$D$34:$D$777,СВЦЭМ!$A$34:$A$777,$A40,СВЦЭМ!$B$34:$B$777,L$11)+'СЕТ СН'!$F$11+СВЦЭМ!$D$10+'СЕТ СН'!$F$5-'СЕТ СН'!$F$21</f>
        <v>3534.57624291</v>
      </c>
      <c r="M40" s="37">
        <f>SUMIFS(СВЦЭМ!$D$34:$D$777,СВЦЭМ!$A$34:$A$777,$A40,СВЦЭМ!$B$34:$B$777,M$11)+'СЕТ СН'!$F$11+СВЦЭМ!$D$10+'СЕТ СН'!$F$5-'СЕТ СН'!$F$21</f>
        <v>3533.6960887499999</v>
      </c>
      <c r="N40" s="37">
        <f>SUMIFS(СВЦЭМ!$D$34:$D$777,СВЦЭМ!$A$34:$A$777,$A40,СВЦЭМ!$B$34:$B$777,N$11)+'СЕТ СН'!$F$11+СВЦЭМ!$D$10+'СЕТ СН'!$F$5-'СЕТ СН'!$F$21</f>
        <v>3525.3071013200001</v>
      </c>
      <c r="O40" s="37">
        <f>SUMIFS(СВЦЭМ!$D$34:$D$777,СВЦЭМ!$A$34:$A$777,$A40,СВЦЭМ!$B$34:$B$777,O$11)+'СЕТ СН'!$F$11+СВЦЭМ!$D$10+'СЕТ СН'!$F$5-'СЕТ СН'!$F$21</f>
        <v>3526.6549666199999</v>
      </c>
      <c r="P40" s="37">
        <f>SUMIFS(СВЦЭМ!$D$34:$D$777,СВЦЭМ!$A$34:$A$777,$A40,СВЦЭМ!$B$34:$B$777,P$11)+'СЕТ СН'!$F$11+СВЦЭМ!$D$10+'СЕТ СН'!$F$5-'СЕТ СН'!$F$21</f>
        <v>3526.2867766600002</v>
      </c>
      <c r="Q40" s="37">
        <f>SUMIFS(СВЦЭМ!$D$34:$D$777,СВЦЭМ!$A$34:$A$777,$A40,СВЦЭМ!$B$34:$B$777,Q$11)+'СЕТ СН'!$F$11+СВЦЭМ!$D$10+'СЕТ СН'!$F$5-'СЕТ СН'!$F$21</f>
        <v>3530.3677682900002</v>
      </c>
      <c r="R40" s="37">
        <f>SUMIFS(СВЦЭМ!$D$34:$D$777,СВЦЭМ!$A$34:$A$777,$A40,СВЦЭМ!$B$34:$B$777,R$11)+'СЕТ СН'!$F$11+СВЦЭМ!$D$10+'СЕТ СН'!$F$5-'СЕТ СН'!$F$21</f>
        <v>3533.0500895</v>
      </c>
      <c r="S40" s="37">
        <f>SUMIFS(СВЦЭМ!$D$34:$D$777,СВЦЭМ!$A$34:$A$777,$A40,СВЦЭМ!$B$34:$B$777,S$11)+'СЕТ СН'!$F$11+СВЦЭМ!$D$10+'СЕТ СН'!$F$5-'СЕТ СН'!$F$21</f>
        <v>3536.7119144200001</v>
      </c>
      <c r="T40" s="37">
        <f>SUMIFS(СВЦЭМ!$D$34:$D$777,СВЦЭМ!$A$34:$A$777,$A40,СВЦЭМ!$B$34:$B$777,T$11)+'СЕТ СН'!$F$11+СВЦЭМ!$D$10+'СЕТ СН'!$F$5-'СЕТ СН'!$F$21</f>
        <v>3534.8119001200002</v>
      </c>
      <c r="U40" s="37">
        <f>SUMIFS(СВЦЭМ!$D$34:$D$777,СВЦЭМ!$A$34:$A$777,$A40,СВЦЭМ!$B$34:$B$777,U$11)+'СЕТ СН'!$F$11+СВЦЭМ!$D$10+'СЕТ СН'!$F$5-'СЕТ СН'!$F$21</f>
        <v>3533.5835803600003</v>
      </c>
      <c r="V40" s="37">
        <f>SUMIFS(СВЦЭМ!$D$34:$D$777,СВЦЭМ!$A$34:$A$777,$A40,СВЦЭМ!$B$34:$B$777,V$11)+'СЕТ СН'!$F$11+СВЦЭМ!$D$10+'СЕТ СН'!$F$5-'СЕТ СН'!$F$21</f>
        <v>3535.83507783</v>
      </c>
      <c r="W40" s="37">
        <f>SUMIFS(СВЦЭМ!$D$34:$D$777,СВЦЭМ!$A$34:$A$777,$A40,СВЦЭМ!$B$34:$B$777,W$11)+'СЕТ СН'!$F$11+СВЦЭМ!$D$10+'СЕТ СН'!$F$5-'СЕТ СН'!$F$21</f>
        <v>3555.9622034499998</v>
      </c>
      <c r="X40" s="37">
        <f>SUMIFS(СВЦЭМ!$D$34:$D$777,СВЦЭМ!$A$34:$A$777,$A40,СВЦЭМ!$B$34:$B$777,X$11)+'СЕТ СН'!$F$11+СВЦЭМ!$D$10+'СЕТ СН'!$F$5-'СЕТ СН'!$F$21</f>
        <v>3637.6309787700002</v>
      </c>
      <c r="Y40" s="37">
        <f>SUMIFS(СВЦЭМ!$D$34:$D$777,СВЦЭМ!$A$34:$A$777,$A40,СВЦЭМ!$B$34:$B$777,Y$11)+'СЕТ СН'!$F$11+СВЦЭМ!$D$10+'СЕТ СН'!$F$5-'СЕТ СН'!$F$21</f>
        <v>3759.76488152</v>
      </c>
    </row>
    <row r="41" spans="1:27" ht="15.75" x14ac:dyDescent="0.2">
      <c r="A41" s="36">
        <f t="shared" si="0"/>
        <v>43311</v>
      </c>
      <c r="B41" s="37">
        <f>SUMIFS(СВЦЭМ!$D$34:$D$777,СВЦЭМ!$A$34:$A$777,$A41,СВЦЭМ!$B$34:$B$777,B$11)+'СЕТ СН'!$F$11+СВЦЭМ!$D$10+'СЕТ СН'!$F$5-'СЕТ СН'!$F$21</f>
        <v>3829.5033023799997</v>
      </c>
      <c r="C41" s="37">
        <f>SUMIFS(СВЦЭМ!$D$34:$D$777,СВЦЭМ!$A$34:$A$777,$A41,СВЦЭМ!$B$34:$B$777,C$11)+'СЕТ СН'!$F$11+СВЦЭМ!$D$10+'СЕТ СН'!$F$5-'СЕТ СН'!$F$21</f>
        <v>3884.8937306400003</v>
      </c>
      <c r="D41" s="37">
        <f>SUMIFS(СВЦЭМ!$D$34:$D$777,СВЦЭМ!$A$34:$A$777,$A41,СВЦЭМ!$B$34:$B$777,D$11)+'СЕТ СН'!$F$11+СВЦЭМ!$D$10+'СЕТ СН'!$F$5-'СЕТ СН'!$F$21</f>
        <v>3940.5006522900003</v>
      </c>
      <c r="E41" s="37">
        <f>SUMIFS(СВЦЭМ!$D$34:$D$777,СВЦЭМ!$A$34:$A$777,$A41,СВЦЭМ!$B$34:$B$777,E$11)+'СЕТ СН'!$F$11+СВЦЭМ!$D$10+'СЕТ СН'!$F$5-'СЕТ СН'!$F$21</f>
        <v>3958.0658517100001</v>
      </c>
      <c r="F41" s="37">
        <f>SUMIFS(СВЦЭМ!$D$34:$D$777,СВЦЭМ!$A$34:$A$777,$A41,СВЦЭМ!$B$34:$B$777,F$11)+'СЕТ СН'!$F$11+СВЦЭМ!$D$10+'СЕТ СН'!$F$5-'СЕТ СН'!$F$21</f>
        <v>3958.91465823</v>
      </c>
      <c r="G41" s="37">
        <f>SUMIFS(СВЦЭМ!$D$34:$D$777,СВЦЭМ!$A$34:$A$777,$A41,СВЦЭМ!$B$34:$B$777,G$11)+'СЕТ СН'!$F$11+СВЦЭМ!$D$10+'СЕТ СН'!$F$5-'СЕТ СН'!$F$21</f>
        <v>3936.4095279100002</v>
      </c>
      <c r="H41" s="37">
        <f>SUMIFS(СВЦЭМ!$D$34:$D$777,СВЦЭМ!$A$34:$A$777,$A41,СВЦЭМ!$B$34:$B$777,H$11)+'СЕТ СН'!$F$11+СВЦЭМ!$D$10+'СЕТ СН'!$F$5-'СЕТ СН'!$F$21</f>
        <v>3838.5075150800003</v>
      </c>
      <c r="I41" s="37">
        <f>SUMIFS(СВЦЭМ!$D$34:$D$777,СВЦЭМ!$A$34:$A$777,$A41,СВЦЭМ!$B$34:$B$777,I$11)+'СЕТ СН'!$F$11+СВЦЭМ!$D$10+'СЕТ СН'!$F$5-'СЕТ СН'!$F$21</f>
        <v>3695.7205521000005</v>
      </c>
      <c r="J41" s="37">
        <f>SUMIFS(СВЦЭМ!$D$34:$D$777,СВЦЭМ!$A$34:$A$777,$A41,СВЦЭМ!$B$34:$B$777,J$11)+'СЕТ СН'!$F$11+СВЦЭМ!$D$10+'СЕТ СН'!$F$5-'СЕТ СН'!$F$21</f>
        <v>3589.30374768</v>
      </c>
      <c r="K41" s="37">
        <f>SUMIFS(СВЦЭМ!$D$34:$D$777,СВЦЭМ!$A$34:$A$777,$A41,СВЦЭМ!$B$34:$B$777,K$11)+'СЕТ СН'!$F$11+СВЦЭМ!$D$10+'СЕТ СН'!$F$5-'СЕТ СН'!$F$21</f>
        <v>3536.3104845799999</v>
      </c>
      <c r="L41" s="37">
        <f>SUMIFS(СВЦЭМ!$D$34:$D$777,СВЦЭМ!$A$34:$A$777,$A41,СВЦЭМ!$B$34:$B$777,L$11)+'СЕТ СН'!$F$11+СВЦЭМ!$D$10+'СЕТ СН'!$F$5-'СЕТ СН'!$F$21</f>
        <v>3525.10157884</v>
      </c>
      <c r="M41" s="37">
        <f>SUMIFS(СВЦЭМ!$D$34:$D$777,СВЦЭМ!$A$34:$A$777,$A41,СВЦЭМ!$B$34:$B$777,M$11)+'СЕТ СН'!$F$11+СВЦЭМ!$D$10+'СЕТ СН'!$F$5-'СЕТ СН'!$F$21</f>
        <v>3519.8405969100004</v>
      </c>
      <c r="N41" s="37">
        <f>SUMIFS(СВЦЭМ!$D$34:$D$777,СВЦЭМ!$A$34:$A$777,$A41,СВЦЭМ!$B$34:$B$777,N$11)+'СЕТ СН'!$F$11+СВЦЭМ!$D$10+'СЕТ СН'!$F$5-'СЕТ СН'!$F$21</f>
        <v>3576.7292078800001</v>
      </c>
      <c r="O41" s="37">
        <f>SUMIFS(СВЦЭМ!$D$34:$D$777,СВЦЭМ!$A$34:$A$777,$A41,СВЦЭМ!$B$34:$B$777,O$11)+'СЕТ СН'!$F$11+СВЦЭМ!$D$10+'СЕТ СН'!$F$5-'СЕТ СН'!$F$21</f>
        <v>3586.9224658600001</v>
      </c>
      <c r="P41" s="37">
        <f>SUMIFS(СВЦЭМ!$D$34:$D$777,СВЦЭМ!$A$34:$A$777,$A41,СВЦЭМ!$B$34:$B$777,P$11)+'СЕТ СН'!$F$11+СВЦЭМ!$D$10+'СЕТ СН'!$F$5-'СЕТ СН'!$F$21</f>
        <v>3580.6624825999997</v>
      </c>
      <c r="Q41" s="37">
        <f>SUMIFS(СВЦЭМ!$D$34:$D$777,СВЦЭМ!$A$34:$A$777,$A41,СВЦЭМ!$B$34:$B$777,Q$11)+'СЕТ СН'!$F$11+СВЦЭМ!$D$10+'СЕТ СН'!$F$5-'СЕТ СН'!$F$21</f>
        <v>3587.1201570900002</v>
      </c>
      <c r="R41" s="37">
        <f>SUMIFS(СВЦЭМ!$D$34:$D$777,СВЦЭМ!$A$34:$A$777,$A41,СВЦЭМ!$B$34:$B$777,R$11)+'СЕТ СН'!$F$11+СВЦЭМ!$D$10+'СЕТ СН'!$F$5-'СЕТ СН'!$F$21</f>
        <v>3583.88621229</v>
      </c>
      <c r="S41" s="37">
        <f>SUMIFS(СВЦЭМ!$D$34:$D$777,СВЦЭМ!$A$34:$A$777,$A41,СВЦЭМ!$B$34:$B$777,S$11)+'СЕТ СН'!$F$11+СВЦЭМ!$D$10+'СЕТ СН'!$F$5-'СЕТ СН'!$F$21</f>
        <v>3582.8464703300001</v>
      </c>
      <c r="T41" s="37">
        <f>SUMIFS(СВЦЭМ!$D$34:$D$777,СВЦЭМ!$A$34:$A$777,$A41,СВЦЭМ!$B$34:$B$777,T$11)+'СЕТ СН'!$F$11+СВЦЭМ!$D$10+'СЕТ СН'!$F$5-'СЕТ СН'!$F$21</f>
        <v>3581.0336288899998</v>
      </c>
      <c r="U41" s="37">
        <f>SUMIFS(СВЦЭМ!$D$34:$D$777,СВЦЭМ!$A$34:$A$777,$A41,СВЦЭМ!$B$34:$B$777,U$11)+'СЕТ СН'!$F$11+СВЦЭМ!$D$10+'СЕТ СН'!$F$5-'СЕТ СН'!$F$21</f>
        <v>3561.40612594</v>
      </c>
      <c r="V41" s="37">
        <f>SUMIFS(СВЦЭМ!$D$34:$D$777,СВЦЭМ!$A$34:$A$777,$A41,СВЦЭМ!$B$34:$B$777,V$11)+'СЕТ СН'!$F$11+СВЦЭМ!$D$10+'СЕТ СН'!$F$5-'СЕТ СН'!$F$21</f>
        <v>3537.95692921</v>
      </c>
      <c r="W41" s="37">
        <f>SUMIFS(СВЦЭМ!$D$34:$D$777,СВЦЭМ!$A$34:$A$777,$A41,СВЦЭМ!$B$34:$B$777,W$11)+'СЕТ СН'!$F$11+СВЦЭМ!$D$10+'СЕТ СН'!$F$5-'СЕТ СН'!$F$21</f>
        <v>3562.8002676400001</v>
      </c>
      <c r="X41" s="37">
        <f>SUMIFS(СВЦЭМ!$D$34:$D$777,СВЦЭМ!$A$34:$A$777,$A41,СВЦЭМ!$B$34:$B$777,X$11)+'СЕТ СН'!$F$11+СВЦЭМ!$D$10+'СЕТ СН'!$F$5-'СЕТ СН'!$F$21</f>
        <v>3650.5653736200002</v>
      </c>
      <c r="Y41" s="37">
        <f>SUMIFS(СВЦЭМ!$D$34:$D$777,СВЦЭМ!$A$34:$A$777,$A41,СВЦЭМ!$B$34:$B$777,Y$11)+'СЕТ СН'!$F$11+СВЦЭМ!$D$10+'СЕТ СН'!$F$5-'СЕТ СН'!$F$21</f>
        <v>3761.8832072100004</v>
      </c>
    </row>
    <row r="42" spans="1:27" ht="15.75" x14ac:dyDescent="0.2">
      <c r="A42" s="36">
        <f t="shared" si="0"/>
        <v>43312</v>
      </c>
      <c r="B42" s="37">
        <f>SUMIFS(СВЦЭМ!$D$34:$D$777,СВЦЭМ!$A$34:$A$777,$A42,СВЦЭМ!$B$34:$B$777,B$11)+'СЕТ СН'!$F$11+СВЦЭМ!$D$10+'СЕТ СН'!$F$5-'СЕТ СН'!$F$21</f>
        <v>3672.1229297399996</v>
      </c>
      <c r="C42" s="37">
        <f>SUMIFS(СВЦЭМ!$D$34:$D$777,СВЦЭМ!$A$34:$A$777,$A42,СВЦЭМ!$B$34:$B$777,C$11)+'СЕТ СН'!$F$11+СВЦЭМ!$D$10+'СЕТ СН'!$F$5-'СЕТ СН'!$F$21</f>
        <v>3790.6638787399997</v>
      </c>
      <c r="D42" s="37">
        <f>SUMIFS(СВЦЭМ!$D$34:$D$777,СВЦЭМ!$A$34:$A$777,$A42,СВЦЭМ!$B$34:$B$777,D$11)+'СЕТ СН'!$F$11+СВЦЭМ!$D$10+'СЕТ СН'!$F$5-'СЕТ СН'!$F$21</f>
        <v>3936.7762656200002</v>
      </c>
      <c r="E42" s="37">
        <f>SUMIFS(СВЦЭМ!$D$34:$D$777,СВЦЭМ!$A$34:$A$777,$A42,СВЦЭМ!$B$34:$B$777,E$11)+'СЕТ СН'!$F$11+СВЦЭМ!$D$10+'СЕТ СН'!$F$5-'СЕТ СН'!$F$21</f>
        <v>3995.1984598500003</v>
      </c>
      <c r="F42" s="37">
        <f>SUMIFS(СВЦЭМ!$D$34:$D$777,СВЦЭМ!$A$34:$A$777,$A42,СВЦЭМ!$B$34:$B$777,F$11)+'СЕТ СН'!$F$11+СВЦЭМ!$D$10+'СЕТ СН'!$F$5-'СЕТ СН'!$F$21</f>
        <v>3983.9546452900004</v>
      </c>
      <c r="G42" s="37">
        <f>SUMIFS(СВЦЭМ!$D$34:$D$777,СВЦЭМ!$A$34:$A$777,$A42,СВЦЭМ!$B$34:$B$777,G$11)+'СЕТ СН'!$F$11+СВЦЭМ!$D$10+'СЕТ СН'!$F$5-'СЕТ СН'!$F$21</f>
        <v>3986.3409368000002</v>
      </c>
      <c r="H42" s="37">
        <f>SUMIFS(СВЦЭМ!$D$34:$D$777,СВЦЭМ!$A$34:$A$777,$A42,СВЦЭМ!$B$34:$B$777,H$11)+'СЕТ СН'!$F$11+СВЦЭМ!$D$10+'СЕТ СН'!$F$5-'СЕТ СН'!$F$21</f>
        <v>3898.61075686</v>
      </c>
      <c r="I42" s="37">
        <f>SUMIFS(СВЦЭМ!$D$34:$D$777,СВЦЭМ!$A$34:$A$777,$A42,СВЦЭМ!$B$34:$B$777,I$11)+'СЕТ СН'!$F$11+СВЦЭМ!$D$10+'СЕТ СН'!$F$5-'СЕТ СН'!$F$21</f>
        <v>3744.4205247999998</v>
      </c>
      <c r="J42" s="37">
        <f>SUMIFS(СВЦЭМ!$D$34:$D$777,СВЦЭМ!$A$34:$A$777,$A42,СВЦЭМ!$B$34:$B$777,J$11)+'СЕТ СН'!$F$11+СВЦЭМ!$D$10+'СЕТ СН'!$F$5-'СЕТ СН'!$F$21</f>
        <v>3625.54527633</v>
      </c>
      <c r="K42" s="37">
        <f>SUMIFS(СВЦЭМ!$D$34:$D$777,СВЦЭМ!$A$34:$A$777,$A42,СВЦЭМ!$B$34:$B$777,K$11)+'СЕТ СН'!$F$11+СВЦЭМ!$D$10+'СЕТ СН'!$F$5-'СЕТ СН'!$F$21</f>
        <v>3556.0029988300003</v>
      </c>
      <c r="L42" s="37">
        <f>SUMIFS(СВЦЭМ!$D$34:$D$777,СВЦЭМ!$A$34:$A$777,$A42,СВЦЭМ!$B$34:$B$777,L$11)+'СЕТ СН'!$F$11+СВЦЭМ!$D$10+'СЕТ СН'!$F$5-'СЕТ СН'!$F$21</f>
        <v>3543.7538978100001</v>
      </c>
      <c r="M42" s="37">
        <f>SUMIFS(СВЦЭМ!$D$34:$D$777,СВЦЭМ!$A$34:$A$777,$A42,СВЦЭМ!$B$34:$B$777,M$11)+'СЕТ СН'!$F$11+СВЦЭМ!$D$10+'СЕТ СН'!$F$5-'СЕТ СН'!$F$21</f>
        <v>3545.4771135700003</v>
      </c>
      <c r="N42" s="37">
        <f>SUMIFS(СВЦЭМ!$D$34:$D$777,СВЦЭМ!$A$34:$A$777,$A42,СВЦЭМ!$B$34:$B$777,N$11)+'СЕТ СН'!$F$11+СВЦЭМ!$D$10+'СЕТ СН'!$F$5-'СЕТ СН'!$F$21</f>
        <v>3602.0263539699999</v>
      </c>
      <c r="O42" s="37">
        <f>SUMIFS(СВЦЭМ!$D$34:$D$777,СВЦЭМ!$A$34:$A$777,$A42,СВЦЭМ!$B$34:$B$777,O$11)+'СЕТ СН'!$F$11+СВЦЭМ!$D$10+'СЕТ СН'!$F$5-'СЕТ СН'!$F$21</f>
        <v>3603.1731192100001</v>
      </c>
      <c r="P42" s="37">
        <f>SUMIFS(СВЦЭМ!$D$34:$D$777,СВЦЭМ!$A$34:$A$777,$A42,СВЦЭМ!$B$34:$B$777,P$11)+'СЕТ СН'!$F$11+СВЦЭМ!$D$10+'СЕТ СН'!$F$5-'СЕТ СН'!$F$21</f>
        <v>3591.6124453299999</v>
      </c>
      <c r="Q42" s="37">
        <f>SUMIFS(СВЦЭМ!$D$34:$D$777,СВЦЭМ!$A$34:$A$777,$A42,СВЦЭМ!$B$34:$B$777,Q$11)+'СЕТ СН'!$F$11+СВЦЭМ!$D$10+'СЕТ СН'!$F$5-'СЕТ СН'!$F$21</f>
        <v>3606.1696592400003</v>
      </c>
      <c r="R42" s="37">
        <f>SUMIFS(СВЦЭМ!$D$34:$D$777,СВЦЭМ!$A$34:$A$777,$A42,СВЦЭМ!$B$34:$B$777,R$11)+'СЕТ СН'!$F$11+СВЦЭМ!$D$10+'СЕТ СН'!$F$5-'СЕТ СН'!$F$21</f>
        <v>3601.7456947299997</v>
      </c>
      <c r="S42" s="37">
        <f>SUMIFS(СВЦЭМ!$D$34:$D$777,СВЦЭМ!$A$34:$A$777,$A42,СВЦЭМ!$B$34:$B$777,S$11)+'СЕТ СН'!$F$11+СВЦЭМ!$D$10+'СЕТ СН'!$F$5-'СЕТ СН'!$F$21</f>
        <v>3595.9770974399999</v>
      </c>
      <c r="T42" s="37">
        <f>SUMIFS(СВЦЭМ!$D$34:$D$777,СВЦЭМ!$A$34:$A$777,$A42,СВЦЭМ!$B$34:$B$777,T$11)+'СЕТ СН'!$F$11+СВЦЭМ!$D$10+'СЕТ СН'!$F$5-'СЕТ СН'!$F$21</f>
        <v>3594.6961531000002</v>
      </c>
      <c r="U42" s="37">
        <f>SUMIFS(СВЦЭМ!$D$34:$D$777,СВЦЭМ!$A$34:$A$777,$A42,СВЦЭМ!$B$34:$B$777,U$11)+'СЕТ СН'!$F$11+СВЦЭМ!$D$10+'СЕТ СН'!$F$5-'СЕТ СН'!$F$21</f>
        <v>3575.3129035700003</v>
      </c>
      <c r="V42" s="37">
        <f>SUMIFS(СВЦЭМ!$D$34:$D$777,СВЦЭМ!$A$34:$A$777,$A42,СВЦЭМ!$B$34:$B$777,V$11)+'СЕТ СН'!$F$11+СВЦЭМ!$D$10+'СЕТ СН'!$F$5-'СЕТ СН'!$F$21</f>
        <v>3556.5865932900001</v>
      </c>
      <c r="W42" s="37">
        <f>SUMIFS(СВЦЭМ!$D$34:$D$777,СВЦЭМ!$A$34:$A$777,$A42,СВЦЭМ!$B$34:$B$777,W$11)+'СЕТ СН'!$F$11+СВЦЭМ!$D$10+'СЕТ СН'!$F$5-'СЕТ СН'!$F$21</f>
        <v>3610.8393066899998</v>
      </c>
      <c r="X42" s="37">
        <f>SUMIFS(СВЦЭМ!$D$34:$D$777,СВЦЭМ!$A$34:$A$777,$A42,СВЦЭМ!$B$34:$B$777,X$11)+'СЕТ СН'!$F$11+СВЦЭМ!$D$10+'СЕТ СН'!$F$5-'СЕТ СН'!$F$21</f>
        <v>3697.6211077400003</v>
      </c>
      <c r="Y42" s="37">
        <f>SUMIFS(СВЦЭМ!$D$34:$D$777,СВЦЭМ!$A$34:$A$777,$A42,СВЦЭМ!$B$34:$B$777,Y$11)+'СЕТ СН'!$F$11+СВЦЭМ!$D$10+'СЕТ СН'!$F$5-'СЕТ СН'!$F$21</f>
        <v>3805.9982965600002</v>
      </c>
    </row>
    <row r="43" spans="1:27"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7"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7" ht="12.75" customHeight="1" x14ac:dyDescent="0.2">
      <c r="A45" s="127" t="s">
        <v>7</v>
      </c>
      <c r="B45" s="121" t="s">
        <v>74</v>
      </c>
      <c r="C45" s="122"/>
      <c r="D45" s="122"/>
      <c r="E45" s="122"/>
      <c r="F45" s="122"/>
      <c r="G45" s="122"/>
      <c r="H45" s="122"/>
      <c r="I45" s="122"/>
      <c r="J45" s="122"/>
      <c r="K45" s="122"/>
      <c r="L45" s="122"/>
      <c r="M45" s="122"/>
      <c r="N45" s="122"/>
      <c r="O45" s="122"/>
      <c r="P45" s="122"/>
      <c r="Q45" s="122"/>
      <c r="R45" s="122"/>
      <c r="S45" s="122"/>
      <c r="T45" s="122"/>
      <c r="U45" s="122"/>
      <c r="V45" s="122"/>
      <c r="W45" s="122"/>
      <c r="X45" s="122"/>
      <c r="Y45" s="123"/>
    </row>
    <row r="46" spans="1:27" ht="12.75" customHeight="1" x14ac:dyDescent="0.2">
      <c r="A46" s="128"/>
      <c r="B46" s="124"/>
      <c r="C46" s="125"/>
      <c r="D46" s="125"/>
      <c r="E46" s="125"/>
      <c r="F46" s="125"/>
      <c r="G46" s="125"/>
      <c r="H46" s="125"/>
      <c r="I46" s="125"/>
      <c r="J46" s="125"/>
      <c r="K46" s="125"/>
      <c r="L46" s="125"/>
      <c r="M46" s="125"/>
      <c r="N46" s="125"/>
      <c r="O46" s="125"/>
      <c r="P46" s="125"/>
      <c r="Q46" s="125"/>
      <c r="R46" s="125"/>
      <c r="S46" s="125"/>
      <c r="T46" s="125"/>
      <c r="U46" s="125"/>
      <c r="V46" s="125"/>
      <c r="W46" s="125"/>
      <c r="X46" s="125"/>
      <c r="Y46" s="126"/>
    </row>
    <row r="47" spans="1:27" ht="12.75" customHeight="1" x14ac:dyDescent="0.2">
      <c r="A47" s="129"/>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7" ht="15.75" customHeight="1" x14ac:dyDescent="0.2">
      <c r="A48" s="36" t="str">
        <f>A12</f>
        <v>01.07.2018</v>
      </c>
      <c r="B48" s="37">
        <f>SUMIFS(СВЦЭМ!$D$34:$D$777,СВЦЭМ!$A$34:$A$777,$A48,СВЦЭМ!$B$34:$B$777,B$47)+'СЕТ СН'!$G$11+СВЦЭМ!$D$10+'СЕТ СН'!$G$5-'СЕТ СН'!$G$21</f>
        <v>4374.2746286299998</v>
      </c>
      <c r="C48" s="37">
        <f>SUMIFS(СВЦЭМ!$D$34:$D$777,СВЦЭМ!$A$34:$A$777,$A48,СВЦЭМ!$B$34:$B$777,C$47)+'СЕТ СН'!$G$11+СВЦЭМ!$D$10+'СЕТ СН'!$G$5-'СЕТ СН'!$G$21</f>
        <v>4407.8548780199999</v>
      </c>
      <c r="D48" s="37">
        <f>SUMIFS(СВЦЭМ!$D$34:$D$777,СВЦЭМ!$A$34:$A$777,$A48,СВЦЭМ!$B$34:$B$777,D$47)+'СЕТ СН'!$G$11+СВЦЭМ!$D$10+'СЕТ СН'!$G$5-'СЕТ СН'!$G$21</f>
        <v>4449.2954282700002</v>
      </c>
      <c r="E48" s="37">
        <f>SUMIFS(СВЦЭМ!$D$34:$D$777,СВЦЭМ!$A$34:$A$777,$A48,СВЦЭМ!$B$34:$B$777,E$47)+'СЕТ СН'!$G$11+СВЦЭМ!$D$10+'СЕТ СН'!$G$5-'СЕТ СН'!$G$21</f>
        <v>4474.4899753299997</v>
      </c>
      <c r="F48" s="37">
        <f>SUMIFS(СВЦЭМ!$D$34:$D$777,СВЦЭМ!$A$34:$A$777,$A48,СВЦЭМ!$B$34:$B$777,F$47)+'СЕТ СН'!$G$11+СВЦЭМ!$D$10+'СЕТ СН'!$G$5-'СЕТ СН'!$G$21</f>
        <v>4480.6609531200002</v>
      </c>
      <c r="G48" s="37">
        <f>SUMIFS(СВЦЭМ!$D$34:$D$777,СВЦЭМ!$A$34:$A$777,$A48,СВЦЭМ!$B$34:$B$777,G$47)+'СЕТ СН'!$G$11+СВЦЭМ!$D$10+'СЕТ СН'!$G$5-'СЕТ СН'!$G$21</f>
        <v>4465.0108939800002</v>
      </c>
      <c r="H48" s="37">
        <f>SUMIFS(СВЦЭМ!$D$34:$D$777,СВЦЭМ!$A$34:$A$777,$A48,СВЦЭМ!$B$34:$B$777,H$47)+'СЕТ СН'!$G$11+СВЦЭМ!$D$10+'СЕТ СН'!$G$5-'СЕТ СН'!$G$21</f>
        <v>4383.5112376299994</v>
      </c>
      <c r="I48" s="37">
        <f>SUMIFS(СВЦЭМ!$D$34:$D$777,СВЦЭМ!$A$34:$A$777,$A48,СВЦЭМ!$B$34:$B$777,I$47)+'СЕТ СН'!$G$11+СВЦЭМ!$D$10+'СЕТ СН'!$G$5-'СЕТ СН'!$G$21</f>
        <v>4302.0426655199999</v>
      </c>
      <c r="J48" s="37">
        <f>SUMIFS(СВЦЭМ!$D$34:$D$777,СВЦЭМ!$A$34:$A$777,$A48,СВЦЭМ!$B$34:$B$777,J$47)+'СЕТ СН'!$G$11+СВЦЭМ!$D$10+'СЕТ СН'!$G$5-'СЕТ СН'!$G$21</f>
        <v>4197.023929</v>
      </c>
      <c r="K48" s="37">
        <f>SUMIFS(СВЦЭМ!$D$34:$D$777,СВЦЭМ!$A$34:$A$777,$A48,СВЦЭМ!$B$34:$B$777,K$47)+'СЕТ СН'!$G$11+СВЦЭМ!$D$10+'СЕТ СН'!$G$5-'СЕТ СН'!$G$21</f>
        <v>4143.1557986999997</v>
      </c>
      <c r="L48" s="37">
        <f>SUMIFS(СВЦЭМ!$D$34:$D$777,СВЦЭМ!$A$34:$A$777,$A48,СВЦЭМ!$B$34:$B$777,L$47)+'СЕТ СН'!$G$11+СВЦЭМ!$D$10+'СЕТ СН'!$G$5-'СЕТ СН'!$G$21</f>
        <v>4149.2400443099996</v>
      </c>
      <c r="M48" s="37">
        <f>SUMIFS(СВЦЭМ!$D$34:$D$777,СВЦЭМ!$A$34:$A$777,$A48,СВЦЭМ!$B$34:$B$777,M$47)+'СЕТ СН'!$G$11+СВЦЭМ!$D$10+'СЕТ СН'!$G$5-'СЕТ СН'!$G$21</f>
        <v>4097.9456117999998</v>
      </c>
      <c r="N48" s="37">
        <f>SUMIFS(СВЦЭМ!$D$34:$D$777,СВЦЭМ!$A$34:$A$777,$A48,СВЦЭМ!$B$34:$B$777,N$47)+'СЕТ СН'!$G$11+СВЦЭМ!$D$10+'СЕТ СН'!$G$5-'СЕТ СН'!$G$21</f>
        <v>4106.6873976999996</v>
      </c>
      <c r="O48" s="37">
        <f>SUMIFS(СВЦЭМ!$D$34:$D$777,СВЦЭМ!$A$34:$A$777,$A48,СВЦЭМ!$B$34:$B$777,O$47)+'СЕТ СН'!$G$11+СВЦЭМ!$D$10+'СЕТ СН'!$G$5-'СЕТ СН'!$G$21</f>
        <v>4111.0075235599998</v>
      </c>
      <c r="P48" s="37">
        <f>SUMIFS(СВЦЭМ!$D$34:$D$777,СВЦЭМ!$A$34:$A$777,$A48,СВЦЭМ!$B$34:$B$777,P$47)+'СЕТ СН'!$G$11+СВЦЭМ!$D$10+'СЕТ СН'!$G$5-'СЕТ СН'!$G$21</f>
        <v>4113.1019518000003</v>
      </c>
      <c r="Q48" s="37">
        <f>SUMIFS(СВЦЭМ!$D$34:$D$777,СВЦЭМ!$A$34:$A$777,$A48,СВЦЭМ!$B$34:$B$777,Q$47)+'СЕТ СН'!$G$11+СВЦЭМ!$D$10+'СЕТ СН'!$G$5-'СЕТ СН'!$G$21</f>
        <v>4107.4309745999999</v>
      </c>
      <c r="R48" s="37">
        <f>SUMIFS(СВЦЭМ!$D$34:$D$777,СВЦЭМ!$A$34:$A$777,$A48,СВЦЭМ!$B$34:$B$777,R$47)+'СЕТ СН'!$G$11+СВЦЭМ!$D$10+'СЕТ СН'!$G$5-'СЕТ СН'!$G$21</f>
        <v>4098.3249074300002</v>
      </c>
      <c r="S48" s="37">
        <f>SUMIFS(СВЦЭМ!$D$34:$D$777,СВЦЭМ!$A$34:$A$777,$A48,СВЦЭМ!$B$34:$B$777,S$47)+'СЕТ СН'!$G$11+СВЦЭМ!$D$10+'СЕТ СН'!$G$5-'СЕТ СН'!$G$21</f>
        <v>4087.9292502899998</v>
      </c>
      <c r="T48" s="37">
        <f>SUMIFS(СВЦЭМ!$D$34:$D$777,СВЦЭМ!$A$34:$A$777,$A48,СВЦЭМ!$B$34:$B$777,T$47)+'СЕТ СН'!$G$11+СВЦЭМ!$D$10+'СЕТ СН'!$G$5-'СЕТ СН'!$G$21</f>
        <v>4101.79753265</v>
      </c>
      <c r="U48" s="37">
        <f>SUMIFS(СВЦЭМ!$D$34:$D$777,СВЦЭМ!$A$34:$A$777,$A48,СВЦЭМ!$B$34:$B$777,U$47)+'СЕТ СН'!$G$11+СВЦЭМ!$D$10+'СЕТ СН'!$G$5-'СЕТ СН'!$G$21</f>
        <v>4083.0995482799999</v>
      </c>
      <c r="V48" s="37">
        <f>SUMIFS(СВЦЭМ!$D$34:$D$777,СВЦЭМ!$A$34:$A$777,$A48,СВЦЭМ!$B$34:$B$777,V$47)+'СЕТ СН'!$G$11+СВЦЭМ!$D$10+'СЕТ СН'!$G$5-'СЕТ СН'!$G$21</f>
        <v>4078.1957093000001</v>
      </c>
      <c r="W48" s="37">
        <f>SUMIFS(СВЦЭМ!$D$34:$D$777,СВЦЭМ!$A$34:$A$777,$A48,СВЦЭМ!$B$34:$B$777,W$47)+'СЕТ СН'!$G$11+СВЦЭМ!$D$10+'СЕТ СН'!$G$5-'СЕТ СН'!$G$21</f>
        <v>4151.4979271499997</v>
      </c>
      <c r="X48" s="37">
        <f>SUMIFS(СВЦЭМ!$D$34:$D$777,СВЦЭМ!$A$34:$A$777,$A48,СВЦЭМ!$B$34:$B$777,X$47)+'СЕТ СН'!$G$11+СВЦЭМ!$D$10+'СЕТ СН'!$G$5-'СЕТ СН'!$G$21</f>
        <v>4257.47260147</v>
      </c>
      <c r="Y48" s="37">
        <f>SUMIFS(СВЦЭМ!$D$34:$D$777,СВЦЭМ!$A$34:$A$777,$A48,СВЦЭМ!$B$34:$B$777,Y$47)+'СЕТ СН'!$G$11+СВЦЭМ!$D$10+'СЕТ СН'!$G$5-'СЕТ СН'!$G$21</f>
        <v>4297.6419346599996</v>
      </c>
      <c r="AA48" s="46"/>
    </row>
    <row r="49" spans="1:25" ht="15.75" x14ac:dyDescent="0.2">
      <c r="A49" s="36">
        <f>A48+1</f>
        <v>43283</v>
      </c>
      <c r="B49" s="37">
        <f>SUMIFS(СВЦЭМ!$D$34:$D$777,СВЦЭМ!$A$34:$A$777,$A49,СВЦЭМ!$B$34:$B$777,B$47)+'СЕТ СН'!$G$11+СВЦЭМ!$D$10+'СЕТ СН'!$G$5-'СЕТ СН'!$G$21</f>
        <v>4449.7771271599995</v>
      </c>
      <c r="C49" s="37">
        <f>SUMIFS(СВЦЭМ!$D$34:$D$777,СВЦЭМ!$A$34:$A$777,$A49,СВЦЭМ!$B$34:$B$777,C$47)+'СЕТ СН'!$G$11+СВЦЭМ!$D$10+'СЕТ СН'!$G$5-'СЕТ СН'!$G$21</f>
        <v>4483.9176064100002</v>
      </c>
      <c r="D49" s="37">
        <f>SUMIFS(СВЦЭМ!$D$34:$D$777,СВЦЭМ!$A$34:$A$777,$A49,СВЦЭМ!$B$34:$B$777,D$47)+'СЕТ СН'!$G$11+СВЦЭМ!$D$10+'СЕТ СН'!$G$5-'СЕТ СН'!$G$21</f>
        <v>4476.77408474</v>
      </c>
      <c r="E49" s="37">
        <f>SUMIFS(СВЦЭМ!$D$34:$D$777,СВЦЭМ!$A$34:$A$777,$A49,СВЦЭМ!$B$34:$B$777,E$47)+'СЕТ СН'!$G$11+СВЦЭМ!$D$10+'СЕТ СН'!$G$5-'СЕТ СН'!$G$21</f>
        <v>4469.7099168100003</v>
      </c>
      <c r="F49" s="37">
        <f>SUMIFS(СВЦЭМ!$D$34:$D$777,СВЦЭМ!$A$34:$A$777,$A49,СВЦЭМ!$B$34:$B$777,F$47)+'СЕТ СН'!$G$11+СВЦЭМ!$D$10+'СЕТ СН'!$G$5-'СЕТ СН'!$G$21</f>
        <v>4466.1032934599998</v>
      </c>
      <c r="G49" s="37">
        <f>SUMIFS(СВЦЭМ!$D$34:$D$777,СВЦЭМ!$A$34:$A$777,$A49,СВЦЭМ!$B$34:$B$777,G$47)+'СЕТ СН'!$G$11+СВЦЭМ!$D$10+'СЕТ СН'!$G$5-'СЕТ СН'!$G$21</f>
        <v>4473.4199325500003</v>
      </c>
      <c r="H49" s="37">
        <f>SUMIFS(СВЦЭМ!$D$34:$D$777,СВЦЭМ!$A$34:$A$777,$A49,СВЦЭМ!$B$34:$B$777,H$47)+'СЕТ СН'!$G$11+СВЦЭМ!$D$10+'СЕТ СН'!$G$5-'СЕТ СН'!$G$21</f>
        <v>4415.4480454499999</v>
      </c>
      <c r="I49" s="37">
        <f>SUMIFS(СВЦЭМ!$D$34:$D$777,СВЦЭМ!$A$34:$A$777,$A49,СВЦЭМ!$B$34:$B$777,I$47)+'СЕТ СН'!$G$11+СВЦЭМ!$D$10+'СЕТ СН'!$G$5-'СЕТ СН'!$G$21</f>
        <v>4307.1414022500003</v>
      </c>
      <c r="J49" s="37">
        <f>SUMIFS(СВЦЭМ!$D$34:$D$777,СВЦЭМ!$A$34:$A$777,$A49,СВЦЭМ!$B$34:$B$777,J$47)+'СЕТ СН'!$G$11+СВЦЭМ!$D$10+'СЕТ СН'!$G$5-'СЕТ СН'!$G$21</f>
        <v>4197.0220610999995</v>
      </c>
      <c r="K49" s="37">
        <f>SUMIFS(СВЦЭМ!$D$34:$D$777,СВЦЭМ!$A$34:$A$777,$A49,СВЦЭМ!$B$34:$B$777,K$47)+'СЕТ СН'!$G$11+СВЦЭМ!$D$10+'СЕТ СН'!$G$5-'СЕТ СН'!$G$21</f>
        <v>4133.6328572299999</v>
      </c>
      <c r="L49" s="37">
        <f>SUMIFS(СВЦЭМ!$D$34:$D$777,СВЦЭМ!$A$34:$A$777,$A49,СВЦЭМ!$B$34:$B$777,L$47)+'СЕТ СН'!$G$11+СВЦЭМ!$D$10+'СЕТ СН'!$G$5-'СЕТ СН'!$G$21</f>
        <v>4119.8442770599995</v>
      </c>
      <c r="M49" s="37">
        <f>SUMIFS(СВЦЭМ!$D$34:$D$777,СВЦЭМ!$A$34:$A$777,$A49,СВЦЭМ!$B$34:$B$777,M$47)+'СЕТ СН'!$G$11+СВЦЭМ!$D$10+'СЕТ СН'!$G$5-'СЕТ СН'!$G$21</f>
        <v>4106.0324728299993</v>
      </c>
      <c r="N49" s="37">
        <f>SUMIFS(СВЦЭМ!$D$34:$D$777,СВЦЭМ!$A$34:$A$777,$A49,СВЦЭМ!$B$34:$B$777,N$47)+'СЕТ СН'!$G$11+СВЦЭМ!$D$10+'СЕТ СН'!$G$5-'СЕТ СН'!$G$21</f>
        <v>4121.3191373299996</v>
      </c>
      <c r="O49" s="37">
        <f>SUMIFS(СВЦЭМ!$D$34:$D$777,СВЦЭМ!$A$34:$A$777,$A49,СВЦЭМ!$B$34:$B$777,O$47)+'СЕТ СН'!$G$11+СВЦЭМ!$D$10+'СЕТ СН'!$G$5-'СЕТ СН'!$G$21</f>
        <v>4125.9283430400001</v>
      </c>
      <c r="P49" s="37">
        <f>SUMIFS(СВЦЭМ!$D$34:$D$777,СВЦЭМ!$A$34:$A$777,$A49,СВЦЭМ!$B$34:$B$777,P$47)+'СЕТ СН'!$G$11+СВЦЭМ!$D$10+'СЕТ СН'!$G$5-'СЕТ СН'!$G$21</f>
        <v>4116.0088921699999</v>
      </c>
      <c r="Q49" s="37">
        <f>SUMIFS(СВЦЭМ!$D$34:$D$777,СВЦЭМ!$A$34:$A$777,$A49,СВЦЭМ!$B$34:$B$777,Q$47)+'СЕТ СН'!$G$11+СВЦЭМ!$D$10+'СЕТ СН'!$G$5-'СЕТ СН'!$G$21</f>
        <v>4120.0895774099999</v>
      </c>
      <c r="R49" s="37">
        <f>SUMIFS(СВЦЭМ!$D$34:$D$777,СВЦЭМ!$A$34:$A$777,$A49,СВЦЭМ!$B$34:$B$777,R$47)+'СЕТ СН'!$G$11+СВЦЭМ!$D$10+'СЕТ СН'!$G$5-'СЕТ СН'!$G$21</f>
        <v>4117.2057777999999</v>
      </c>
      <c r="S49" s="37">
        <f>SUMIFS(СВЦЭМ!$D$34:$D$777,СВЦЭМ!$A$34:$A$777,$A49,СВЦЭМ!$B$34:$B$777,S$47)+'СЕТ СН'!$G$11+СВЦЭМ!$D$10+'СЕТ СН'!$G$5-'СЕТ СН'!$G$21</f>
        <v>4122.0329815300001</v>
      </c>
      <c r="T49" s="37">
        <f>SUMIFS(СВЦЭМ!$D$34:$D$777,СВЦЭМ!$A$34:$A$777,$A49,СВЦЭМ!$B$34:$B$777,T$47)+'СЕТ СН'!$G$11+СВЦЭМ!$D$10+'СЕТ СН'!$G$5-'СЕТ СН'!$G$21</f>
        <v>4120.9214998399993</v>
      </c>
      <c r="U49" s="37">
        <f>SUMIFS(СВЦЭМ!$D$34:$D$777,СВЦЭМ!$A$34:$A$777,$A49,СВЦЭМ!$B$34:$B$777,U$47)+'СЕТ СН'!$G$11+СВЦЭМ!$D$10+'СЕТ СН'!$G$5-'СЕТ СН'!$G$21</f>
        <v>4110.2734640499993</v>
      </c>
      <c r="V49" s="37">
        <f>SUMIFS(СВЦЭМ!$D$34:$D$777,СВЦЭМ!$A$34:$A$777,$A49,СВЦЭМ!$B$34:$B$777,V$47)+'СЕТ СН'!$G$11+СВЦЭМ!$D$10+'СЕТ СН'!$G$5-'СЕТ СН'!$G$21</f>
        <v>4118.6737310799999</v>
      </c>
      <c r="W49" s="37">
        <f>SUMIFS(СВЦЭМ!$D$34:$D$777,СВЦЭМ!$A$34:$A$777,$A49,СВЦЭМ!$B$34:$B$777,W$47)+'СЕТ СН'!$G$11+СВЦЭМ!$D$10+'СЕТ СН'!$G$5-'СЕТ СН'!$G$21</f>
        <v>4156.5265190700002</v>
      </c>
      <c r="X49" s="37">
        <f>SUMIFS(СВЦЭМ!$D$34:$D$777,СВЦЭМ!$A$34:$A$777,$A49,СВЦЭМ!$B$34:$B$777,X$47)+'СЕТ СН'!$G$11+СВЦЭМ!$D$10+'СЕТ СН'!$G$5-'СЕТ СН'!$G$21</f>
        <v>4258.6054136499997</v>
      </c>
      <c r="Y49" s="37">
        <f>SUMIFS(СВЦЭМ!$D$34:$D$777,СВЦЭМ!$A$34:$A$777,$A49,СВЦЭМ!$B$34:$B$777,Y$47)+'СЕТ СН'!$G$11+СВЦЭМ!$D$10+'СЕТ СН'!$G$5-'СЕТ СН'!$G$21</f>
        <v>4325.8869962999997</v>
      </c>
    </row>
    <row r="50" spans="1:25" ht="15.75" x14ac:dyDescent="0.2">
      <c r="A50" s="36">
        <f t="shared" ref="A50:A78" si="1">A49+1</f>
        <v>43284</v>
      </c>
      <c r="B50" s="37">
        <f>SUMIFS(СВЦЭМ!$D$34:$D$777,СВЦЭМ!$A$34:$A$777,$A50,СВЦЭМ!$B$34:$B$777,B$47)+'СЕТ СН'!$G$11+СВЦЭМ!$D$10+'СЕТ СН'!$G$5-'СЕТ СН'!$G$21</f>
        <v>4425.4215187899999</v>
      </c>
      <c r="C50" s="37">
        <f>SUMIFS(СВЦЭМ!$D$34:$D$777,СВЦЭМ!$A$34:$A$777,$A50,СВЦЭМ!$B$34:$B$777,C$47)+'СЕТ СН'!$G$11+СВЦЭМ!$D$10+'СЕТ СН'!$G$5-'СЕТ СН'!$G$21</f>
        <v>4476.4506691300003</v>
      </c>
      <c r="D50" s="37">
        <f>SUMIFS(СВЦЭМ!$D$34:$D$777,СВЦЭМ!$A$34:$A$777,$A50,СВЦЭМ!$B$34:$B$777,D$47)+'СЕТ СН'!$G$11+СВЦЭМ!$D$10+'СЕТ СН'!$G$5-'СЕТ СН'!$G$21</f>
        <v>4499.9437913600004</v>
      </c>
      <c r="E50" s="37">
        <f>SUMIFS(СВЦЭМ!$D$34:$D$777,СВЦЭМ!$A$34:$A$777,$A50,СВЦЭМ!$B$34:$B$777,E$47)+'СЕТ СН'!$G$11+СВЦЭМ!$D$10+'СЕТ СН'!$G$5-'СЕТ СН'!$G$21</f>
        <v>4489.3307092699997</v>
      </c>
      <c r="F50" s="37">
        <f>SUMIFS(СВЦЭМ!$D$34:$D$777,СВЦЭМ!$A$34:$A$777,$A50,СВЦЭМ!$B$34:$B$777,F$47)+'СЕТ СН'!$G$11+СВЦЭМ!$D$10+'СЕТ СН'!$G$5-'СЕТ СН'!$G$21</f>
        <v>4488.8847908899997</v>
      </c>
      <c r="G50" s="37">
        <f>SUMIFS(СВЦЭМ!$D$34:$D$777,СВЦЭМ!$A$34:$A$777,$A50,СВЦЭМ!$B$34:$B$777,G$47)+'СЕТ СН'!$G$11+СВЦЭМ!$D$10+'СЕТ СН'!$G$5-'СЕТ СН'!$G$21</f>
        <v>4493.2689613599996</v>
      </c>
      <c r="H50" s="37">
        <f>SUMIFS(СВЦЭМ!$D$34:$D$777,СВЦЭМ!$A$34:$A$777,$A50,СВЦЭМ!$B$34:$B$777,H$47)+'СЕТ СН'!$G$11+СВЦЭМ!$D$10+'СЕТ СН'!$G$5-'СЕТ СН'!$G$21</f>
        <v>4456.0525317599995</v>
      </c>
      <c r="I50" s="37">
        <f>SUMIFS(СВЦЭМ!$D$34:$D$777,СВЦЭМ!$A$34:$A$777,$A50,СВЦЭМ!$B$34:$B$777,I$47)+'СЕТ СН'!$G$11+СВЦЭМ!$D$10+'СЕТ СН'!$G$5-'СЕТ СН'!$G$21</f>
        <v>4306.9111516799994</v>
      </c>
      <c r="J50" s="37">
        <f>SUMIFS(СВЦЭМ!$D$34:$D$777,СВЦЭМ!$A$34:$A$777,$A50,СВЦЭМ!$B$34:$B$777,J$47)+'СЕТ СН'!$G$11+СВЦЭМ!$D$10+'СЕТ СН'!$G$5-'СЕТ СН'!$G$21</f>
        <v>4218.1092020699998</v>
      </c>
      <c r="K50" s="37">
        <f>SUMIFS(СВЦЭМ!$D$34:$D$777,СВЦЭМ!$A$34:$A$777,$A50,СВЦЭМ!$B$34:$B$777,K$47)+'СЕТ СН'!$G$11+СВЦЭМ!$D$10+'СЕТ СН'!$G$5-'СЕТ СН'!$G$21</f>
        <v>4159.70188461</v>
      </c>
      <c r="L50" s="37">
        <f>SUMIFS(СВЦЭМ!$D$34:$D$777,СВЦЭМ!$A$34:$A$777,$A50,СВЦЭМ!$B$34:$B$777,L$47)+'СЕТ СН'!$G$11+СВЦЭМ!$D$10+'СЕТ СН'!$G$5-'СЕТ СН'!$G$21</f>
        <v>4143.0914803899996</v>
      </c>
      <c r="M50" s="37">
        <f>SUMIFS(СВЦЭМ!$D$34:$D$777,СВЦЭМ!$A$34:$A$777,$A50,СВЦЭМ!$B$34:$B$777,M$47)+'СЕТ СН'!$G$11+СВЦЭМ!$D$10+'СЕТ СН'!$G$5-'СЕТ СН'!$G$21</f>
        <v>4130.4324813800004</v>
      </c>
      <c r="N50" s="37">
        <f>SUMIFS(СВЦЭМ!$D$34:$D$777,СВЦЭМ!$A$34:$A$777,$A50,СВЦЭМ!$B$34:$B$777,N$47)+'СЕТ СН'!$G$11+СВЦЭМ!$D$10+'СЕТ СН'!$G$5-'СЕТ СН'!$G$21</f>
        <v>4134.3118413000002</v>
      </c>
      <c r="O50" s="37">
        <f>SUMIFS(СВЦЭМ!$D$34:$D$777,СВЦЭМ!$A$34:$A$777,$A50,СВЦЭМ!$B$34:$B$777,O$47)+'СЕТ СН'!$G$11+СВЦЭМ!$D$10+'СЕТ СН'!$G$5-'СЕТ СН'!$G$21</f>
        <v>4132.2405389400001</v>
      </c>
      <c r="P50" s="37">
        <f>SUMIFS(СВЦЭМ!$D$34:$D$777,СВЦЭМ!$A$34:$A$777,$A50,СВЦЭМ!$B$34:$B$777,P$47)+'СЕТ СН'!$G$11+СВЦЭМ!$D$10+'СЕТ СН'!$G$5-'СЕТ СН'!$G$21</f>
        <v>4139.7753919500001</v>
      </c>
      <c r="Q50" s="37">
        <f>SUMIFS(СВЦЭМ!$D$34:$D$777,СВЦЭМ!$A$34:$A$777,$A50,СВЦЭМ!$B$34:$B$777,Q$47)+'СЕТ СН'!$G$11+СВЦЭМ!$D$10+'СЕТ СН'!$G$5-'СЕТ СН'!$G$21</f>
        <v>4142.13822841</v>
      </c>
      <c r="R50" s="37">
        <f>SUMIFS(СВЦЭМ!$D$34:$D$777,СВЦЭМ!$A$34:$A$777,$A50,СВЦЭМ!$B$34:$B$777,R$47)+'СЕТ СН'!$G$11+СВЦЭМ!$D$10+'СЕТ СН'!$G$5-'СЕТ СН'!$G$21</f>
        <v>4140.3025901000001</v>
      </c>
      <c r="S50" s="37">
        <f>SUMIFS(СВЦЭМ!$D$34:$D$777,СВЦЭМ!$A$34:$A$777,$A50,СВЦЭМ!$B$34:$B$777,S$47)+'СЕТ СН'!$G$11+СВЦЭМ!$D$10+'СЕТ СН'!$G$5-'СЕТ СН'!$G$21</f>
        <v>4137.8939817800001</v>
      </c>
      <c r="T50" s="37">
        <f>SUMIFS(СВЦЭМ!$D$34:$D$777,СВЦЭМ!$A$34:$A$777,$A50,СВЦЭМ!$B$34:$B$777,T$47)+'СЕТ СН'!$G$11+СВЦЭМ!$D$10+'СЕТ СН'!$G$5-'СЕТ СН'!$G$21</f>
        <v>4132.55095489</v>
      </c>
      <c r="U50" s="37">
        <f>SUMIFS(СВЦЭМ!$D$34:$D$777,СВЦЭМ!$A$34:$A$777,$A50,СВЦЭМ!$B$34:$B$777,U$47)+'СЕТ СН'!$G$11+СВЦЭМ!$D$10+'СЕТ СН'!$G$5-'СЕТ СН'!$G$21</f>
        <v>4128.7355416499995</v>
      </c>
      <c r="V50" s="37">
        <f>SUMIFS(СВЦЭМ!$D$34:$D$777,СВЦЭМ!$A$34:$A$777,$A50,СВЦЭМ!$B$34:$B$777,V$47)+'СЕТ СН'!$G$11+СВЦЭМ!$D$10+'СЕТ СН'!$G$5-'СЕТ СН'!$G$21</f>
        <v>4139.2986199799998</v>
      </c>
      <c r="W50" s="37">
        <f>SUMIFS(СВЦЭМ!$D$34:$D$777,СВЦЭМ!$A$34:$A$777,$A50,СВЦЭМ!$B$34:$B$777,W$47)+'СЕТ СН'!$G$11+СВЦЭМ!$D$10+'СЕТ СН'!$G$5-'СЕТ СН'!$G$21</f>
        <v>4205.94283387</v>
      </c>
      <c r="X50" s="37">
        <f>SUMIFS(СВЦЭМ!$D$34:$D$777,СВЦЭМ!$A$34:$A$777,$A50,СВЦЭМ!$B$34:$B$777,X$47)+'СЕТ СН'!$G$11+СВЦЭМ!$D$10+'СЕТ СН'!$G$5-'СЕТ СН'!$G$21</f>
        <v>4283.7105658600003</v>
      </c>
      <c r="Y50" s="37">
        <f>SUMIFS(СВЦЭМ!$D$34:$D$777,СВЦЭМ!$A$34:$A$777,$A50,СВЦЭМ!$B$34:$B$777,Y$47)+'СЕТ СН'!$G$11+СВЦЭМ!$D$10+'СЕТ СН'!$G$5-'СЕТ СН'!$G$21</f>
        <v>4392.2618748199993</v>
      </c>
    </row>
    <row r="51" spans="1:25" ht="15.75" x14ac:dyDescent="0.2">
      <c r="A51" s="36">
        <f t="shared" si="1"/>
        <v>43285</v>
      </c>
      <c r="B51" s="37">
        <f>SUMIFS(СВЦЭМ!$D$34:$D$777,СВЦЭМ!$A$34:$A$777,$A51,СВЦЭМ!$B$34:$B$777,B$47)+'СЕТ СН'!$G$11+СВЦЭМ!$D$10+'СЕТ СН'!$G$5-'СЕТ СН'!$G$21</f>
        <v>4398.1225041500002</v>
      </c>
      <c r="C51" s="37">
        <f>SUMIFS(СВЦЭМ!$D$34:$D$777,СВЦЭМ!$A$34:$A$777,$A51,СВЦЭМ!$B$34:$B$777,C$47)+'СЕТ СН'!$G$11+СВЦЭМ!$D$10+'СЕТ СН'!$G$5-'СЕТ СН'!$G$21</f>
        <v>4482.1335475699998</v>
      </c>
      <c r="D51" s="37">
        <f>SUMIFS(СВЦЭМ!$D$34:$D$777,СВЦЭМ!$A$34:$A$777,$A51,СВЦЭМ!$B$34:$B$777,D$47)+'СЕТ СН'!$G$11+СВЦЭМ!$D$10+'СЕТ СН'!$G$5-'СЕТ СН'!$G$21</f>
        <v>4496.2954589399997</v>
      </c>
      <c r="E51" s="37">
        <f>SUMIFS(СВЦЭМ!$D$34:$D$777,СВЦЭМ!$A$34:$A$777,$A51,СВЦЭМ!$B$34:$B$777,E$47)+'СЕТ СН'!$G$11+СВЦЭМ!$D$10+'СЕТ СН'!$G$5-'СЕТ СН'!$G$21</f>
        <v>4486.9183822499999</v>
      </c>
      <c r="F51" s="37">
        <f>SUMIFS(СВЦЭМ!$D$34:$D$777,СВЦЭМ!$A$34:$A$777,$A51,СВЦЭМ!$B$34:$B$777,F$47)+'СЕТ СН'!$G$11+СВЦЭМ!$D$10+'СЕТ СН'!$G$5-'СЕТ СН'!$G$21</f>
        <v>4484.0405648200003</v>
      </c>
      <c r="G51" s="37">
        <f>SUMIFS(СВЦЭМ!$D$34:$D$777,СВЦЭМ!$A$34:$A$777,$A51,СВЦЭМ!$B$34:$B$777,G$47)+'СЕТ СН'!$G$11+СВЦЭМ!$D$10+'СЕТ СН'!$G$5-'СЕТ СН'!$G$21</f>
        <v>4488.6827308299999</v>
      </c>
      <c r="H51" s="37">
        <f>SUMIFS(СВЦЭМ!$D$34:$D$777,СВЦЭМ!$A$34:$A$777,$A51,СВЦЭМ!$B$34:$B$777,H$47)+'СЕТ СН'!$G$11+СВЦЭМ!$D$10+'СЕТ СН'!$G$5-'СЕТ СН'!$G$21</f>
        <v>4450.3089011000002</v>
      </c>
      <c r="I51" s="37">
        <f>SUMIFS(СВЦЭМ!$D$34:$D$777,СВЦЭМ!$A$34:$A$777,$A51,СВЦЭМ!$B$34:$B$777,I$47)+'СЕТ СН'!$G$11+СВЦЭМ!$D$10+'СЕТ СН'!$G$5-'СЕТ СН'!$G$21</f>
        <v>4323.6030005100001</v>
      </c>
      <c r="J51" s="37">
        <f>SUMIFS(СВЦЭМ!$D$34:$D$777,СВЦЭМ!$A$34:$A$777,$A51,СВЦЭМ!$B$34:$B$777,J$47)+'СЕТ СН'!$G$11+СВЦЭМ!$D$10+'СЕТ СН'!$G$5-'СЕТ СН'!$G$21</f>
        <v>4231.3601029299998</v>
      </c>
      <c r="K51" s="37">
        <f>SUMIFS(СВЦЭМ!$D$34:$D$777,СВЦЭМ!$A$34:$A$777,$A51,СВЦЭМ!$B$34:$B$777,K$47)+'СЕТ СН'!$G$11+СВЦЭМ!$D$10+'СЕТ СН'!$G$5-'СЕТ СН'!$G$21</f>
        <v>4166.6878329800002</v>
      </c>
      <c r="L51" s="37">
        <f>SUMIFS(СВЦЭМ!$D$34:$D$777,СВЦЭМ!$A$34:$A$777,$A51,СВЦЭМ!$B$34:$B$777,L$47)+'СЕТ СН'!$G$11+СВЦЭМ!$D$10+'СЕТ СН'!$G$5-'СЕТ СН'!$G$21</f>
        <v>4143.7445924200001</v>
      </c>
      <c r="M51" s="37">
        <f>SUMIFS(СВЦЭМ!$D$34:$D$777,СВЦЭМ!$A$34:$A$777,$A51,СВЦЭМ!$B$34:$B$777,M$47)+'СЕТ СН'!$G$11+СВЦЭМ!$D$10+'СЕТ СН'!$G$5-'СЕТ СН'!$G$21</f>
        <v>4143.3837431000002</v>
      </c>
      <c r="N51" s="37">
        <f>SUMIFS(СВЦЭМ!$D$34:$D$777,СВЦЭМ!$A$34:$A$777,$A51,СВЦЭМ!$B$34:$B$777,N$47)+'СЕТ СН'!$G$11+СВЦЭМ!$D$10+'СЕТ СН'!$G$5-'СЕТ СН'!$G$21</f>
        <v>4140.7285613899994</v>
      </c>
      <c r="O51" s="37">
        <f>SUMIFS(СВЦЭМ!$D$34:$D$777,СВЦЭМ!$A$34:$A$777,$A51,СВЦЭМ!$B$34:$B$777,O$47)+'СЕТ СН'!$G$11+СВЦЭМ!$D$10+'СЕТ СН'!$G$5-'СЕТ СН'!$G$21</f>
        <v>4146.6646085000002</v>
      </c>
      <c r="P51" s="37">
        <f>SUMIFS(СВЦЭМ!$D$34:$D$777,СВЦЭМ!$A$34:$A$777,$A51,СВЦЭМ!$B$34:$B$777,P$47)+'СЕТ СН'!$G$11+СВЦЭМ!$D$10+'СЕТ СН'!$G$5-'СЕТ СН'!$G$21</f>
        <v>4137.5545201799996</v>
      </c>
      <c r="Q51" s="37">
        <f>SUMIFS(СВЦЭМ!$D$34:$D$777,СВЦЭМ!$A$34:$A$777,$A51,СВЦЭМ!$B$34:$B$777,Q$47)+'СЕТ СН'!$G$11+СВЦЭМ!$D$10+'СЕТ СН'!$G$5-'СЕТ СН'!$G$21</f>
        <v>4131.6475185899999</v>
      </c>
      <c r="R51" s="37">
        <f>SUMIFS(СВЦЭМ!$D$34:$D$777,СВЦЭМ!$A$34:$A$777,$A51,СВЦЭМ!$B$34:$B$777,R$47)+'СЕТ СН'!$G$11+СВЦЭМ!$D$10+'СЕТ СН'!$G$5-'СЕТ СН'!$G$21</f>
        <v>4136.1789423800001</v>
      </c>
      <c r="S51" s="37">
        <f>SUMIFS(СВЦЭМ!$D$34:$D$777,СВЦЭМ!$A$34:$A$777,$A51,СВЦЭМ!$B$34:$B$777,S$47)+'СЕТ СН'!$G$11+СВЦЭМ!$D$10+'СЕТ СН'!$G$5-'СЕТ СН'!$G$21</f>
        <v>4137.0208377199997</v>
      </c>
      <c r="T51" s="37">
        <f>SUMIFS(СВЦЭМ!$D$34:$D$777,СВЦЭМ!$A$34:$A$777,$A51,СВЦЭМ!$B$34:$B$777,T$47)+'СЕТ СН'!$G$11+СВЦЭМ!$D$10+'СЕТ СН'!$G$5-'СЕТ СН'!$G$21</f>
        <v>4138.74477802</v>
      </c>
      <c r="U51" s="37">
        <f>SUMIFS(СВЦЭМ!$D$34:$D$777,СВЦЭМ!$A$34:$A$777,$A51,СВЦЭМ!$B$34:$B$777,U$47)+'СЕТ СН'!$G$11+СВЦЭМ!$D$10+'СЕТ СН'!$G$5-'СЕТ СН'!$G$21</f>
        <v>4137.9058557399994</v>
      </c>
      <c r="V51" s="37">
        <f>SUMIFS(СВЦЭМ!$D$34:$D$777,СВЦЭМ!$A$34:$A$777,$A51,СВЦЭМ!$B$34:$B$777,V$47)+'СЕТ СН'!$G$11+СВЦЭМ!$D$10+'СЕТ СН'!$G$5-'СЕТ СН'!$G$21</f>
        <v>4135.0637640899995</v>
      </c>
      <c r="W51" s="37">
        <f>SUMIFS(СВЦЭМ!$D$34:$D$777,СВЦЭМ!$A$34:$A$777,$A51,СВЦЭМ!$B$34:$B$777,W$47)+'СЕТ СН'!$G$11+СВЦЭМ!$D$10+'СЕТ СН'!$G$5-'СЕТ СН'!$G$21</f>
        <v>4219.0066555000003</v>
      </c>
      <c r="X51" s="37">
        <f>SUMIFS(СВЦЭМ!$D$34:$D$777,СВЦЭМ!$A$34:$A$777,$A51,СВЦЭМ!$B$34:$B$777,X$47)+'СЕТ СН'!$G$11+СВЦЭМ!$D$10+'СЕТ СН'!$G$5-'СЕТ СН'!$G$21</f>
        <v>4287.3863916599994</v>
      </c>
      <c r="Y51" s="37">
        <f>SUMIFS(СВЦЭМ!$D$34:$D$777,СВЦЭМ!$A$34:$A$777,$A51,СВЦЭМ!$B$34:$B$777,Y$47)+'СЕТ СН'!$G$11+СВЦЭМ!$D$10+'СЕТ СН'!$G$5-'СЕТ СН'!$G$21</f>
        <v>4387.56555226</v>
      </c>
    </row>
    <row r="52" spans="1:25" ht="15.75" x14ac:dyDescent="0.2">
      <c r="A52" s="36">
        <f t="shared" si="1"/>
        <v>43286</v>
      </c>
      <c r="B52" s="37">
        <f>SUMIFS(СВЦЭМ!$D$34:$D$777,СВЦЭМ!$A$34:$A$777,$A52,СВЦЭМ!$B$34:$B$777,B$47)+'СЕТ СН'!$G$11+СВЦЭМ!$D$10+'СЕТ СН'!$G$5-'СЕТ СН'!$G$21</f>
        <v>4400.0622219999996</v>
      </c>
      <c r="C52" s="37">
        <f>SUMIFS(СВЦЭМ!$D$34:$D$777,СВЦЭМ!$A$34:$A$777,$A52,СВЦЭМ!$B$34:$B$777,C$47)+'СЕТ СН'!$G$11+СВЦЭМ!$D$10+'СЕТ СН'!$G$5-'СЕТ СН'!$G$21</f>
        <v>4452.1705549099997</v>
      </c>
      <c r="D52" s="37">
        <f>SUMIFS(СВЦЭМ!$D$34:$D$777,СВЦЭМ!$A$34:$A$777,$A52,СВЦЭМ!$B$34:$B$777,D$47)+'СЕТ СН'!$G$11+СВЦЭМ!$D$10+'СЕТ СН'!$G$5-'СЕТ СН'!$G$21</f>
        <v>4487.09180182</v>
      </c>
      <c r="E52" s="37">
        <f>SUMIFS(СВЦЭМ!$D$34:$D$777,СВЦЭМ!$A$34:$A$777,$A52,СВЦЭМ!$B$34:$B$777,E$47)+'СЕТ СН'!$G$11+СВЦЭМ!$D$10+'СЕТ СН'!$G$5-'СЕТ СН'!$G$21</f>
        <v>4484.2679296400001</v>
      </c>
      <c r="F52" s="37">
        <f>SUMIFS(СВЦЭМ!$D$34:$D$777,СВЦЭМ!$A$34:$A$777,$A52,СВЦЭМ!$B$34:$B$777,F$47)+'СЕТ СН'!$G$11+СВЦЭМ!$D$10+'СЕТ СН'!$G$5-'СЕТ СН'!$G$21</f>
        <v>4480.2221243399999</v>
      </c>
      <c r="G52" s="37">
        <f>SUMIFS(СВЦЭМ!$D$34:$D$777,СВЦЭМ!$A$34:$A$777,$A52,СВЦЭМ!$B$34:$B$777,G$47)+'СЕТ СН'!$G$11+СВЦЭМ!$D$10+'СЕТ СН'!$G$5-'СЕТ СН'!$G$21</f>
        <v>4472.0409528800001</v>
      </c>
      <c r="H52" s="37">
        <f>SUMIFS(СВЦЭМ!$D$34:$D$777,СВЦЭМ!$A$34:$A$777,$A52,СВЦЭМ!$B$34:$B$777,H$47)+'СЕТ СН'!$G$11+СВЦЭМ!$D$10+'СЕТ СН'!$G$5-'СЕТ СН'!$G$21</f>
        <v>4402.6221855800004</v>
      </c>
      <c r="I52" s="37">
        <f>SUMIFS(СВЦЭМ!$D$34:$D$777,СВЦЭМ!$A$34:$A$777,$A52,СВЦЭМ!$B$34:$B$777,I$47)+'СЕТ СН'!$G$11+СВЦЭМ!$D$10+'СЕТ СН'!$G$5-'СЕТ СН'!$G$21</f>
        <v>4332.38991489</v>
      </c>
      <c r="J52" s="37">
        <f>SUMIFS(СВЦЭМ!$D$34:$D$777,СВЦЭМ!$A$34:$A$777,$A52,СВЦЭМ!$B$34:$B$777,J$47)+'СЕТ СН'!$G$11+СВЦЭМ!$D$10+'СЕТ СН'!$G$5-'СЕТ СН'!$G$21</f>
        <v>4224.0537096199996</v>
      </c>
      <c r="K52" s="37">
        <f>SUMIFS(СВЦЭМ!$D$34:$D$777,СВЦЭМ!$A$34:$A$777,$A52,СВЦЭМ!$B$34:$B$777,K$47)+'СЕТ СН'!$G$11+СВЦЭМ!$D$10+'СЕТ СН'!$G$5-'СЕТ СН'!$G$21</f>
        <v>4162.67512171</v>
      </c>
      <c r="L52" s="37">
        <f>SUMIFS(СВЦЭМ!$D$34:$D$777,СВЦЭМ!$A$34:$A$777,$A52,СВЦЭМ!$B$34:$B$777,L$47)+'СЕТ СН'!$G$11+СВЦЭМ!$D$10+'СЕТ СН'!$G$5-'СЕТ СН'!$G$21</f>
        <v>4142.3702184699996</v>
      </c>
      <c r="M52" s="37">
        <f>SUMIFS(СВЦЭМ!$D$34:$D$777,СВЦЭМ!$A$34:$A$777,$A52,СВЦЭМ!$B$34:$B$777,M$47)+'СЕТ СН'!$G$11+СВЦЭМ!$D$10+'СЕТ СН'!$G$5-'СЕТ СН'!$G$21</f>
        <v>4114.1712472600002</v>
      </c>
      <c r="N52" s="37">
        <f>SUMIFS(СВЦЭМ!$D$34:$D$777,СВЦЭМ!$A$34:$A$777,$A52,СВЦЭМ!$B$34:$B$777,N$47)+'СЕТ СН'!$G$11+СВЦЭМ!$D$10+'СЕТ СН'!$G$5-'СЕТ СН'!$G$21</f>
        <v>4141.0472441299999</v>
      </c>
      <c r="O52" s="37">
        <f>SUMIFS(СВЦЭМ!$D$34:$D$777,СВЦЭМ!$A$34:$A$777,$A52,СВЦЭМ!$B$34:$B$777,O$47)+'СЕТ СН'!$G$11+СВЦЭМ!$D$10+'СЕТ СН'!$G$5-'СЕТ СН'!$G$21</f>
        <v>4143.5979880799996</v>
      </c>
      <c r="P52" s="37">
        <f>SUMIFS(СВЦЭМ!$D$34:$D$777,СВЦЭМ!$A$34:$A$777,$A52,СВЦЭМ!$B$34:$B$777,P$47)+'СЕТ СН'!$G$11+СВЦЭМ!$D$10+'СЕТ СН'!$G$5-'СЕТ СН'!$G$21</f>
        <v>4130.65755326</v>
      </c>
      <c r="Q52" s="37">
        <f>SUMIFS(СВЦЭМ!$D$34:$D$777,СВЦЭМ!$A$34:$A$777,$A52,СВЦЭМ!$B$34:$B$777,Q$47)+'СЕТ СН'!$G$11+СВЦЭМ!$D$10+'СЕТ СН'!$G$5-'СЕТ СН'!$G$21</f>
        <v>4129.9392228699999</v>
      </c>
      <c r="R52" s="37">
        <f>SUMIFS(СВЦЭМ!$D$34:$D$777,СВЦЭМ!$A$34:$A$777,$A52,СВЦЭМ!$B$34:$B$777,R$47)+'СЕТ СН'!$G$11+СВЦЭМ!$D$10+'СЕТ СН'!$G$5-'СЕТ СН'!$G$21</f>
        <v>4133.4025657399998</v>
      </c>
      <c r="S52" s="37">
        <f>SUMIFS(СВЦЭМ!$D$34:$D$777,СВЦЭМ!$A$34:$A$777,$A52,СВЦЭМ!$B$34:$B$777,S$47)+'СЕТ СН'!$G$11+СВЦЭМ!$D$10+'СЕТ СН'!$G$5-'СЕТ СН'!$G$21</f>
        <v>4139.7657925899994</v>
      </c>
      <c r="T52" s="37">
        <f>SUMIFS(СВЦЭМ!$D$34:$D$777,СВЦЭМ!$A$34:$A$777,$A52,СВЦЭМ!$B$34:$B$777,T$47)+'СЕТ СН'!$G$11+СВЦЭМ!$D$10+'СЕТ СН'!$G$5-'СЕТ СН'!$G$21</f>
        <v>4142.4792676899997</v>
      </c>
      <c r="U52" s="37">
        <f>SUMIFS(СВЦЭМ!$D$34:$D$777,СВЦЭМ!$A$34:$A$777,$A52,СВЦЭМ!$B$34:$B$777,U$47)+'СЕТ СН'!$G$11+СВЦЭМ!$D$10+'СЕТ СН'!$G$5-'СЕТ СН'!$G$21</f>
        <v>4135.9848087299997</v>
      </c>
      <c r="V52" s="37">
        <f>SUMIFS(СВЦЭМ!$D$34:$D$777,СВЦЭМ!$A$34:$A$777,$A52,СВЦЭМ!$B$34:$B$777,V$47)+'СЕТ СН'!$G$11+СВЦЭМ!$D$10+'СЕТ СН'!$G$5-'СЕТ СН'!$G$21</f>
        <v>4153.0708490199995</v>
      </c>
      <c r="W52" s="37">
        <f>SUMIFS(СВЦЭМ!$D$34:$D$777,СВЦЭМ!$A$34:$A$777,$A52,СВЦЭМ!$B$34:$B$777,W$47)+'СЕТ СН'!$G$11+СВЦЭМ!$D$10+'СЕТ СН'!$G$5-'СЕТ СН'!$G$21</f>
        <v>4201.8403157000002</v>
      </c>
      <c r="X52" s="37">
        <f>SUMIFS(СВЦЭМ!$D$34:$D$777,СВЦЭМ!$A$34:$A$777,$A52,СВЦЭМ!$B$34:$B$777,X$47)+'СЕТ СН'!$G$11+СВЦЭМ!$D$10+'СЕТ СН'!$G$5-'СЕТ СН'!$G$21</f>
        <v>4293.9985222400001</v>
      </c>
      <c r="Y52" s="37">
        <f>SUMIFS(СВЦЭМ!$D$34:$D$777,СВЦЭМ!$A$34:$A$777,$A52,СВЦЭМ!$B$34:$B$777,Y$47)+'СЕТ СН'!$G$11+СВЦЭМ!$D$10+'СЕТ СН'!$G$5-'СЕТ СН'!$G$21</f>
        <v>4419.3157313399997</v>
      </c>
    </row>
    <row r="53" spans="1:25" ht="15.75" x14ac:dyDescent="0.2">
      <c r="A53" s="36">
        <f t="shared" si="1"/>
        <v>43287</v>
      </c>
      <c r="B53" s="37">
        <f>SUMIFS(СВЦЭМ!$D$34:$D$777,СВЦЭМ!$A$34:$A$777,$A53,СВЦЭМ!$B$34:$B$777,B$47)+'СЕТ СН'!$G$11+СВЦЭМ!$D$10+'СЕТ СН'!$G$5-'СЕТ СН'!$G$21</f>
        <v>4442.0717090799999</v>
      </c>
      <c r="C53" s="37">
        <f>SUMIFS(СВЦЭМ!$D$34:$D$777,СВЦЭМ!$A$34:$A$777,$A53,СВЦЭМ!$B$34:$B$777,C$47)+'СЕТ СН'!$G$11+СВЦЭМ!$D$10+'СЕТ СН'!$G$5-'СЕТ СН'!$G$21</f>
        <v>4486.8783880299998</v>
      </c>
      <c r="D53" s="37">
        <f>SUMIFS(СВЦЭМ!$D$34:$D$777,СВЦЭМ!$A$34:$A$777,$A53,СВЦЭМ!$B$34:$B$777,D$47)+'СЕТ СН'!$G$11+СВЦЭМ!$D$10+'СЕТ СН'!$G$5-'СЕТ СН'!$G$21</f>
        <v>4490.62369029</v>
      </c>
      <c r="E53" s="37">
        <f>SUMIFS(СВЦЭМ!$D$34:$D$777,СВЦЭМ!$A$34:$A$777,$A53,СВЦЭМ!$B$34:$B$777,E$47)+'СЕТ СН'!$G$11+СВЦЭМ!$D$10+'СЕТ СН'!$G$5-'СЕТ СН'!$G$21</f>
        <v>4482.7755722499996</v>
      </c>
      <c r="F53" s="37">
        <f>SUMIFS(СВЦЭМ!$D$34:$D$777,СВЦЭМ!$A$34:$A$777,$A53,СВЦЭМ!$B$34:$B$777,F$47)+'СЕТ СН'!$G$11+СВЦЭМ!$D$10+'СЕТ СН'!$G$5-'СЕТ СН'!$G$21</f>
        <v>4480.0977702999999</v>
      </c>
      <c r="G53" s="37">
        <f>SUMIFS(СВЦЭМ!$D$34:$D$777,СВЦЭМ!$A$34:$A$777,$A53,СВЦЭМ!$B$34:$B$777,G$47)+'СЕТ СН'!$G$11+СВЦЭМ!$D$10+'СЕТ СН'!$G$5-'СЕТ СН'!$G$21</f>
        <v>4483.9328793200002</v>
      </c>
      <c r="H53" s="37">
        <f>SUMIFS(СВЦЭМ!$D$34:$D$777,СВЦЭМ!$A$34:$A$777,$A53,СВЦЭМ!$B$34:$B$777,H$47)+'СЕТ СН'!$G$11+СВЦЭМ!$D$10+'СЕТ СН'!$G$5-'СЕТ СН'!$G$21</f>
        <v>4427.9069088899996</v>
      </c>
      <c r="I53" s="37">
        <f>SUMIFS(СВЦЭМ!$D$34:$D$777,СВЦЭМ!$A$34:$A$777,$A53,СВЦЭМ!$B$34:$B$777,I$47)+'СЕТ СН'!$G$11+СВЦЭМ!$D$10+'СЕТ СН'!$G$5-'СЕТ СН'!$G$21</f>
        <v>4316.2427855300002</v>
      </c>
      <c r="J53" s="37">
        <f>SUMIFS(СВЦЭМ!$D$34:$D$777,СВЦЭМ!$A$34:$A$777,$A53,СВЦЭМ!$B$34:$B$777,J$47)+'СЕТ СН'!$G$11+СВЦЭМ!$D$10+'СЕТ СН'!$G$5-'СЕТ СН'!$G$21</f>
        <v>4199.37766328</v>
      </c>
      <c r="K53" s="37">
        <f>SUMIFS(СВЦЭМ!$D$34:$D$777,СВЦЭМ!$A$34:$A$777,$A53,СВЦЭМ!$B$34:$B$777,K$47)+'СЕТ СН'!$G$11+СВЦЭМ!$D$10+'СЕТ СН'!$G$5-'СЕТ СН'!$G$21</f>
        <v>4136.3221272499995</v>
      </c>
      <c r="L53" s="37">
        <f>SUMIFS(СВЦЭМ!$D$34:$D$777,СВЦЭМ!$A$34:$A$777,$A53,СВЦЭМ!$B$34:$B$777,L$47)+'СЕТ СН'!$G$11+СВЦЭМ!$D$10+'СЕТ СН'!$G$5-'СЕТ СН'!$G$21</f>
        <v>4116.3268253300002</v>
      </c>
      <c r="M53" s="37">
        <f>SUMIFS(СВЦЭМ!$D$34:$D$777,СВЦЭМ!$A$34:$A$777,$A53,СВЦЭМ!$B$34:$B$777,M$47)+'СЕТ СН'!$G$11+СВЦЭМ!$D$10+'СЕТ СН'!$G$5-'СЕТ СН'!$G$21</f>
        <v>4086.7723318399994</v>
      </c>
      <c r="N53" s="37">
        <f>SUMIFS(СВЦЭМ!$D$34:$D$777,СВЦЭМ!$A$34:$A$777,$A53,СВЦЭМ!$B$34:$B$777,N$47)+'СЕТ СН'!$G$11+СВЦЭМ!$D$10+'СЕТ СН'!$G$5-'СЕТ СН'!$G$21</f>
        <v>4114.5792477599998</v>
      </c>
      <c r="O53" s="37">
        <f>SUMIFS(СВЦЭМ!$D$34:$D$777,СВЦЭМ!$A$34:$A$777,$A53,СВЦЭМ!$B$34:$B$777,O$47)+'СЕТ СН'!$G$11+СВЦЭМ!$D$10+'СЕТ СН'!$G$5-'СЕТ СН'!$G$21</f>
        <v>4116.32733912</v>
      </c>
      <c r="P53" s="37">
        <f>SUMIFS(СВЦЭМ!$D$34:$D$777,СВЦЭМ!$A$34:$A$777,$A53,СВЦЭМ!$B$34:$B$777,P$47)+'СЕТ СН'!$G$11+СВЦЭМ!$D$10+'СЕТ СН'!$G$5-'СЕТ СН'!$G$21</f>
        <v>4112.3943947899998</v>
      </c>
      <c r="Q53" s="37">
        <f>SUMIFS(СВЦЭМ!$D$34:$D$777,СВЦЭМ!$A$34:$A$777,$A53,СВЦЭМ!$B$34:$B$777,Q$47)+'СЕТ СН'!$G$11+СВЦЭМ!$D$10+'СЕТ СН'!$G$5-'СЕТ СН'!$G$21</f>
        <v>4109.9646823499997</v>
      </c>
      <c r="R53" s="37">
        <f>SUMIFS(СВЦЭМ!$D$34:$D$777,СВЦЭМ!$A$34:$A$777,$A53,СВЦЭМ!$B$34:$B$777,R$47)+'СЕТ СН'!$G$11+СВЦЭМ!$D$10+'СЕТ СН'!$G$5-'СЕТ СН'!$G$21</f>
        <v>4112.3341163599998</v>
      </c>
      <c r="S53" s="37">
        <f>SUMIFS(СВЦЭМ!$D$34:$D$777,СВЦЭМ!$A$34:$A$777,$A53,СВЦЭМ!$B$34:$B$777,S$47)+'СЕТ СН'!$G$11+СВЦЭМ!$D$10+'СЕТ СН'!$G$5-'СЕТ СН'!$G$21</f>
        <v>4110.4545218699996</v>
      </c>
      <c r="T53" s="37">
        <f>SUMIFS(СВЦЭМ!$D$34:$D$777,СВЦЭМ!$A$34:$A$777,$A53,СВЦЭМ!$B$34:$B$777,T$47)+'СЕТ СН'!$G$11+СВЦЭМ!$D$10+'СЕТ СН'!$G$5-'СЕТ СН'!$G$21</f>
        <v>4109.4284060800001</v>
      </c>
      <c r="U53" s="37">
        <f>SUMIFS(СВЦЭМ!$D$34:$D$777,СВЦЭМ!$A$34:$A$777,$A53,СВЦЭМ!$B$34:$B$777,U$47)+'СЕТ СН'!$G$11+СВЦЭМ!$D$10+'СЕТ СН'!$G$5-'СЕТ СН'!$G$21</f>
        <v>4102.2106403400003</v>
      </c>
      <c r="V53" s="37">
        <f>SUMIFS(СВЦЭМ!$D$34:$D$777,СВЦЭМ!$A$34:$A$777,$A53,СВЦЭМ!$B$34:$B$777,V$47)+'СЕТ СН'!$G$11+СВЦЭМ!$D$10+'СЕТ СН'!$G$5-'СЕТ СН'!$G$21</f>
        <v>4122.5127295499997</v>
      </c>
      <c r="W53" s="37">
        <f>SUMIFS(СВЦЭМ!$D$34:$D$777,СВЦЭМ!$A$34:$A$777,$A53,СВЦЭМ!$B$34:$B$777,W$47)+'СЕТ СН'!$G$11+СВЦЭМ!$D$10+'СЕТ СН'!$G$5-'СЕТ СН'!$G$21</f>
        <v>4170.55957932</v>
      </c>
      <c r="X53" s="37">
        <f>SUMIFS(СВЦЭМ!$D$34:$D$777,СВЦЭМ!$A$34:$A$777,$A53,СВЦЭМ!$B$34:$B$777,X$47)+'СЕТ СН'!$G$11+СВЦЭМ!$D$10+'СЕТ СН'!$G$5-'СЕТ СН'!$G$21</f>
        <v>4280.6713074600002</v>
      </c>
      <c r="Y53" s="37">
        <f>SUMIFS(СВЦЭМ!$D$34:$D$777,СВЦЭМ!$A$34:$A$777,$A53,СВЦЭМ!$B$34:$B$777,Y$47)+'СЕТ СН'!$G$11+СВЦЭМ!$D$10+'СЕТ СН'!$G$5-'СЕТ СН'!$G$21</f>
        <v>4395.4942613200001</v>
      </c>
    </row>
    <row r="54" spans="1:25" ht="15.75" x14ac:dyDescent="0.2">
      <c r="A54" s="36">
        <f t="shared" si="1"/>
        <v>43288</v>
      </c>
      <c r="B54" s="37">
        <f>SUMIFS(СВЦЭМ!$D$34:$D$777,СВЦЭМ!$A$34:$A$777,$A54,СВЦЭМ!$B$34:$B$777,B$47)+'СЕТ СН'!$G$11+СВЦЭМ!$D$10+'СЕТ СН'!$G$5-'СЕТ СН'!$G$21</f>
        <v>4411.7476978499999</v>
      </c>
      <c r="C54" s="37">
        <f>SUMIFS(СВЦЭМ!$D$34:$D$777,СВЦЭМ!$A$34:$A$777,$A54,СВЦЭМ!$B$34:$B$777,C$47)+'СЕТ СН'!$G$11+СВЦЭМ!$D$10+'СЕТ СН'!$G$5-'СЕТ СН'!$G$21</f>
        <v>4439.7972009799996</v>
      </c>
      <c r="D54" s="37">
        <f>SUMIFS(СВЦЭМ!$D$34:$D$777,СВЦЭМ!$A$34:$A$777,$A54,СВЦЭМ!$B$34:$B$777,D$47)+'СЕТ СН'!$G$11+СВЦЭМ!$D$10+'СЕТ СН'!$G$5-'СЕТ СН'!$G$21</f>
        <v>4475.2720424099998</v>
      </c>
      <c r="E54" s="37">
        <f>SUMIFS(СВЦЭМ!$D$34:$D$777,СВЦЭМ!$A$34:$A$777,$A54,СВЦЭМ!$B$34:$B$777,E$47)+'СЕТ СН'!$G$11+СВЦЭМ!$D$10+'СЕТ СН'!$G$5-'СЕТ СН'!$G$21</f>
        <v>4474.4909190500002</v>
      </c>
      <c r="F54" s="37">
        <f>SUMIFS(СВЦЭМ!$D$34:$D$777,СВЦЭМ!$A$34:$A$777,$A54,СВЦЭМ!$B$34:$B$777,F$47)+'СЕТ СН'!$G$11+СВЦЭМ!$D$10+'СЕТ СН'!$G$5-'СЕТ СН'!$G$21</f>
        <v>4471.0754651099996</v>
      </c>
      <c r="G54" s="37">
        <f>SUMIFS(СВЦЭМ!$D$34:$D$777,СВЦЭМ!$A$34:$A$777,$A54,СВЦЭМ!$B$34:$B$777,G$47)+'СЕТ СН'!$G$11+СВЦЭМ!$D$10+'СЕТ СН'!$G$5-'СЕТ СН'!$G$21</f>
        <v>4472.6929177299999</v>
      </c>
      <c r="H54" s="37">
        <f>SUMIFS(СВЦЭМ!$D$34:$D$777,СВЦЭМ!$A$34:$A$777,$A54,СВЦЭМ!$B$34:$B$777,H$47)+'СЕТ СН'!$G$11+СВЦЭМ!$D$10+'СЕТ СН'!$G$5-'СЕТ СН'!$G$21</f>
        <v>4435.98334815</v>
      </c>
      <c r="I54" s="37">
        <f>SUMIFS(СВЦЭМ!$D$34:$D$777,СВЦЭМ!$A$34:$A$777,$A54,СВЦЭМ!$B$34:$B$777,I$47)+'СЕТ СН'!$G$11+СВЦЭМ!$D$10+'СЕТ СН'!$G$5-'СЕТ СН'!$G$21</f>
        <v>4294.1524838400001</v>
      </c>
      <c r="J54" s="37">
        <f>SUMIFS(СВЦЭМ!$D$34:$D$777,СВЦЭМ!$A$34:$A$777,$A54,СВЦЭМ!$B$34:$B$777,J$47)+'СЕТ СН'!$G$11+СВЦЭМ!$D$10+'СЕТ СН'!$G$5-'СЕТ СН'!$G$21</f>
        <v>4190.6080414500002</v>
      </c>
      <c r="K54" s="37">
        <f>SUMIFS(СВЦЭМ!$D$34:$D$777,СВЦЭМ!$A$34:$A$777,$A54,СВЦЭМ!$B$34:$B$777,K$47)+'СЕТ СН'!$G$11+СВЦЭМ!$D$10+'СЕТ СН'!$G$5-'СЕТ СН'!$G$21</f>
        <v>4122.3733188300002</v>
      </c>
      <c r="L54" s="37">
        <f>SUMIFS(СВЦЭМ!$D$34:$D$777,СВЦЭМ!$A$34:$A$777,$A54,СВЦЭМ!$B$34:$B$777,L$47)+'СЕТ СН'!$G$11+СВЦЭМ!$D$10+'СЕТ СН'!$G$5-'СЕТ СН'!$G$21</f>
        <v>4106.9893157500001</v>
      </c>
      <c r="M54" s="37">
        <f>SUMIFS(СВЦЭМ!$D$34:$D$777,СВЦЭМ!$A$34:$A$777,$A54,СВЦЭМ!$B$34:$B$777,M$47)+'СЕТ СН'!$G$11+СВЦЭМ!$D$10+'СЕТ СН'!$G$5-'СЕТ СН'!$G$21</f>
        <v>4081.8532219600002</v>
      </c>
      <c r="N54" s="37">
        <f>SUMIFS(СВЦЭМ!$D$34:$D$777,СВЦЭМ!$A$34:$A$777,$A54,СВЦЭМ!$B$34:$B$777,N$47)+'СЕТ СН'!$G$11+СВЦЭМ!$D$10+'СЕТ СН'!$G$5-'СЕТ СН'!$G$21</f>
        <v>4114.1021338099999</v>
      </c>
      <c r="O54" s="37">
        <f>SUMIFS(СВЦЭМ!$D$34:$D$777,СВЦЭМ!$A$34:$A$777,$A54,СВЦЭМ!$B$34:$B$777,O$47)+'СЕТ СН'!$G$11+СВЦЭМ!$D$10+'СЕТ СН'!$G$5-'СЕТ СН'!$G$21</f>
        <v>4111.4357589299998</v>
      </c>
      <c r="P54" s="37">
        <f>SUMIFS(СВЦЭМ!$D$34:$D$777,СВЦЭМ!$A$34:$A$777,$A54,СВЦЭМ!$B$34:$B$777,P$47)+'СЕТ СН'!$G$11+СВЦЭМ!$D$10+'СЕТ СН'!$G$5-'СЕТ СН'!$G$21</f>
        <v>4104.1056100400001</v>
      </c>
      <c r="Q54" s="37">
        <f>SUMIFS(СВЦЭМ!$D$34:$D$777,СВЦЭМ!$A$34:$A$777,$A54,СВЦЭМ!$B$34:$B$777,Q$47)+'СЕТ СН'!$G$11+СВЦЭМ!$D$10+'СЕТ СН'!$G$5-'СЕТ СН'!$G$21</f>
        <v>4107.8965939500004</v>
      </c>
      <c r="R54" s="37">
        <f>SUMIFS(СВЦЭМ!$D$34:$D$777,СВЦЭМ!$A$34:$A$777,$A54,СВЦЭМ!$B$34:$B$777,R$47)+'СЕТ СН'!$G$11+СВЦЭМ!$D$10+'СЕТ СН'!$G$5-'СЕТ СН'!$G$21</f>
        <v>4098.5041691699998</v>
      </c>
      <c r="S54" s="37">
        <f>SUMIFS(СВЦЭМ!$D$34:$D$777,СВЦЭМ!$A$34:$A$777,$A54,СВЦЭМ!$B$34:$B$777,S$47)+'СЕТ СН'!$G$11+СВЦЭМ!$D$10+'СЕТ СН'!$G$5-'СЕТ СН'!$G$21</f>
        <v>4100.8323497299998</v>
      </c>
      <c r="T54" s="37">
        <f>SUMIFS(СВЦЭМ!$D$34:$D$777,СВЦЭМ!$A$34:$A$777,$A54,СВЦЭМ!$B$34:$B$777,T$47)+'СЕТ СН'!$G$11+СВЦЭМ!$D$10+'СЕТ СН'!$G$5-'СЕТ СН'!$G$21</f>
        <v>4101.9430024399999</v>
      </c>
      <c r="U54" s="37">
        <f>SUMIFS(СВЦЭМ!$D$34:$D$777,СВЦЭМ!$A$34:$A$777,$A54,СВЦЭМ!$B$34:$B$777,U$47)+'СЕТ СН'!$G$11+СВЦЭМ!$D$10+'СЕТ СН'!$G$5-'СЕТ СН'!$G$21</f>
        <v>4097.4183953599995</v>
      </c>
      <c r="V54" s="37">
        <f>SUMIFS(СВЦЭМ!$D$34:$D$777,СВЦЭМ!$A$34:$A$777,$A54,СВЦЭМ!$B$34:$B$777,V$47)+'СЕТ СН'!$G$11+СВЦЭМ!$D$10+'СЕТ СН'!$G$5-'СЕТ СН'!$G$21</f>
        <v>4107.0289841099993</v>
      </c>
      <c r="W54" s="37">
        <f>SUMIFS(СВЦЭМ!$D$34:$D$777,СВЦЭМ!$A$34:$A$777,$A54,СВЦЭМ!$B$34:$B$777,W$47)+'СЕТ СН'!$G$11+СВЦЭМ!$D$10+'СЕТ СН'!$G$5-'СЕТ СН'!$G$21</f>
        <v>4167.3501007900004</v>
      </c>
      <c r="X54" s="37">
        <f>SUMIFS(СВЦЭМ!$D$34:$D$777,СВЦЭМ!$A$34:$A$777,$A54,СВЦЭМ!$B$34:$B$777,X$47)+'СЕТ СН'!$G$11+СВЦЭМ!$D$10+'СЕТ СН'!$G$5-'СЕТ СН'!$G$21</f>
        <v>4255.0127371499993</v>
      </c>
      <c r="Y54" s="37">
        <f>SUMIFS(СВЦЭМ!$D$34:$D$777,СВЦЭМ!$A$34:$A$777,$A54,СВЦЭМ!$B$34:$B$777,Y$47)+'СЕТ СН'!$G$11+СВЦЭМ!$D$10+'СЕТ СН'!$G$5-'СЕТ СН'!$G$21</f>
        <v>4357.4062645999993</v>
      </c>
    </row>
    <row r="55" spans="1:25" ht="15.75" x14ac:dyDescent="0.2">
      <c r="A55" s="36">
        <f t="shared" si="1"/>
        <v>43289</v>
      </c>
      <c r="B55" s="37">
        <f>SUMIFS(СВЦЭМ!$D$34:$D$777,СВЦЭМ!$A$34:$A$777,$A55,СВЦЭМ!$B$34:$B$777,B$47)+'СЕТ СН'!$G$11+СВЦЭМ!$D$10+'СЕТ СН'!$G$5-'СЕТ СН'!$G$21</f>
        <v>4413.2473085900001</v>
      </c>
      <c r="C55" s="37">
        <f>SUMIFS(СВЦЭМ!$D$34:$D$777,СВЦЭМ!$A$34:$A$777,$A55,СВЦЭМ!$B$34:$B$777,C$47)+'СЕТ СН'!$G$11+СВЦЭМ!$D$10+'СЕТ СН'!$G$5-'СЕТ СН'!$G$21</f>
        <v>4464.7089184999995</v>
      </c>
      <c r="D55" s="37">
        <f>SUMIFS(СВЦЭМ!$D$34:$D$777,СВЦЭМ!$A$34:$A$777,$A55,СВЦЭМ!$B$34:$B$777,D$47)+'СЕТ СН'!$G$11+СВЦЭМ!$D$10+'СЕТ СН'!$G$5-'СЕТ СН'!$G$21</f>
        <v>4482.9848185399997</v>
      </c>
      <c r="E55" s="37">
        <f>SUMIFS(СВЦЭМ!$D$34:$D$777,СВЦЭМ!$A$34:$A$777,$A55,СВЦЭМ!$B$34:$B$777,E$47)+'СЕТ СН'!$G$11+СВЦЭМ!$D$10+'СЕТ СН'!$G$5-'СЕТ СН'!$G$21</f>
        <v>4475.9823821999998</v>
      </c>
      <c r="F55" s="37">
        <f>SUMIFS(СВЦЭМ!$D$34:$D$777,СВЦЭМ!$A$34:$A$777,$A55,СВЦЭМ!$B$34:$B$777,F$47)+'СЕТ СН'!$G$11+СВЦЭМ!$D$10+'СЕТ СН'!$G$5-'СЕТ СН'!$G$21</f>
        <v>4470.01035366</v>
      </c>
      <c r="G55" s="37">
        <f>SUMIFS(СВЦЭМ!$D$34:$D$777,СВЦЭМ!$A$34:$A$777,$A55,СВЦЭМ!$B$34:$B$777,G$47)+'СЕТ СН'!$G$11+СВЦЭМ!$D$10+'СЕТ СН'!$G$5-'СЕТ СН'!$G$21</f>
        <v>4469.91476315</v>
      </c>
      <c r="H55" s="37">
        <f>SUMIFS(СВЦЭМ!$D$34:$D$777,СВЦЭМ!$A$34:$A$777,$A55,СВЦЭМ!$B$34:$B$777,H$47)+'СЕТ СН'!$G$11+СВЦЭМ!$D$10+'СЕТ СН'!$G$5-'СЕТ СН'!$G$21</f>
        <v>4441.2377300799999</v>
      </c>
      <c r="I55" s="37">
        <f>SUMIFS(СВЦЭМ!$D$34:$D$777,СВЦЭМ!$A$34:$A$777,$A55,СВЦЭМ!$B$34:$B$777,I$47)+'СЕТ СН'!$G$11+СВЦЭМ!$D$10+'СЕТ СН'!$G$5-'СЕТ СН'!$G$21</f>
        <v>4312.5476962499997</v>
      </c>
      <c r="J55" s="37">
        <f>SUMIFS(СВЦЭМ!$D$34:$D$777,СВЦЭМ!$A$34:$A$777,$A55,СВЦЭМ!$B$34:$B$777,J$47)+'СЕТ СН'!$G$11+СВЦЭМ!$D$10+'СЕТ СН'!$G$5-'СЕТ СН'!$G$21</f>
        <v>4193.3263584299993</v>
      </c>
      <c r="K55" s="37">
        <f>SUMIFS(СВЦЭМ!$D$34:$D$777,СВЦЭМ!$A$34:$A$777,$A55,СВЦЭМ!$B$34:$B$777,K$47)+'СЕТ СН'!$G$11+СВЦЭМ!$D$10+'СЕТ СН'!$G$5-'СЕТ СН'!$G$21</f>
        <v>4119.2581401099997</v>
      </c>
      <c r="L55" s="37">
        <f>SUMIFS(СВЦЭМ!$D$34:$D$777,СВЦЭМ!$A$34:$A$777,$A55,СВЦЭМ!$B$34:$B$777,L$47)+'СЕТ СН'!$G$11+СВЦЭМ!$D$10+'СЕТ СН'!$G$5-'СЕТ СН'!$G$21</f>
        <v>4094.8085882099995</v>
      </c>
      <c r="M55" s="37">
        <f>SUMIFS(СВЦЭМ!$D$34:$D$777,СВЦЭМ!$A$34:$A$777,$A55,СВЦЭМ!$B$34:$B$777,M$47)+'СЕТ СН'!$G$11+СВЦЭМ!$D$10+'СЕТ СН'!$G$5-'СЕТ СН'!$G$21</f>
        <v>4075.8498576599995</v>
      </c>
      <c r="N55" s="37">
        <f>SUMIFS(СВЦЭМ!$D$34:$D$777,СВЦЭМ!$A$34:$A$777,$A55,СВЦЭМ!$B$34:$B$777,N$47)+'СЕТ СН'!$G$11+СВЦЭМ!$D$10+'СЕТ СН'!$G$5-'СЕТ СН'!$G$21</f>
        <v>4098.36606553</v>
      </c>
      <c r="O55" s="37">
        <f>SUMIFS(СВЦЭМ!$D$34:$D$777,СВЦЭМ!$A$34:$A$777,$A55,СВЦЭМ!$B$34:$B$777,O$47)+'СЕТ СН'!$G$11+СВЦЭМ!$D$10+'СЕТ СН'!$G$5-'СЕТ СН'!$G$21</f>
        <v>4101.7309891899995</v>
      </c>
      <c r="P55" s="37">
        <f>SUMIFS(СВЦЭМ!$D$34:$D$777,СВЦЭМ!$A$34:$A$777,$A55,СВЦЭМ!$B$34:$B$777,P$47)+'СЕТ СН'!$G$11+СВЦЭМ!$D$10+'СЕТ СН'!$G$5-'СЕТ СН'!$G$21</f>
        <v>4105.5835370599998</v>
      </c>
      <c r="Q55" s="37">
        <f>SUMIFS(СВЦЭМ!$D$34:$D$777,СВЦЭМ!$A$34:$A$777,$A55,СВЦЭМ!$B$34:$B$777,Q$47)+'СЕТ СН'!$G$11+СВЦЭМ!$D$10+'СЕТ СН'!$G$5-'СЕТ СН'!$G$21</f>
        <v>4098.2830688399999</v>
      </c>
      <c r="R55" s="37">
        <f>SUMIFS(СВЦЭМ!$D$34:$D$777,СВЦЭМ!$A$34:$A$777,$A55,СВЦЭМ!$B$34:$B$777,R$47)+'СЕТ СН'!$G$11+СВЦЭМ!$D$10+'СЕТ СН'!$G$5-'СЕТ СН'!$G$21</f>
        <v>4096.8742039700001</v>
      </c>
      <c r="S55" s="37">
        <f>SUMIFS(СВЦЭМ!$D$34:$D$777,СВЦЭМ!$A$34:$A$777,$A55,СВЦЭМ!$B$34:$B$777,S$47)+'СЕТ СН'!$G$11+СВЦЭМ!$D$10+'СЕТ СН'!$G$5-'СЕТ СН'!$G$21</f>
        <v>4100.2752910299996</v>
      </c>
      <c r="T55" s="37">
        <f>SUMIFS(СВЦЭМ!$D$34:$D$777,СВЦЭМ!$A$34:$A$777,$A55,СВЦЭМ!$B$34:$B$777,T$47)+'СЕТ СН'!$G$11+СВЦЭМ!$D$10+'СЕТ СН'!$G$5-'СЕТ СН'!$G$21</f>
        <v>4102.8926301000001</v>
      </c>
      <c r="U55" s="37">
        <f>SUMIFS(СВЦЭМ!$D$34:$D$777,СВЦЭМ!$A$34:$A$777,$A55,СВЦЭМ!$B$34:$B$777,U$47)+'СЕТ СН'!$G$11+СВЦЭМ!$D$10+'СЕТ СН'!$G$5-'СЕТ СН'!$G$21</f>
        <v>4089.2214046599993</v>
      </c>
      <c r="V55" s="37">
        <f>SUMIFS(СВЦЭМ!$D$34:$D$777,СВЦЭМ!$A$34:$A$777,$A55,СВЦЭМ!$B$34:$B$777,V$47)+'СЕТ СН'!$G$11+СВЦЭМ!$D$10+'СЕТ СН'!$G$5-'СЕТ СН'!$G$21</f>
        <v>4088.03121087</v>
      </c>
      <c r="W55" s="37">
        <f>SUMIFS(СВЦЭМ!$D$34:$D$777,СВЦЭМ!$A$34:$A$777,$A55,СВЦЭМ!$B$34:$B$777,W$47)+'СЕТ СН'!$G$11+СВЦЭМ!$D$10+'СЕТ СН'!$G$5-'СЕТ СН'!$G$21</f>
        <v>4167.8025783499997</v>
      </c>
      <c r="X55" s="37">
        <f>SUMIFS(СВЦЭМ!$D$34:$D$777,СВЦЭМ!$A$34:$A$777,$A55,СВЦЭМ!$B$34:$B$777,X$47)+'СЕТ СН'!$G$11+СВЦЭМ!$D$10+'СЕТ СН'!$G$5-'СЕТ СН'!$G$21</f>
        <v>4253.2784724599996</v>
      </c>
      <c r="Y55" s="37">
        <f>SUMIFS(СВЦЭМ!$D$34:$D$777,СВЦЭМ!$A$34:$A$777,$A55,СВЦЭМ!$B$34:$B$777,Y$47)+'СЕТ СН'!$G$11+СВЦЭМ!$D$10+'СЕТ СН'!$G$5-'СЕТ СН'!$G$21</f>
        <v>4358.0035612499996</v>
      </c>
    </row>
    <row r="56" spans="1:25" ht="15.75" x14ac:dyDescent="0.2">
      <c r="A56" s="36">
        <f t="shared" si="1"/>
        <v>43290</v>
      </c>
      <c r="B56" s="37">
        <f>SUMIFS(СВЦЭМ!$D$34:$D$777,СВЦЭМ!$A$34:$A$777,$A56,СВЦЭМ!$B$34:$B$777,B$47)+'СЕТ СН'!$G$11+СВЦЭМ!$D$10+'СЕТ СН'!$G$5-'СЕТ СН'!$G$21</f>
        <v>4455.7692140099998</v>
      </c>
      <c r="C56" s="37">
        <f>SUMIFS(СВЦЭМ!$D$34:$D$777,СВЦЭМ!$A$34:$A$777,$A56,СВЦЭМ!$B$34:$B$777,C$47)+'СЕТ СН'!$G$11+СВЦЭМ!$D$10+'СЕТ СН'!$G$5-'СЕТ СН'!$G$21</f>
        <v>4446.8816883299996</v>
      </c>
      <c r="D56" s="37">
        <f>SUMIFS(СВЦЭМ!$D$34:$D$777,СВЦЭМ!$A$34:$A$777,$A56,СВЦЭМ!$B$34:$B$777,D$47)+'СЕТ СН'!$G$11+СВЦЭМ!$D$10+'СЕТ СН'!$G$5-'СЕТ СН'!$G$21</f>
        <v>4429.9269269299994</v>
      </c>
      <c r="E56" s="37">
        <f>SUMIFS(СВЦЭМ!$D$34:$D$777,СВЦЭМ!$A$34:$A$777,$A56,СВЦЭМ!$B$34:$B$777,E$47)+'СЕТ СН'!$G$11+СВЦЭМ!$D$10+'СЕТ СН'!$G$5-'СЕТ СН'!$G$21</f>
        <v>4423.4725677099996</v>
      </c>
      <c r="F56" s="37">
        <f>SUMIFS(СВЦЭМ!$D$34:$D$777,СВЦЭМ!$A$34:$A$777,$A56,СВЦЭМ!$B$34:$B$777,F$47)+'СЕТ СН'!$G$11+СВЦЭМ!$D$10+'СЕТ СН'!$G$5-'СЕТ СН'!$G$21</f>
        <v>4420.79147646</v>
      </c>
      <c r="G56" s="37">
        <f>SUMIFS(СВЦЭМ!$D$34:$D$777,СВЦЭМ!$A$34:$A$777,$A56,СВЦЭМ!$B$34:$B$777,G$47)+'СЕТ СН'!$G$11+СВЦЭМ!$D$10+'СЕТ СН'!$G$5-'СЕТ СН'!$G$21</f>
        <v>4426.5784183200003</v>
      </c>
      <c r="H56" s="37">
        <f>SUMIFS(СВЦЭМ!$D$34:$D$777,СВЦЭМ!$A$34:$A$777,$A56,СВЦЭМ!$B$34:$B$777,H$47)+'СЕТ СН'!$G$11+СВЦЭМ!$D$10+'СЕТ СН'!$G$5-'СЕТ СН'!$G$21</f>
        <v>4439.4780029499998</v>
      </c>
      <c r="I56" s="37">
        <f>SUMIFS(СВЦЭМ!$D$34:$D$777,СВЦЭМ!$A$34:$A$777,$A56,СВЦЭМ!$B$34:$B$777,I$47)+'СЕТ СН'!$G$11+СВЦЭМ!$D$10+'СЕТ СН'!$G$5-'СЕТ СН'!$G$21</f>
        <v>4305.49127288</v>
      </c>
      <c r="J56" s="37">
        <f>SUMIFS(СВЦЭМ!$D$34:$D$777,СВЦЭМ!$A$34:$A$777,$A56,СВЦЭМ!$B$34:$B$777,J$47)+'СЕТ СН'!$G$11+СВЦЭМ!$D$10+'СЕТ СН'!$G$5-'СЕТ СН'!$G$21</f>
        <v>4173.5146154399999</v>
      </c>
      <c r="K56" s="37">
        <f>SUMIFS(СВЦЭМ!$D$34:$D$777,СВЦЭМ!$A$34:$A$777,$A56,СВЦЭМ!$B$34:$B$777,K$47)+'СЕТ СН'!$G$11+СВЦЭМ!$D$10+'СЕТ СН'!$G$5-'СЕТ СН'!$G$21</f>
        <v>4116.2956164699999</v>
      </c>
      <c r="L56" s="37">
        <f>SUMIFS(СВЦЭМ!$D$34:$D$777,СВЦЭМ!$A$34:$A$777,$A56,СВЦЭМ!$B$34:$B$777,L$47)+'СЕТ СН'!$G$11+СВЦЭМ!$D$10+'СЕТ СН'!$G$5-'СЕТ СН'!$G$21</f>
        <v>4109.3294382399999</v>
      </c>
      <c r="M56" s="37">
        <f>SUMIFS(СВЦЭМ!$D$34:$D$777,СВЦЭМ!$A$34:$A$777,$A56,СВЦЭМ!$B$34:$B$777,M$47)+'СЕТ СН'!$G$11+СВЦЭМ!$D$10+'СЕТ СН'!$G$5-'СЕТ СН'!$G$21</f>
        <v>4087.4098784799999</v>
      </c>
      <c r="N56" s="37">
        <f>SUMIFS(СВЦЭМ!$D$34:$D$777,СВЦЭМ!$A$34:$A$777,$A56,СВЦЭМ!$B$34:$B$777,N$47)+'СЕТ СН'!$G$11+СВЦЭМ!$D$10+'СЕТ СН'!$G$5-'СЕТ СН'!$G$21</f>
        <v>4125.58005297</v>
      </c>
      <c r="O56" s="37">
        <f>SUMIFS(СВЦЭМ!$D$34:$D$777,СВЦЭМ!$A$34:$A$777,$A56,СВЦЭМ!$B$34:$B$777,O$47)+'СЕТ СН'!$G$11+СВЦЭМ!$D$10+'СЕТ СН'!$G$5-'СЕТ СН'!$G$21</f>
        <v>4123.14873188</v>
      </c>
      <c r="P56" s="37">
        <f>SUMIFS(СВЦЭМ!$D$34:$D$777,СВЦЭМ!$A$34:$A$777,$A56,СВЦЭМ!$B$34:$B$777,P$47)+'СЕТ СН'!$G$11+СВЦЭМ!$D$10+'СЕТ СН'!$G$5-'СЕТ СН'!$G$21</f>
        <v>4118.1069623100002</v>
      </c>
      <c r="Q56" s="37">
        <f>SUMIFS(СВЦЭМ!$D$34:$D$777,СВЦЭМ!$A$34:$A$777,$A56,СВЦЭМ!$B$34:$B$777,Q$47)+'СЕТ СН'!$G$11+СВЦЭМ!$D$10+'СЕТ СН'!$G$5-'СЕТ СН'!$G$21</f>
        <v>4126.6653200499995</v>
      </c>
      <c r="R56" s="37">
        <f>SUMIFS(СВЦЭМ!$D$34:$D$777,СВЦЭМ!$A$34:$A$777,$A56,СВЦЭМ!$B$34:$B$777,R$47)+'СЕТ СН'!$G$11+СВЦЭМ!$D$10+'СЕТ СН'!$G$5-'СЕТ СН'!$G$21</f>
        <v>4130.6352719699998</v>
      </c>
      <c r="S56" s="37">
        <f>SUMIFS(СВЦЭМ!$D$34:$D$777,СВЦЭМ!$A$34:$A$777,$A56,СВЦЭМ!$B$34:$B$777,S$47)+'СЕТ СН'!$G$11+СВЦЭМ!$D$10+'СЕТ СН'!$G$5-'СЕТ СН'!$G$21</f>
        <v>4133.0074618199997</v>
      </c>
      <c r="T56" s="37">
        <f>SUMIFS(СВЦЭМ!$D$34:$D$777,СВЦЭМ!$A$34:$A$777,$A56,СВЦЭМ!$B$34:$B$777,T$47)+'СЕТ СН'!$G$11+СВЦЭМ!$D$10+'СЕТ СН'!$G$5-'СЕТ СН'!$G$21</f>
        <v>4138.7401884299998</v>
      </c>
      <c r="U56" s="37">
        <f>SUMIFS(СВЦЭМ!$D$34:$D$777,СВЦЭМ!$A$34:$A$777,$A56,СВЦЭМ!$B$34:$B$777,U$47)+'СЕТ СН'!$G$11+СВЦЭМ!$D$10+'СЕТ СН'!$G$5-'СЕТ СН'!$G$21</f>
        <v>4130.1390857599999</v>
      </c>
      <c r="V56" s="37">
        <f>SUMIFS(СВЦЭМ!$D$34:$D$777,СВЦЭМ!$A$34:$A$777,$A56,СВЦЭМ!$B$34:$B$777,V$47)+'СЕТ СН'!$G$11+СВЦЭМ!$D$10+'СЕТ СН'!$G$5-'СЕТ СН'!$G$21</f>
        <v>4133.9979188999996</v>
      </c>
      <c r="W56" s="37">
        <f>SUMIFS(СВЦЭМ!$D$34:$D$777,СВЦЭМ!$A$34:$A$777,$A56,СВЦЭМ!$B$34:$B$777,W$47)+'СЕТ СН'!$G$11+СВЦЭМ!$D$10+'СЕТ СН'!$G$5-'СЕТ СН'!$G$21</f>
        <v>4189.9383017099999</v>
      </c>
      <c r="X56" s="37">
        <f>SUMIFS(СВЦЭМ!$D$34:$D$777,СВЦЭМ!$A$34:$A$777,$A56,СВЦЭМ!$B$34:$B$777,X$47)+'СЕТ СН'!$G$11+СВЦЭМ!$D$10+'СЕТ СН'!$G$5-'СЕТ СН'!$G$21</f>
        <v>4278.7673899499996</v>
      </c>
      <c r="Y56" s="37">
        <f>SUMIFS(СВЦЭМ!$D$34:$D$777,СВЦЭМ!$A$34:$A$777,$A56,СВЦЭМ!$B$34:$B$777,Y$47)+'СЕТ СН'!$G$11+СВЦЭМ!$D$10+'СЕТ СН'!$G$5-'СЕТ СН'!$G$21</f>
        <v>4401.8621345199999</v>
      </c>
    </row>
    <row r="57" spans="1:25" ht="15.75" x14ac:dyDescent="0.2">
      <c r="A57" s="36">
        <f t="shared" si="1"/>
        <v>43291</v>
      </c>
      <c r="B57" s="37">
        <f>SUMIFS(СВЦЭМ!$D$34:$D$777,СВЦЭМ!$A$34:$A$777,$A57,СВЦЭМ!$B$34:$B$777,B$47)+'СЕТ СН'!$G$11+СВЦЭМ!$D$10+'СЕТ СН'!$G$5-'СЕТ СН'!$G$21</f>
        <v>4480.4803198500003</v>
      </c>
      <c r="C57" s="37">
        <f>SUMIFS(СВЦЭМ!$D$34:$D$777,СВЦЭМ!$A$34:$A$777,$A57,СВЦЭМ!$B$34:$B$777,C$47)+'СЕТ СН'!$G$11+СВЦЭМ!$D$10+'СЕТ СН'!$G$5-'СЕТ СН'!$G$21</f>
        <v>4480.9758025000001</v>
      </c>
      <c r="D57" s="37">
        <f>SUMIFS(СВЦЭМ!$D$34:$D$777,СВЦЭМ!$A$34:$A$777,$A57,СВЦЭМ!$B$34:$B$777,D$47)+'СЕТ СН'!$G$11+СВЦЭМ!$D$10+'СЕТ СН'!$G$5-'СЕТ СН'!$G$21</f>
        <v>4467.8342371700001</v>
      </c>
      <c r="E57" s="37">
        <f>SUMIFS(СВЦЭМ!$D$34:$D$777,СВЦЭМ!$A$34:$A$777,$A57,СВЦЭМ!$B$34:$B$777,E$47)+'СЕТ СН'!$G$11+СВЦЭМ!$D$10+'СЕТ СН'!$G$5-'СЕТ СН'!$G$21</f>
        <v>4460.6189899299998</v>
      </c>
      <c r="F57" s="37">
        <f>SUMIFS(СВЦЭМ!$D$34:$D$777,СВЦЭМ!$A$34:$A$777,$A57,СВЦЭМ!$B$34:$B$777,F$47)+'СЕТ СН'!$G$11+СВЦЭМ!$D$10+'СЕТ СН'!$G$5-'СЕТ СН'!$G$21</f>
        <v>4457.9174134300001</v>
      </c>
      <c r="G57" s="37">
        <f>SUMIFS(СВЦЭМ!$D$34:$D$777,СВЦЭМ!$A$34:$A$777,$A57,СВЦЭМ!$B$34:$B$777,G$47)+'СЕТ СН'!$G$11+СВЦЭМ!$D$10+'СЕТ СН'!$G$5-'СЕТ СН'!$G$21</f>
        <v>4458.1162625400002</v>
      </c>
      <c r="H57" s="37">
        <f>SUMIFS(СВЦЭМ!$D$34:$D$777,СВЦЭМ!$A$34:$A$777,$A57,СВЦЭМ!$B$34:$B$777,H$47)+'СЕТ СН'!$G$11+СВЦЭМ!$D$10+'СЕТ СН'!$G$5-'СЕТ СН'!$G$21</f>
        <v>4402.16399869</v>
      </c>
      <c r="I57" s="37">
        <f>SUMIFS(СВЦЭМ!$D$34:$D$777,СВЦЭМ!$A$34:$A$777,$A57,СВЦЭМ!$B$34:$B$777,I$47)+'СЕТ СН'!$G$11+СВЦЭМ!$D$10+'СЕТ СН'!$G$5-'СЕТ СН'!$G$21</f>
        <v>4291.6699950900002</v>
      </c>
      <c r="J57" s="37">
        <f>SUMIFS(СВЦЭМ!$D$34:$D$777,СВЦЭМ!$A$34:$A$777,$A57,СВЦЭМ!$B$34:$B$777,J$47)+'СЕТ СН'!$G$11+СВЦЭМ!$D$10+'СЕТ СН'!$G$5-'СЕТ СН'!$G$21</f>
        <v>4173.9144748899998</v>
      </c>
      <c r="K57" s="37">
        <f>SUMIFS(СВЦЭМ!$D$34:$D$777,СВЦЭМ!$A$34:$A$777,$A57,СВЦЭМ!$B$34:$B$777,K$47)+'СЕТ СН'!$G$11+СВЦЭМ!$D$10+'СЕТ СН'!$G$5-'СЕТ СН'!$G$21</f>
        <v>4130.6554710699993</v>
      </c>
      <c r="L57" s="37">
        <f>SUMIFS(СВЦЭМ!$D$34:$D$777,СВЦЭМ!$A$34:$A$777,$A57,СВЦЭМ!$B$34:$B$777,L$47)+'СЕТ СН'!$G$11+СВЦЭМ!$D$10+'СЕТ СН'!$G$5-'СЕТ СН'!$G$21</f>
        <v>4130.3239460300001</v>
      </c>
      <c r="M57" s="37">
        <f>SUMIFS(СВЦЭМ!$D$34:$D$777,СВЦЭМ!$A$34:$A$777,$A57,СВЦЭМ!$B$34:$B$777,M$47)+'СЕТ СН'!$G$11+СВЦЭМ!$D$10+'СЕТ СН'!$G$5-'СЕТ СН'!$G$21</f>
        <v>4097.8299280199999</v>
      </c>
      <c r="N57" s="37">
        <f>SUMIFS(СВЦЭМ!$D$34:$D$777,СВЦЭМ!$A$34:$A$777,$A57,СВЦЭМ!$B$34:$B$777,N$47)+'СЕТ СН'!$G$11+СВЦЭМ!$D$10+'СЕТ СН'!$G$5-'СЕТ СН'!$G$21</f>
        <v>4123.2238293700002</v>
      </c>
      <c r="O57" s="37">
        <f>SUMIFS(СВЦЭМ!$D$34:$D$777,СВЦЭМ!$A$34:$A$777,$A57,СВЦЭМ!$B$34:$B$777,O$47)+'СЕТ СН'!$G$11+СВЦЭМ!$D$10+'СЕТ СН'!$G$5-'СЕТ СН'!$G$21</f>
        <v>4123.1982765699995</v>
      </c>
      <c r="P57" s="37">
        <f>SUMIFS(СВЦЭМ!$D$34:$D$777,СВЦЭМ!$A$34:$A$777,$A57,СВЦЭМ!$B$34:$B$777,P$47)+'СЕТ СН'!$G$11+СВЦЭМ!$D$10+'СЕТ СН'!$G$5-'СЕТ СН'!$G$21</f>
        <v>4122.1215231899996</v>
      </c>
      <c r="Q57" s="37">
        <f>SUMIFS(СВЦЭМ!$D$34:$D$777,СВЦЭМ!$A$34:$A$777,$A57,СВЦЭМ!$B$34:$B$777,Q$47)+'СЕТ СН'!$G$11+СВЦЭМ!$D$10+'СЕТ СН'!$G$5-'СЕТ СН'!$G$21</f>
        <v>4123.0278560500001</v>
      </c>
      <c r="R57" s="37">
        <f>SUMIFS(СВЦЭМ!$D$34:$D$777,СВЦЭМ!$A$34:$A$777,$A57,СВЦЭМ!$B$34:$B$777,R$47)+'СЕТ СН'!$G$11+СВЦЭМ!$D$10+'СЕТ СН'!$G$5-'СЕТ СН'!$G$21</f>
        <v>4137.8511158299998</v>
      </c>
      <c r="S57" s="37">
        <f>SUMIFS(СВЦЭМ!$D$34:$D$777,СВЦЭМ!$A$34:$A$777,$A57,СВЦЭМ!$B$34:$B$777,S$47)+'СЕТ СН'!$G$11+СВЦЭМ!$D$10+'СЕТ СН'!$G$5-'СЕТ СН'!$G$21</f>
        <v>4143.7068595199999</v>
      </c>
      <c r="T57" s="37">
        <f>SUMIFS(СВЦЭМ!$D$34:$D$777,СВЦЭМ!$A$34:$A$777,$A57,СВЦЭМ!$B$34:$B$777,T$47)+'СЕТ СН'!$G$11+СВЦЭМ!$D$10+'СЕТ СН'!$G$5-'СЕТ СН'!$G$21</f>
        <v>4170.9443865699996</v>
      </c>
      <c r="U57" s="37">
        <f>SUMIFS(СВЦЭМ!$D$34:$D$777,СВЦЭМ!$A$34:$A$777,$A57,СВЦЭМ!$B$34:$B$777,U$47)+'СЕТ СН'!$G$11+СВЦЭМ!$D$10+'СЕТ СН'!$G$5-'СЕТ СН'!$G$21</f>
        <v>4180.5869134199993</v>
      </c>
      <c r="V57" s="37">
        <f>SUMIFS(СВЦЭМ!$D$34:$D$777,СВЦЭМ!$A$34:$A$777,$A57,СВЦЭМ!$B$34:$B$777,V$47)+'СЕТ СН'!$G$11+СВЦЭМ!$D$10+'СЕТ СН'!$G$5-'СЕТ СН'!$G$21</f>
        <v>4197.8068551200004</v>
      </c>
      <c r="W57" s="37">
        <f>SUMIFS(СВЦЭМ!$D$34:$D$777,СВЦЭМ!$A$34:$A$777,$A57,СВЦЭМ!$B$34:$B$777,W$47)+'СЕТ СН'!$G$11+СВЦЭМ!$D$10+'СЕТ СН'!$G$5-'СЕТ СН'!$G$21</f>
        <v>4244.8060085500001</v>
      </c>
      <c r="X57" s="37">
        <f>SUMIFS(СВЦЭМ!$D$34:$D$777,СВЦЭМ!$A$34:$A$777,$A57,СВЦЭМ!$B$34:$B$777,X$47)+'СЕТ СН'!$G$11+СВЦЭМ!$D$10+'СЕТ СН'!$G$5-'СЕТ СН'!$G$21</f>
        <v>4309.7025876099997</v>
      </c>
      <c r="Y57" s="37">
        <f>SUMIFS(СВЦЭМ!$D$34:$D$777,СВЦЭМ!$A$34:$A$777,$A57,СВЦЭМ!$B$34:$B$777,Y$47)+'СЕТ СН'!$G$11+СВЦЭМ!$D$10+'СЕТ СН'!$G$5-'СЕТ СН'!$G$21</f>
        <v>4413.5224679399998</v>
      </c>
    </row>
    <row r="58" spans="1:25" ht="15.75" x14ac:dyDescent="0.2">
      <c r="A58" s="36">
        <f t="shared" si="1"/>
        <v>43292</v>
      </c>
      <c r="B58" s="37">
        <f>SUMIFS(СВЦЭМ!$D$34:$D$777,СВЦЭМ!$A$34:$A$777,$A58,СВЦЭМ!$B$34:$B$777,B$47)+'СЕТ СН'!$G$11+СВЦЭМ!$D$10+'СЕТ СН'!$G$5-'СЕТ СН'!$G$21</f>
        <v>4358.4424941400002</v>
      </c>
      <c r="C58" s="37">
        <f>SUMIFS(СВЦЭМ!$D$34:$D$777,СВЦЭМ!$A$34:$A$777,$A58,СВЦЭМ!$B$34:$B$777,C$47)+'СЕТ СН'!$G$11+СВЦЭМ!$D$10+'СЕТ СН'!$G$5-'СЕТ СН'!$G$21</f>
        <v>4396.3719499299996</v>
      </c>
      <c r="D58" s="37">
        <f>SUMIFS(СВЦЭМ!$D$34:$D$777,СВЦЭМ!$A$34:$A$777,$A58,СВЦЭМ!$B$34:$B$777,D$47)+'СЕТ СН'!$G$11+СВЦЭМ!$D$10+'СЕТ СН'!$G$5-'СЕТ СН'!$G$21</f>
        <v>4423.1931102199997</v>
      </c>
      <c r="E58" s="37">
        <f>SUMIFS(СВЦЭМ!$D$34:$D$777,СВЦЭМ!$A$34:$A$777,$A58,СВЦЭМ!$B$34:$B$777,E$47)+'СЕТ СН'!$G$11+СВЦЭМ!$D$10+'СЕТ СН'!$G$5-'СЕТ СН'!$G$21</f>
        <v>4428.9782061300002</v>
      </c>
      <c r="F58" s="37">
        <f>SUMIFS(СВЦЭМ!$D$34:$D$777,СВЦЭМ!$A$34:$A$777,$A58,СВЦЭМ!$B$34:$B$777,F$47)+'СЕТ СН'!$G$11+СВЦЭМ!$D$10+'СЕТ СН'!$G$5-'СЕТ СН'!$G$21</f>
        <v>4423.6615042399999</v>
      </c>
      <c r="G58" s="37">
        <f>SUMIFS(СВЦЭМ!$D$34:$D$777,СВЦЭМ!$A$34:$A$777,$A58,СВЦЭМ!$B$34:$B$777,G$47)+'СЕТ СН'!$G$11+СВЦЭМ!$D$10+'СЕТ СН'!$G$5-'СЕТ СН'!$G$21</f>
        <v>4418.1627013999996</v>
      </c>
      <c r="H58" s="37">
        <f>SUMIFS(СВЦЭМ!$D$34:$D$777,СВЦЭМ!$A$34:$A$777,$A58,СВЦЭМ!$B$34:$B$777,H$47)+'СЕТ СН'!$G$11+СВЦЭМ!$D$10+'СЕТ СН'!$G$5-'СЕТ СН'!$G$21</f>
        <v>4304.4620762300001</v>
      </c>
      <c r="I58" s="37">
        <f>SUMIFS(СВЦЭМ!$D$34:$D$777,СВЦЭМ!$A$34:$A$777,$A58,СВЦЭМ!$B$34:$B$777,I$47)+'СЕТ СН'!$G$11+СВЦЭМ!$D$10+'СЕТ СН'!$G$5-'СЕТ СН'!$G$21</f>
        <v>4173.5868322699998</v>
      </c>
      <c r="J58" s="37">
        <f>SUMIFS(СВЦЭМ!$D$34:$D$777,СВЦЭМ!$A$34:$A$777,$A58,СВЦЭМ!$B$34:$B$777,J$47)+'СЕТ СН'!$G$11+СВЦЭМ!$D$10+'СЕТ СН'!$G$5-'СЕТ СН'!$G$21</f>
        <v>4108.8115627699999</v>
      </c>
      <c r="K58" s="37">
        <f>SUMIFS(СВЦЭМ!$D$34:$D$777,СВЦЭМ!$A$34:$A$777,$A58,СВЦЭМ!$B$34:$B$777,K$47)+'СЕТ СН'!$G$11+СВЦЭМ!$D$10+'СЕТ СН'!$G$5-'СЕТ СН'!$G$21</f>
        <v>4047.3018967999997</v>
      </c>
      <c r="L58" s="37">
        <f>SUMIFS(СВЦЭМ!$D$34:$D$777,СВЦЭМ!$A$34:$A$777,$A58,СВЦЭМ!$B$34:$B$777,L$47)+'СЕТ СН'!$G$11+СВЦЭМ!$D$10+'СЕТ СН'!$G$5-'СЕТ СН'!$G$21</f>
        <v>4041.1269285499993</v>
      </c>
      <c r="M58" s="37">
        <f>SUMIFS(СВЦЭМ!$D$34:$D$777,СВЦЭМ!$A$34:$A$777,$A58,СВЦЭМ!$B$34:$B$777,M$47)+'СЕТ СН'!$G$11+СВЦЭМ!$D$10+'СЕТ СН'!$G$5-'СЕТ СН'!$G$21</f>
        <v>4022.0803250600002</v>
      </c>
      <c r="N58" s="37">
        <f>SUMIFS(СВЦЭМ!$D$34:$D$777,СВЦЭМ!$A$34:$A$777,$A58,СВЦЭМ!$B$34:$B$777,N$47)+'СЕТ СН'!$G$11+СВЦЭМ!$D$10+'СЕТ СН'!$G$5-'СЕТ СН'!$G$21</f>
        <v>4012.1037979799994</v>
      </c>
      <c r="O58" s="37">
        <f>SUMIFS(СВЦЭМ!$D$34:$D$777,СВЦЭМ!$A$34:$A$777,$A58,СВЦЭМ!$B$34:$B$777,O$47)+'СЕТ СН'!$G$11+СВЦЭМ!$D$10+'СЕТ СН'!$G$5-'СЕТ СН'!$G$21</f>
        <v>4020.9870369199998</v>
      </c>
      <c r="P58" s="37">
        <f>SUMIFS(СВЦЭМ!$D$34:$D$777,СВЦЭМ!$A$34:$A$777,$A58,СВЦЭМ!$B$34:$B$777,P$47)+'СЕТ СН'!$G$11+СВЦЭМ!$D$10+'СЕТ СН'!$G$5-'СЕТ СН'!$G$21</f>
        <v>4019.8858437999997</v>
      </c>
      <c r="Q58" s="37">
        <f>SUMIFS(СВЦЭМ!$D$34:$D$777,СВЦЭМ!$A$34:$A$777,$A58,СВЦЭМ!$B$34:$B$777,Q$47)+'СЕТ СН'!$G$11+СВЦЭМ!$D$10+'СЕТ СН'!$G$5-'СЕТ СН'!$G$21</f>
        <v>4021.8752507899999</v>
      </c>
      <c r="R58" s="37">
        <f>SUMIFS(СВЦЭМ!$D$34:$D$777,СВЦЭМ!$A$34:$A$777,$A58,СВЦЭМ!$B$34:$B$777,R$47)+'СЕТ СН'!$G$11+СВЦЭМ!$D$10+'СЕТ СН'!$G$5-'СЕТ СН'!$G$21</f>
        <v>4029.9436654800002</v>
      </c>
      <c r="S58" s="37">
        <f>SUMIFS(СВЦЭМ!$D$34:$D$777,СВЦЭМ!$A$34:$A$777,$A58,СВЦЭМ!$B$34:$B$777,S$47)+'СЕТ СН'!$G$11+СВЦЭМ!$D$10+'СЕТ СН'!$G$5-'СЕТ СН'!$G$21</f>
        <v>4031.6774473199994</v>
      </c>
      <c r="T58" s="37">
        <f>SUMIFS(СВЦЭМ!$D$34:$D$777,СВЦЭМ!$A$34:$A$777,$A58,СВЦЭМ!$B$34:$B$777,T$47)+'СЕТ СН'!$G$11+СВЦЭМ!$D$10+'СЕТ СН'!$G$5-'СЕТ СН'!$G$21</f>
        <v>4032.7623673400003</v>
      </c>
      <c r="U58" s="37">
        <f>SUMIFS(СВЦЭМ!$D$34:$D$777,СВЦЭМ!$A$34:$A$777,$A58,СВЦЭМ!$B$34:$B$777,U$47)+'СЕТ СН'!$G$11+СВЦЭМ!$D$10+'СЕТ СН'!$G$5-'СЕТ СН'!$G$21</f>
        <v>4025.4809561699994</v>
      </c>
      <c r="V58" s="37">
        <f>SUMIFS(СВЦЭМ!$D$34:$D$777,СВЦЭМ!$A$34:$A$777,$A58,СВЦЭМ!$B$34:$B$777,V$47)+'СЕТ СН'!$G$11+СВЦЭМ!$D$10+'СЕТ СН'!$G$5-'СЕТ СН'!$G$21</f>
        <v>4032.1428261299998</v>
      </c>
      <c r="W58" s="37">
        <f>SUMIFS(СВЦЭМ!$D$34:$D$777,СВЦЭМ!$A$34:$A$777,$A58,СВЦЭМ!$B$34:$B$777,W$47)+'СЕТ СН'!$G$11+СВЦЭМ!$D$10+'СЕТ СН'!$G$5-'СЕТ СН'!$G$21</f>
        <v>4091.2100536299995</v>
      </c>
      <c r="X58" s="37">
        <f>SUMIFS(СВЦЭМ!$D$34:$D$777,СВЦЭМ!$A$34:$A$777,$A58,СВЦЭМ!$B$34:$B$777,X$47)+'СЕТ СН'!$G$11+СВЦЭМ!$D$10+'СЕТ СН'!$G$5-'СЕТ СН'!$G$21</f>
        <v>4166.2685829399998</v>
      </c>
      <c r="Y58" s="37">
        <f>SUMIFS(СВЦЭМ!$D$34:$D$777,СВЦЭМ!$A$34:$A$777,$A58,СВЦЭМ!$B$34:$B$777,Y$47)+'СЕТ СН'!$G$11+СВЦЭМ!$D$10+'СЕТ СН'!$G$5-'СЕТ СН'!$G$21</f>
        <v>4258.4937214699994</v>
      </c>
    </row>
    <row r="59" spans="1:25" ht="15.75" x14ac:dyDescent="0.2">
      <c r="A59" s="36">
        <f t="shared" si="1"/>
        <v>43293</v>
      </c>
      <c r="B59" s="37">
        <f>SUMIFS(СВЦЭМ!$D$34:$D$777,СВЦЭМ!$A$34:$A$777,$A59,СВЦЭМ!$B$34:$B$777,B$47)+'СЕТ СН'!$G$11+СВЦЭМ!$D$10+'СЕТ СН'!$G$5-'СЕТ СН'!$G$21</f>
        <v>4359.8864595499999</v>
      </c>
      <c r="C59" s="37">
        <f>SUMIFS(СВЦЭМ!$D$34:$D$777,СВЦЭМ!$A$34:$A$777,$A59,СВЦЭМ!$B$34:$B$777,C$47)+'СЕТ СН'!$G$11+СВЦЭМ!$D$10+'СЕТ СН'!$G$5-'СЕТ СН'!$G$21</f>
        <v>4413.9037783100002</v>
      </c>
      <c r="D59" s="37">
        <f>SUMIFS(СВЦЭМ!$D$34:$D$777,СВЦЭМ!$A$34:$A$777,$A59,СВЦЭМ!$B$34:$B$777,D$47)+'СЕТ СН'!$G$11+СВЦЭМ!$D$10+'СЕТ СН'!$G$5-'СЕТ СН'!$G$21</f>
        <v>4406.7556323099998</v>
      </c>
      <c r="E59" s="37">
        <f>SUMIFS(СВЦЭМ!$D$34:$D$777,СВЦЭМ!$A$34:$A$777,$A59,СВЦЭМ!$B$34:$B$777,E$47)+'СЕТ СН'!$G$11+СВЦЭМ!$D$10+'СЕТ СН'!$G$5-'СЕТ СН'!$G$21</f>
        <v>4423.8117496300001</v>
      </c>
      <c r="F59" s="37">
        <f>SUMIFS(СВЦЭМ!$D$34:$D$777,СВЦЭМ!$A$34:$A$777,$A59,СВЦЭМ!$B$34:$B$777,F$47)+'СЕТ СН'!$G$11+СВЦЭМ!$D$10+'СЕТ СН'!$G$5-'СЕТ СН'!$G$21</f>
        <v>4437.91198558</v>
      </c>
      <c r="G59" s="37">
        <f>SUMIFS(СВЦЭМ!$D$34:$D$777,СВЦЭМ!$A$34:$A$777,$A59,СВЦЭМ!$B$34:$B$777,G$47)+'СЕТ СН'!$G$11+СВЦЭМ!$D$10+'СЕТ СН'!$G$5-'СЕТ СН'!$G$21</f>
        <v>4432.33784302</v>
      </c>
      <c r="H59" s="37">
        <f>SUMIFS(СВЦЭМ!$D$34:$D$777,СВЦЭМ!$A$34:$A$777,$A59,СВЦЭМ!$B$34:$B$777,H$47)+'СЕТ СН'!$G$11+СВЦЭМ!$D$10+'СЕТ СН'!$G$5-'СЕТ СН'!$G$21</f>
        <v>4339.8305909199998</v>
      </c>
      <c r="I59" s="37">
        <f>SUMIFS(СВЦЭМ!$D$34:$D$777,СВЦЭМ!$A$34:$A$777,$A59,СВЦЭМ!$B$34:$B$777,I$47)+'СЕТ СН'!$G$11+СВЦЭМ!$D$10+'СЕТ СН'!$G$5-'СЕТ СН'!$G$21</f>
        <v>4179.8451094299999</v>
      </c>
      <c r="J59" s="37">
        <f>SUMIFS(СВЦЭМ!$D$34:$D$777,СВЦЭМ!$A$34:$A$777,$A59,СВЦЭМ!$B$34:$B$777,J$47)+'СЕТ СН'!$G$11+СВЦЭМ!$D$10+'СЕТ СН'!$G$5-'СЕТ СН'!$G$21</f>
        <v>4083.9496155500001</v>
      </c>
      <c r="K59" s="37">
        <f>SUMIFS(СВЦЭМ!$D$34:$D$777,СВЦЭМ!$A$34:$A$777,$A59,СВЦЭМ!$B$34:$B$777,K$47)+'СЕТ СН'!$G$11+СВЦЭМ!$D$10+'СЕТ СН'!$G$5-'СЕТ СН'!$G$21</f>
        <v>4029.37461704</v>
      </c>
      <c r="L59" s="37">
        <f>SUMIFS(СВЦЭМ!$D$34:$D$777,СВЦЭМ!$A$34:$A$777,$A59,СВЦЭМ!$B$34:$B$777,L$47)+'СЕТ СН'!$G$11+СВЦЭМ!$D$10+'СЕТ СН'!$G$5-'СЕТ СН'!$G$21</f>
        <v>4013.05051551</v>
      </c>
      <c r="M59" s="37">
        <f>SUMIFS(СВЦЭМ!$D$34:$D$777,СВЦЭМ!$A$34:$A$777,$A59,СВЦЭМ!$B$34:$B$777,M$47)+'СЕТ СН'!$G$11+СВЦЭМ!$D$10+'СЕТ СН'!$G$5-'СЕТ СН'!$G$21</f>
        <v>4008.5306389699999</v>
      </c>
      <c r="N59" s="37">
        <f>SUMIFS(СВЦЭМ!$D$34:$D$777,СВЦЭМ!$A$34:$A$777,$A59,СВЦЭМ!$B$34:$B$777,N$47)+'СЕТ СН'!$G$11+СВЦЭМ!$D$10+'СЕТ СН'!$G$5-'СЕТ СН'!$G$21</f>
        <v>4023.2078791699996</v>
      </c>
      <c r="O59" s="37">
        <f>SUMIFS(СВЦЭМ!$D$34:$D$777,СВЦЭМ!$A$34:$A$777,$A59,СВЦЭМ!$B$34:$B$777,O$47)+'СЕТ СН'!$G$11+СВЦЭМ!$D$10+'СЕТ СН'!$G$5-'СЕТ СН'!$G$21</f>
        <v>4037.5220912899995</v>
      </c>
      <c r="P59" s="37">
        <f>SUMIFS(СВЦЭМ!$D$34:$D$777,СВЦЭМ!$A$34:$A$777,$A59,СВЦЭМ!$B$34:$B$777,P$47)+'СЕТ СН'!$G$11+СВЦЭМ!$D$10+'СЕТ СН'!$G$5-'СЕТ СН'!$G$21</f>
        <v>4043.4497904099999</v>
      </c>
      <c r="Q59" s="37">
        <f>SUMIFS(СВЦЭМ!$D$34:$D$777,СВЦЭМ!$A$34:$A$777,$A59,СВЦЭМ!$B$34:$B$777,Q$47)+'СЕТ СН'!$G$11+СВЦЭМ!$D$10+'СЕТ СН'!$G$5-'СЕТ СН'!$G$21</f>
        <v>4048.7762970599997</v>
      </c>
      <c r="R59" s="37">
        <f>SUMIFS(СВЦЭМ!$D$34:$D$777,СВЦЭМ!$A$34:$A$777,$A59,СВЦЭМ!$B$34:$B$777,R$47)+'СЕТ СН'!$G$11+СВЦЭМ!$D$10+'СЕТ СН'!$G$5-'СЕТ СН'!$G$21</f>
        <v>4044.8393415299997</v>
      </c>
      <c r="S59" s="37">
        <f>SUMIFS(СВЦЭМ!$D$34:$D$777,СВЦЭМ!$A$34:$A$777,$A59,СВЦЭМ!$B$34:$B$777,S$47)+'СЕТ СН'!$G$11+СВЦЭМ!$D$10+'СЕТ СН'!$G$5-'СЕТ СН'!$G$21</f>
        <v>4031.5915555000001</v>
      </c>
      <c r="T59" s="37">
        <f>SUMIFS(СВЦЭМ!$D$34:$D$777,СВЦЭМ!$A$34:$A$777,$A59,СВЦЭМ!$B$34:$B$777,T$47)+'СЕТ СН'!$G$11+СВЦЭМ!$D$10+'СЕТ СН'!$G$5-'СЕТ СН'!$G$21</f>
        <v>4025.6445959499997</v>
      </c>
      <c r="U59" s="37">
        <f>SUMIFS(СВЦЭМ!$D$34:$D$777,СВЦЭМ!$A$34:$A$777,$A59,СВЦЭМ!$B$34:$B$777,U$47)+'СЕТ СН'!$G$11+СВЦЭМ!$D$10+'СЕТ СН'!$G$5-'СЕТ СН'!$G$21</f>
        <v>4015.4313785499999</v>
      </c>
      <c r="V59" s="37">
        <f>SUMIFS(СВЦЭМ!$D$34:$D$777,СВЦЭМ!$A$34:$A$777,$A59,СВЦЭМ!$B$34:$B$777,V$47)+'СЕТ СН'!$G$11+СВЦЭМ!$D$10+'СЕТ СН'!$G$5-'СЕТ СН'!$G$21</f>
        <v>4014.0187424299993</v>
      </c>
      <c r="W59" s="37">
        <f>SUMIFS(СВЦЭМ!$D$34:$D$777,СВЦЭМ!$A$34:$A$777,$A59,СВЦЭМ!$B$34:$B$777,W$47)+'СЕТ СН'!$G$11+СВЦЭМ!$D$10+'СЕТ СН'!$G$5-'СЕТ СН'!$G$21</f>
        <v>4072.05808884</v>
      </c>
      <c r="X59" s="37">
        <f>SUMIFS(СВЦЭМ!$D$34:$D$777,СВЦЭМ!$A$34:$A$777,$A59,СВЦЭМ!$B$34:$B$777,X$47)+'СЕТ СН'!$G$11+СВЦЭМ!$D$10+'СЕТ СН'!$G$5-'СЕТ СН'!$G$21</f>
        <v>4163.72221971</v>
      </c>
      <c r="Y59" s="37">
        <f>SUMIFS(СВЦЭМ!$D$34:$D$777,СВЦЭМ!$A$34:$A$777,$A59,СВЦЭМ!$B$34:$B$777,Y$47)+'СЕТ СН'!$G$11+СВЦЭМ!$D$10+'СЕТ СН'!$G$5-'СЕТ СН'!$G$21</f>
        <v>4285.4326241299996</v>
      </c>
    </row>
    <row r="60" spans="1:25" ht="15.75" x14ac:dyDescent="0.2">
      <c r="A60" s="36">
        <f t="shared" si="1"/>
        <v>43294</v>
      </c>
      <c r="B60" s="37">
        <f>SUMIFS(СВЦЭМ!$D$34:$D$777,СВЦЭМ!$A$34:$A$777,$A60,СВЦЭМ!$B$34:$B$777,B$47)+'СЕТ СН'!$G$11+СВЦЭМ!$D$10+'СЕТ СН'!$G$5-'СЕТ СН'!$G$21</f>
        <v>4354.1221914199996</v>
      </c>
      <c r="C60" s="37">
        <f>SUMIFS(СВЦЭМ!$D$34:$D$777,СВЦЭМ!$A$34:$A$777,$A60,СВЦЭМ!$B$34:$B$777,C$47)+'СЕТ СН'!$G$11+СВЦЭМ!$D$10+'СЕТ СН'!$G$5-'СЕТ СН'!$G$21</f>
        <v>4386.1394919999993</v>
      </c>
      <c r="D60" s="37">
        <f>SUMIFS(СВЦЭМ!$D$34:$D$777,СВЦЭМ!$A$34:$A$777,$A60,СВЦЭМ!$B$34:$B$777,D$47)+'СЕТ СН'!$G$11+СВЦЭМ!$D$10+'СЕТ СН'!$G$5-'СЕТ СН'!$G$21</f>
        <v>4427.1545575099999</v>
      </c>
      <c r="E60" s="37">
        <f>SUMIFS(СВЦЭМ!$D$34:$D$777,СВЦЭМ!$A$34:$A$777,$A60,СВЦЭМ!$B$34:$B$777,E$47)+'СЕТ СН'!$G$11+СВЦЭМ!$D$10+'СЕТ СН'!$G$5-'СЕТ СН'!$G$21</f>
        <v>4445.3752737799996</v>
      </c>
      <c r="F60" s="37">
        <f>SUMIFS(СВЦЭМ!$D$34:$D$777,СВЦЭМ!$A$34:$A$777,$A60,СВЦЭМ!$B$34:$B$777,F$47)+'СЕТ СН'!$G$11+СВЦЭМ!$D$10+'СЕТ СН'!$G$5-'СЕТ СН'!$G$21</f>
        <v>4442.2532846000004</v>
      </c>
      <c r="G60" s="37">
        <f>SUMIFS(СВЦЭМ!$D$34:$D$777,СВЦЭМ!$A$34:$A$777,$A60,СВЦЭМ!$B$34:$B$777,G$47)+'СЕТ СН'!$G$11+СВЦЭМ!$D$10+'СЕТ СН'!$G$5-'СЕТ СН'!$G$21</f>
        <v>4432.67176561</v>
      </c>
      <c r="H60" s="37">
        <f>SUMIFS(СВЦЭМ!$D$34:$D$777,СВЦЭМ!$A$34:$A$777,$A60,СВЦЭМ!$B$34:$B$777,H$47)+'СЕТ СН'!$G$11+СВЦЭМ!$D$10+'СЕТ СН'!$G$5-'СЕТ СН'!$G$21</f>
        <v>4322.3641940899997</v>
      </c>
      <c r="I60" s="37">
        <f>SUMIFS(СВЦЭМ!$D$34:$D$777,СВЦЭМ!$A$34:$A$777,$A60,СВЦЭМ!$B$34:$B$777,I$47)+'СЕТ СН'!$G$11+СВЦЭМ!$D$10+'СЕТ СН'!$G$5-'СЕТ СН'!$G$21</f>
        <v>4200.1685264399994</v>
      </c>
      <c r="J60" s="37">
        <f>SUMIFS(СВЦЭМ!$D$34:$D$777,СВЦЭМ!$A$34:$A$777,$A60,СВЦЭМ!$B$34:$B$777,J$47)+'СЕТ СН'!$G$11+СВЦЭМ!$D$10+'СЕТ СН'!$G$5-'СЕТ СН'!$G$21</f>
        <v>4096.4761017399996</v>
      </c>
      <c r="K60" s="37">
        <f>SUMIFS(СВЦЭМ!$D$34:$D$777,СВЦЭМ!$A$34:$A$777,$A60,СВЦЭМ!$B$34:$B$777,K$47)+'СЕТ СН'!$G$11+СВЦЭМ!$D$10+'СЕТ СН'!$G$5-'СЕТ СН'!$G$21</f>
        <v>4046.0900937999995</v>
      </c>
      <c r="L60" s="37">
        <f>SUMIFS(СВЦЭМ!$D$34:$D$777,СВЦЭМ!$A$34:$A$777,$A60,СВЦЭМ!$B$34:$B$777,L$47)+'СЕТ СН'!$G$11+СВЦЭМ!$D$10+'СЕТ СН'!$G$5-'СЕТ СН'!$G$21</f>
        <v>4020.1373205499995</v>
      </c>
      <c r="M60" s="37">
        <f>SUMIFS(СВЦЭМ!$D$34:$D$777,СВЦЭМ!$A$34:$A$777,$A60,СВЦЭМ!$B$34:$B$777,M$47)+'СЕТ СН'!$G$11+СВЦЭМ!$D$10+'СЕТ СН'!$G$5-'СЕТ СН'!$G$21</f>
        <v>4015.1220892800002</v>
      </c>
      <c r="N60" s="37">
        <f>SUMIFS(СВЦЭМ!$D$34:$D$777,СВЦЭМ!$A$34:$A$777,$A60,СВЦЭМ!$B$34:$B$777,N$47)+'СЕТ СН'!$G$11+СВЦЭМ!$D$10+'СЕТ СН'!$G$5-'СЕТ СН'!$G$21</f>
        <v>4027.3390028399999</v>
      </c>
      <c r="O60" s="37">
        <f>SUMIFS(СВЦЭМ!$D$34:$D$777,СВЦЭМ!$A$34:$A$777,$A60,СВЦЭМ!$B$34:$B$777,O$47)+'СЕТ СН'!$G$11+СВЦЭМ!$D$10+'СЕТ СН'!$G$5-'СЕТ СН'!$G$21</f>
        <v>4031.7313432000001</v>
      </c>
      <c r="P60" s="37">
        <f>SUMIFS(СВЦЭМ!$D$34:$D$777,СВЦЭМ!$A$34:$A$777,$A60,СВЦЭМ!$B$34:$B$777,P$47)+'СЕТ СН'!$G$11+СВЦЭМ!$D$10+'СЕТ СН'!$G$5-'СЕТ СН'!$G$21</f>
        <v>4041.3218842199994</v>
      </c>
      <c r="Q60" s="37">
        <f>SUMIFS(СВЦЭМ!$D$34:$D$777,СВЦЭМ!$A$34:$A$777,$A60,СВЦЭМ!$B$34:$B$777,Q$47)+'СЕТ СН'!$G$11+СВЦЭМ!$D$10+'СЕТ СН'!$G$5-'СЕТ СН'!$G$21</f>
        <v>4068.8780197999995</v>
      </c>
      <c r="R60" s="37">
        <f>SUMIFS(СВЦЭМ!$D$34:$D$777,СВЦЭМ!$A$34:$A$777,$A60,СВЦЭМ!$B$34:$B$777,R$47)+'СЕТ СН'!$G$11+СВЦЭМ!$D$10+'СЕТ СН'!$G$5-'СЕТ СН'!$G$21</f>
        <v>4091.7573256899996</v>
      </c>
      <c r="S60" s="37">
        <f>SUMIFS(СВЦЭМ!$D$34:$D$777,СВЦЭМ!$A$34:$A$777,$A60,СВЦЭМ!$B$34:$B$777,S$47)+'СЕТ СН'!$G$11+СВЦЭМ!$D$10+'СЕТ СН'!$G$5-'СЕТ СН'!$G$21</f>
        <v>4070.20066228</v>
      </c>
      <c r="T60" s="37">
        <f>SUMIFS(СВЦЭМ!$D$34:$D$777,СВЦЭМ!$A$34:$A$777,$A60,СВЦЭМ!$B$34:$B$777,T$47)+'СЕТ СН'!$G$11+СВЦЭМ!$D$10+'СЕТ СН'!$G$5-'СЕТ СН'!$G$21</f>
        <v>4056.8055305999997</v>
      </c>
      <c r="U60" s="37">
        <f>SUMIFS(СВЦЭМ!$D$34:$D$777,СВЦЭМ!$A$34:$A$777,$A60,СВЦЭМ!$B$34:$B$777,U$47)+'СЕТ СН'!$G$11+СВЦЭМ!$D$10+'СЕТ СН'!$G$5-'СЕТ СН'!$G$21</f>
        <v>4042.6842078099999</v>
      </c>
      <c r="V60" s="37">
        <f>SUMIFS(СВЦЭМ!$D$34:$D$777,СВЦЭМ!$A$34:$A$777,$A60,СВЦЭМ!$B$34:$B$777,V$47)+'СЕТ СН'!$G$11+СВЦЭМ!$D$10+'СЕТ СН'!$G$5-'СЕТ СН'!$G$21</f>
        <v>4044.6826288799994</v>
      </c>
      <c r="W60" s="37">
        <f>SUMIFS(СВЦЭМ!$D$34:$D$777,СВЦЭМ!$A$34:$A$777,$A60,СВЦЭМ!$B$34:$B$777,W$47)+'СЕТ СН'!$G$11+СВЦЭМ!$D$10+'СЕТ СН'!$G$5-'СЕТ СН'!$G$21</f>
        <v>4082.5068870999994</v>
      </c>
      <c r="X60" s="37">
        <f>SUMIFS(СВЦЭМ!$D$34:$D$777,СВЦЭМ!$A$34:$A$777,$A60,СВЦЭМ!$B$34:$B$777,X$47)+'СЕТ СН'!$G$11+СВЦЭМ!$D$10+'СЕТ СН'!$G$5-'СЕТ СН'!$G$21</f>
        <v>4158.1604248499998</v>
      </c>
      <c r="Y60" s="37">
        <f>SUMIFS(СВЦЭМ!$D$34:$D$777,СВЦЭМ!$A$34:$A$777,$A60,СВЦЭМ!$B$34:$B$777,Y$47)+'СЕТ СН'!$G$11+СВЦЭМ!$D$10+'СЕТ СН'!$G$5-'СЕТ СН'!$G$21</f>
        <v>4257.7558953500002</v>
      </c>
    </row>
    <row r="61" spans="1:25" ht="15.75" x14ac:dyDescent="0.2">
      <c r="A61" s="36">
        <f t="shared" si="1"/>
        <v>43295</v>
      </c>
      <c r="B61" s="37">
        <f>SUMIFS(СВЦЭМ!$D$34:$D$777,СВЦЭМ!$A$34:$A$777,$A61,СВЦЭМ!$B$34:$B$777,B$47)+'СЕТ СН'!$G$11+СВЦЭМ!$D$10+'СЕТ СН'!$G$5-'СЕТ СН'!$G$21</f>
        <v>4270.8823499800001</v>
      </c>
      <c r="C61" s="37">
        <f>SUMIFS(СВЦЭМ!$D$34:$D$777,СВЦЭМ!$A$34:$A$777,$A61,СВЦЭМ!$B$34:$B$777,C$47)+'СЕТ СН'!$G$11+СВЦЭМ!$D$10+'СЕТ СН'!$G$5-'СЕТ СН'!$G$21</f>
        <v>4354.0874260999999</v>
      </c>
      <c r="D61" s="37">
        <f>SUMIFS(СВЦЭМ!$D$34:$D$777,СВЦЭМ!$A$34:$A$777,$A61,СВЦЭМ!$B$34:$B$777,D$47)+'СЕТ СН'!$G$11+СВЦЭМ!$D$10+'СЕТ СН'!$G$5-'СЕТ СН'!$G$21</f>
        <v>4435.0556556799993</v>
      </c>
      <c r="E61" s="37">
        <f>SUMIFS(СВЦЭМ!$D$34:$D$777,СВЦЭМ!$A$34:$A$777,$A61,СВЦЭМ!$B$34:$B$777,E$47)+'СЕТ СН'!$G$11+СВЦЭМ!$D$10+'СЕТ СН'!$G$5-'СЕТ СН'!$G$21</f>
        <v>4435.9390251499999</v>
      </c>
      <c r="F61" s="37">
        <f>SUMIFS(СВЦЭМ!$D$34:$D$777,СВЦЭМ!$A$34:$A$777,$A61,СВЦЭМ!$B$34:$B$777,F$47)+'СЕТ СН'!$G$11+СВЦЭМ!$D$10+'СЕТ СН'!$G$5-'СЕТ СН'!$G$21</f>
        <v>4436.5832965</v>
      </c>
      <c r="G61" s="37">
        <f>SUMIFS(СВЦЭМ!$D$34:$D$777,СВЦЭМ!$A$34:$A$777,$A61,СВЦЭМ!$B$34:$B$777,G$47)+'СЕТ СН'!$G$11+СВЦЭМ!$D$10+'СЕТ СН'!$G$5-'СЕТ СН'!$G$21</f>
        <v>4434.5625137199995</v>
      </c>
      <c r="H61" s="37">
        <f>SUMIFS(СВЦЭМ!$D$34:$D$777,СВЦЭМ!$A$34:$A$777,$A61,СВЦЭМ!$B$34:$B$777,H$47)+'СЕТ СН'!$G$11+СВЦЭМ!$D$10+'СЕТ СН'!$G$5-'СЕТ СН'!$G$21</f>
        <v>4366.0105717500001</v>
      </c>
      <c r="I61" s="37">
        <f>SUMIFS(СВЦЭМ!$D$34:$D$777,СВЦЭМ!$A$34:$A$777,$A61,СВЦЭМ!$B$34:$B$777,I$47)+'СЕТ СН'!$G$11+СВЦЭМ!$D$10+'СЕТ СН'!$G$5-'СЕТ СН'!$G$21</f>
        <v>4235.0797077999996</v>
      </c>
      <c r="J61" s="37">
        <f>SUMIFS(СВЦЭМ!$D$34:$D$777,СВЦЭМ!$A$34:$A$777,$A61,СВЦЭМ!$B$34:$B$777,J$47)+'СЕТ СН'!$G$11+СВЦЭМ!$D$10+'СЕТ СН'!$G$5-'СЕТ СН'!$G$21</f>
        <v>4106.3857470499997</v>
      </c>
      <c r="K61" s="37">
        <f>SUMIFS(СВЦЭМ!$D$34:$D$777,СВЦЭМ!$A$34:$A$777,$A61,СВЦЭМ!$B$34:$B$777,K$47)+'СЕТ СН'!$G$11+СВЦЭМ!$D$10+'СЕТ СН'!$G$5-'СЕТ СН'!$G$21</f>
        <v>4050.11837122</v>
      </c>
      <c r="L61" s="37">
        <f>SUMIFS(СВЦЭМ!$D$34:$D$777,СВЦЭМ!$A$34:$A$777,$A61,СВЦЭМ!$B$34:$B$777,L$47)+'СЕТ СН'!$G$11+СВЦЭМ!$D$10+'СЕТ СН'!$G$5-'СЕТ СН'!$G$21</f>
        <v>4028.4246648199996</v>
      </c>
      <c r="M61" s="37">
        <f>SUMIFS(СВЦЭМ!$D$34:$D$777,СВЦЭМ!$A$34:$A$777,$A61,СВЦЭМ!$B$34:$B$777,M$47)+'СЕТ СН'!$G$11+СВЦЭМ!$D$10+'СЕТ СН'!$G$5-'СЕТ СН'!$G$21</f>
        <v>4011.0564625899997</v>
      </c>
      <c r="N61" s="37">
        <f>SUMIFS(СВЦЭМ!$D$34:$D$777,СВЦЭМ!$A$34:$A$777,$A61,СВЦЭМ!$B$34:$B$777,N$47)+'СЕТ СН'!$G$11+СВЦЭМ!$D$10+'СЕТ СН'!$G$5-'СЕТ СН'!$G$21</f>
        <v>4019.1720030699998</v>
      </c>
      <c r="O61" s="37">
        <f>SUMIFS(СВЦЭМ!$D$34:$D$777,СВЦЭМ!$A$34:$A$777,$A61,СВЦЭМ!$B$34:$B$777,O$47)+'СЕТ СН'!$G$11+СВЦЭМ!$D$10+'СЕТ СН'!$G$5-'СЕТ СН'!$G$21</f>
        <v>4024.8591215799997</v>
      </c>
      <c r="P61" s="37">
        <f>SUMIFS(СВЦЭМ!$D$34:$D$777,СВЦЭМ!$A$34:$A$777,$A61,СВЦЭМ!$B$34:$B$777,P$47)+'СЕТ СН'!$G$11+СВЦЭМ!$D$10+'СЕТ СН'!$G$5-'СЕТ СН'!$G$21</f>
        <v>4047.9796114999999</v>
      </c>
      <c r="Q61" s="37">
        <f>SUMIFS(СВЦЭМ!$D$34:$D$777,СВЦЭМ!$A$34:$A$777,$A61,СВЦЭМ!$B$34:$B$777,Q$47)+'СЕТ СН'!$G$11+СВЦЭМ!$D$10+'СЕТ СН'!$G$5-'СЕТ СН'!$G$21</f>
        <v>4053.4227716599999</v>
      </c>
      <c r="R61" s="37">
        <f>SUMIFS(СВЦЭМ!$D$34:$D$777,СВЦЭМ!$A$34:$A$777,$A61,СВЦЭМ!$B$34:$B$777,R$47)+'СЕТ СН'!$G$11+СВЦЭМ!$D$10+'СЕТ СН'!$G$5-'СЕТ СН'!$G$21</f>
        <v>4052.34775816</v>
      </c>
      <c r="S61" s="37">
        <f>SUMIFS(СВЦЭМ!$D$34:$D$777,СВЦЭМ!$A$34:$A$777,$A61,СВЦЭМ!$B$34:$B$777,S$47)+'СЕТ СН'!$G$11+СВЦЭМ!$D$10+'СЕТ СН'!$G$5-'СЕТ СН'!$G$21</f>
        <v>4044.1063966499996</v>
      </c>
      <c r="T61" s="37">
        <f>SUMIFS(СВЦЭМ!$D$34:$D$777,СВЦЭМ!$A$34:$A$777,$A61,СВЦЭМ!$B$34:$B$777,T$47)+'СЕТ СН'!$G$11+СВЦЭМ!$D$10+'СЕТ СН'!$G$5-'СЕТ СН'!$G$21</f>
        <v>4043.2952252300001</v>
      </c>
      <c r="U61" s="37">
        <f>SUMIFS(СВЦЭМ!$D$34:$D$777,СВЦЭМ!$A$34:$A$777,$A61,СВЦЭМ!$B$34:$B$777,U$47)+'СЕТ СН'!$G$11+СВЦЭМ!$D$10+'СЕТ СН'!$G$5-'СЕТ СН'!$G$21</f>
        <v>4041.05925475</v>
      </c>
      <c r="V61" s="37">
        <f>SUMIFS(СВЦЭМ!$D$34:$D$777,СВЦЭМ!$A$34:$A$777,$A61,СВЦЭМ!$B$34:$B$777,V$47)+'СЕТ СН'!$G$11+СВЦЭМ!$D$10+'СЕТ СН'!$G$5-'СЕТ СН'!$G$21</f>
        <v>4044.4279354</v>
      </c>
      <c r="W61" s="37">
        <f>SUMIFS(СВЦЭМ!$D$34:$D$777,СВЦЭМ!$A$34:$A$777,$A61,СВЦЭМ!$B$34:$B$777,W$47)+'СЕТ СН'!$G$11+СВЦЭМ!$D$10+'СЕТ СН'!$G$5-'СЕТ СН'!$G$21</f>
        <v>4074.0658347799999</v>
      </c>
      <c r="X61" s="37">
        <f>SUMIFS(СВЦЭМ!$D$34:$D$777,СВЦЭМ!$A$34:$A$777,$A61,СВЦЭМ!$B$34:$B$777,X$47)+'СЕТ СН'!$G$11+СВЦЭМ!$D$10+'СЕТ СН'!$G$5-'СЕТ СН'!$G$21</f>
        <v>4154.7590006499995</v>
      </c>
      <c r="Y61" s="37">
        <f>SUMIFS(СВЦЭМ!$D$34:$D$777,СВЦЭМ!$A$34:$A$777,$A61,СВЦЭМ!$B$34:$B$777,Y$47)+'СЕТ СН'!$G$11+СВЦЭМ!$D$10+'СЕТ СН'!$G$5-'СЕТ СН'!$G$21</f>
        <v>4239.9956346899999</v>
      </c>
    </row>
    <row r="62" spans="1:25" ht="15.75" x14ac:dyDescent="0.2">
      <c r="A62" s="36">
        <f t="shared" si="1"/>
        <v>43296</v>
      </c>
      <c r="B62" s="37">
        <f>SUMIFS(СВЦЭМ!$D$34:$D$777,СВЦЭМ!$A$34:$A$777,$A62,СВЦЭМ!$B$34:$B$777,B$47)+'СЕТ СН'!$G$11+СВЦЭМ!$D$10+'СЕТ СН'!$G$5-'СЕТ СН'!$G$21</f>
        <v>4310.7203256599996</v>
      </c>
      <c r="C62" s="37">
        <f>SUMIFS(СВЦЭМ!$D$34:$D$777,СВЦЭМ!$A$34:$A$777,$A62,СВЦЭМ!$B$34:$B$777,C$47)+'СЕТ СН'!$G$11+СВЦЭМ!$D$10+'СЕТ СН'!$G$5-'СЕТ СН'!$G$21</f>
        <v>4361.8180523700003</v>
      </c>
      <c r="D62" s="37">
        <f>SUMIFS(СВЦЭМ!$D$34:$D$777,СВЦЭМ!$A$34:$A$777,$A62,СВЦЭМ!$B$34:$B$777,D$47)+'СЕТ СН'!$G$11+СВЦЭМ!$D$10+'СЕТ СН'!$G$5-'СЕТ СН'!$G$21</f>
        <v>4398.6370446800001</v>
      </c>
      <c r="E62" s="37">
        <f>SUMIFS(СВЦЭМ!$D$34:$D$777,СВЦЭМ!$A$34:$A$777,$A62,СВЦЭМ!$B$34:$B$777,E$47)+'СЕТ СН'!$G$11+СВЦЭМ!$D$10+'СЕТ СН'!$G$5-'СЕТ СН'!$G$21</f>
        <v>4429.2639429800001</v>
      </c>
      <c r="F62" s="37">
        <f>SUMIFS(СВЦЭМ!$D$34:$D$777,СВЦЭМ!$A$34:$A$777,$A62,СВЦЭМ!$B$34:$B$777,F$47)+'СЕТ СН'!$G$11+СВЦЭМ!$D$10+'СЕТ СН'!$G$5-'СЕТ СН'!$G$21</f>
        <v>4437.2433414199995</v>
      </c>
      <c r="G62" s="37">
        <f>SUMIFS(СВЦЭМ!$D$34:$D$777,СВЦЭМ!$A$34:$A$777,$A62,СВЦЭМ!$B$34:$B$777,G$47)+'СЕТ СН'!$G$11+СВЦЭМ!$D$10+'СЕТ СН'!$G$5-'СЕТ СН'!$G$21</f>
        <v>4438.3610166099998</v>
      </c>
      <c r="H62" s="37">
        <f>SUMIFS(СВЦЭМ!$D$34:$D$777,СВЦЭМ!$A$34:$A$777,$A62,СВЦЭМ!$B$34:$B$777,H$47)+'СЕТ СН'!$G$11+СВЦЭМ!$D$10+'СЕТ СН'!$G$5-'СЕТ СН'!$G$21</f>
        <v>4352.52478875</v>
      </c>
      <c r="I62" s="37">
        <f>SUMIFS(СВЦЭМ!$D$34:$D$777,СВЦЭМ!$A$34:$A$777,$A62,СВЦЭМ!$B$34:$B$777,I$47)+'СЕТ СН'!$G$11+СВЦЭМ!$D$10+'СЕТ СН'!$G$5-'СЕТ СН'!$G$21</f>
        <v>4208.9651088700002</v>
      </c>
      <c r="J62" s="37">
        <f>SUMIFS(СВЦЭМ!$D$34:$D$777,СВЦЭМ!$A$34:$A$777,$A62,СВЦЭМ!$B$34:$B$777,J$47)+'СЕТ СН'!$G$11+СВЦЭМ!$D$10+'СЕТ СН'!$G$5-'СЕТ СН'!$G$21</f>
        <v>4082.2834390099997</v>
      </c>
      <c r="K62" s="37">
        <f>SUMIFS(СВЦЭМ!$D$34:$D$777,СВЦЭМ!$A$34:$A$777,$A62,СВЦЭМ!$B$34:$B$777,K$47)+'СЕТ СН'!$G$11+СВЦЭМ!$D$10+'СЕТ СН'!$G$5-'СЕТ СН'!$G$21</f>
        <v>4032.0564414</v>
      </c>
      <c r="L62" s="37">
        <f>SUMIFS(СВЦЭМ!$D$34:$D$777,СВЦЭМ!$A$34:$A$777,$A62,СВЦЭМ!$B$34:$B$777,L$47)+'СЕТ СН'!$G$11+СВЦЭМ!$D$10+'СЕТ СН'!$G$5-'СЕТ СН'!$G$21</f>
        <v>4014.4442380800001</v>
      </c>
      <c r="M62" s="37">
        <f>SUMIFS(СВЦЭМ!$D$34:$D$777,СВЦЭМ!$A$34:$A$777,$A62,СВЦЭМ!$B$34:$B$777,M$47)+'СЕТ СН'!$G$11+СВЦЭМ!$D$10+'СЕТ СН'!$G$5-'СЕТ СН'!$G$21</f>
        <v>4002.0698641400004</v>
      </c>
      <c r="N62" s="37">
        <f>SUMIFS(СВЦЭМ!$D$34:$D$777,СВЦЭМ!$A$34:$A$777,$A62,СВЦЭМ!$B$34:$B$777,N$47)+'СЕТ СН'!$G$11+СВЦЭМ!$D$10+'СЕТ СН'!$G$5-'СЕТ СН'!$G$21</f>
        <v>4006.6930293699997</v>
      </c>
      <c r="O62" s="37">
        <f>SUMIFS(СВЦЭМ!$D$34:$D$777,СВЦЭМ!$A$34:$A$777,$A62,СВЦЭМ!$B$34:$B$777,O$47)+'СЕТ СН'!$G$11+СВЦЭМ!$D$10+'СЕТ СН'!$G$5-'СЕТ СН'!$G$21</f>
        <v>3999.83375806</v>
      </c>
      <c r="P62" s="37">
        <f>SUMIFS(СВЦЭМ!$D$34:$D$777,СВЦЭМ!$A$34:$A$777,$A62,СВЦЭМ!$B$34:$B$777,P$47)+'СЕТ СН'!$G$11+СВЦЭМ!$D$10+'СЕТ СН'!$G$5-'СЕТ СН'!$G$21</f>
        <v>4016.0020850399997</v>
      </c>
      <c r="Q62" s="37">
        <f>SUMIFS(СВЦЭМ!$D$34:$D$777,СВЦЭМ!$A$34:$A$777,$A62,СВЦЭМ!$B$34:$B$777,Q$47)+'СЕТ СН'!$G$11+СВЦЭМ!$D$10+'СЕТ СН'!$G$5-'СЕТ СН'!$G$21</f>
        <v>4014.4434352799999</v>
      </c>
      <c r="R62" s="37">
        <f>SUMIFS(СВЦЭМ!$D$34:$D$777,СВЦЭМ!$A$34:$A$777,$A62,СВЦЭМ!$B$34:$B$777,R$47)+'СЕТ СН'!$G$11+СВЦЭМ!$D$10+'СЕТ СН'!$G$5-'СЕТ СН'!$G$21</f>
        <v>4018.4165441199993</v>
      </c>
      <c r="S62" s="37">
        <f>SUMIFS(СВЦЭМ!$D$34:$D$777,СВЦЭМ!$A$34:$A$777,$A62,СВЦЭМ!$B$34:$B$777,S$47)+'СЕТ СН'!$G$11+СВЦЭМ!$D$10+'СЕТ СН'!$G$5-'СЕТ СН'!$G$21</f>
        <v>4024.7599076500001</v>
      </c>
      <c r="T62" s="37">
        <f>SUMIFS(СВЦЭМ!$D$34:$D$777,СВЦЭМ!$A$34:$A$777,$A62,СВЦЭМ!$B$34:$B$777,T$47)+'СЕТ СН'!$G$11+СВЦЭМ!$D$10+'СЕТ СН'!$G$5-'СЕТ СН'!$G$21</f>
        <v>4033.1229793399998</v>
      </c>
      <c r="U62" s="37">
        <f>SUMIFS(СВЦЭМ!$D$34:$D$777,СВЦЭМ!$A$34:$A$777,$A62,СВЦЭМ!$B$34:$B$777,U$47)+'СЕТ СН'!$G$11+СВЦЭМ!$D$10+'СЕТ СН'!$G$5-'СЕТ СН'!$G$21</f>
        <v>4041.4791433599994</v>
      </c>
      <c r="V62" s="37">
        <f>SUMIFS(СВЦЭМ!$D$34:$D$777,СВЦЭМ!$A$34:$A$777,$A62,СВЦЭМ!$B$34:$B$777,V$47)+'СЕТ СН'!$G$11+СВЦЭМ!$D$10+'СЕТ СН'!$G$5-'СЕТ СН'!$G$21</f>
        <v>4049.3671263299993</v>
      </c>
      <c r="W62" s="37">
        <f>SUMIFS(СВЦЭМ!$D$34:$D$777,СВЦЭМ!$A$34:$A$777,$A62,СВЦЭМ!$B$34:$B$777,W$47)+'СЕТ СН'!$G$11+СВЦЭМ!$D$10+'СЕТ СН'!$G$5-'СЕТ СН'!$G$21</f>
        <v>4113.4272370999997</v>
      </c>
      <c r="X62" s="37">
        <f>SUMIFS(СВЦЭМ!$D$34:$D$777,СВЦЭМ!$A$34:$A$777,$A62,СВЦЭМ!$B$34:$B$777,X$47)+'СЕТ СН'!$G$11+СВЦЭМ!$D$10+'СЕТ СН'!$G$5-'СЕТ СН'!$G$21</f>
        <v>4157.54094136</v>
      </c>
      <c r="Y62" s="37">
        <f>SUMIFS(СВЦЭМ!$D$34:$D$777,СВЦЭМ!$A$34:$A$777,$A62,СВЦЭМ!$B$34:$B$777,Y$47)+'СЕТ СН'!$G$11+СВЦЭМ!$D$10+'СЕТ СН'!$G$5-'СЕТ СН'!$G$21</f>
        <v>4241.0780340699994</v>
      </c>
    </row>
    <row r="63" spans="1:25" ht="15.75" x14ac:dyDescent="0.2">
      <c r="A63" s="36">
        <f t="shared" si="1"/>
        <v>43297</v>
      </c>
      <c r="B63" s="37">
        <f>SUMIFS(СВЦЭМ!$D$34:$D$777,СВЦЭМ!$A$34:$A$777,$A63,СВЦЭМ!$B$34:$B$777,B$47)+'СЕТ СН'!$G$11+СВЦЭМ!$D$10+'СЕТ СН'!$G$5-'СЕТ СН'!$G$21</f>
        <v>4368.3686661599995</v>
      </c>
      <c r="C63" s="37">
        <f>SUMIFS(СВЦЭМ!$D$34:$D$777,СВЦЭМ!$A$34:$A$777,$A63,СВЦЭМ!$B$34:$B$777,C$47)+'СЕТ СН'!$G$11+СВЦЭМ!$D$10+'СЕТ СН'!$G$5-'СЕТ СН'!$G$21</f>
        <v>4416.4866405399998</v>
      </c>
      <c r="D63" s="37">
        <f>SUMIFS(СВЦЭМ!$D$34:$D$777,СВЦЭМ!$A$34:$A$777,$A63,СВЦЭМ!$B$34:$B$777,D$47)+'СЕТ СН'!$G$11+СВЦЭМ!$D$10+'СЕТ СН'!$G$5-'СЕТ СН'!$G$21</f>
        <v>4439.5270473499995</v>
      </c>
      <c r="E63" s="37">
        <f>SUMIFS(СВЦЭМ!$D$34:$D$777,СВЦЭМ!$A$34:$A$777,$A63,СВЦЭМ!$B$34:$B$777,E$47)+'СЕТ СН'!$G$11+СВЦЭМ!$D$10+'СЕТ СН'!$G$5-'СЕТ СН'!$G$21</f>
        <v>4435.1940635000001</v>
      </c>
      <c r="F63" s="37">
        <f>SUMIFS(СВЦЭМ!$D$34:$D$777,СВЦЭМ!$A$34:$A$777,$A63,СВЦЭМ!$B$34:$B$777,F$47)+'СЕТ СН'!$G$11+СВЦЭМ!$D$10+'СЕТ СН'!$G$5-'СЕТ СН'!$G$21</f>
        <v>4432.6978306800002</v>
      </c>
      <c r="G63" s="37">
        <f>SUMIFS(СВЦЭМ!$D$34:$D$777,СВЦЭМ!$A$34:$A$777,$A63,СВЦЭМ!$B$34:$B$777,G$47)+'СЕТ СН'!$G$11+СВЦЭМ!$D$10+'СЕТ СН'!$G$5-'СЕТ СН'!$G$21</f>
        <v>4440.9491812400001</v>
      </c>
      <c r="H63" s="37">
        <f>SUMIFS(СВЦЭМ!$D$34:$D$777,СВЦЭМ!$A$34:$A$777,$A63,СВЦЭМ!$B$34:$B$777,H$47)+'СЕТ СН'!$G$11+СВЦЭМ!$D$10+'СЕТ СН'!$G$5-'СЕТ СН'!$G$21</f>
        <v>4370.0936430299998</v>
      </c>
      <c r="I63" s="37">
        <f>SUMIFS(СВЦЭМ!$D$34:$D$777,СВЦЭМ!$A$34:$A$777,$A63,СВЦЭМ!$B$34:$B$777,I$47)+'СЕТ СН'!$G$11+СВЦЭМ!$D$10+'СЕТ СН'!$G$5-'СЕТ СН'!$G$21</f>
        <v>4211.6199221399993</v>
      </c>
      <c r="J63" s="37">
        <f>SUMIFS(СВЦЭМ!$D$34:$D$777,СВЦЭМ!$A$34:$A$777,$A63,СВЦЭМ!$B$34:$B$777,J$47)+'СЕТ СН'!$G$11+СВЦЭМ!$D$10+'СЕТ СН'!$G$5-'СЕТ СН'!$G$21</f>
        <v>4090.1439038199997</v>
      </c>
      <c r="K63" s="37">
        <f>SUMIFS(СВЦЭМ!$D$34:$D$777,СВЦЭМ!$A$34:$A$777,$A63,СВЦЭМ!$B$34:$B$777,K$47)+'СЕТ СН'!$G$11+СВЦЭМ!$D$10+'СЕТ СН'!$G$5-'СЕТ СН'!$G$21</f>
        <v>4042.7381729600002</v>
      </c>
      <c r="L63" s="37">
        <f>SUMIFS(СВЦЭМ!$D$34:$D$777,СВЦЭМ!$A$34:$A$777,$A63,СВЦЭМ!$B$34:$B$777,L$47)+'СЕТ СН'!$G$11+СВЦЭМ!$D$10+'СЕТ СН'!$G$5-'СЕТ СН'!$G$21</f>
        <v>4035.2570165999996</v>
      </c>
      <c r="M63" s="37">
        <f>SUMIFS(СВЦЭМ!$D$34:$D$777,СВЦЭМ!$A$34:$A$777,$A63,СВЦЭМ!$B$34:$B$777,M$47)+'СЕТ СН'!$G$11+СВЦЭМ!$D$10+'СЕТ СН'!$G$5-'СЕТ СН'!$G$21</f>
        <v>4026.58359509</v>
      </c>
      <c r="N63" s="37">
        <f>SUMIFS(СВЦЭМ!$D$34:$D$777,СВЦЭМ!$A$34:$A$777,$A63,СВЦЭМ!$B$34:$B$777,N$47)+'СЕТ СН'!$G$11+СВЦЭМ!$D$10+'СЕТ СН'!$G$5-'СЕТ СН'!$G$21</f>
        <v>4031.0979952199996</v>
      </c>
      <c r="O63" s="37">
        <f>SUMIFS(СВЦЭМ!$D$34:$D$777,СВЦЭМ!$A$34:$A$777,$A63,СВЦЭМ!$B$34:$B$777,O$47)+'СЕТ СН'!$G$11+СВЦЭМ!$D$10+'СЕТ СН'!$G$5-'СЕТ СН'!$G$21</f>
        <v>4031.0089101799995</v>
      </c>
      <c r="P63" s="37">
        <f>SUMIFS(СВЦЭМ!$D$34:$D$777,СВЦЭМ!$A$34:$A$777,$A63,СВЦЭМ!$B$34:$B$777,P$47)+'СЕТ СН'!$G$11+СВЦЭМ!$D$10+'СЕТ СН'!$G$5-'СЕТ СН'!$G$21</f>
        <v>4030.8293216100001</v>
      </c>
      <c r="Q63" s="37">
        <f>SUMIFS(СВЦЭМ!$D$34:$D$777,СВЦЭМ!$A$34:$A$777,$A63,СВЦЭМ!$B$34:$B$777,Q$47)+'СЕТ СН'!$G$11+СВЦЭМ!$D$10+'СЕТ СН'!$G$5-'СЕТ СН'!$G$21</f>
        <v>4027.9918136200004</v>
      </c>
      <c r="R63" s="37">
        <f>SUMIFS(СВЦЭМ!$D$34:$D$777,СВЦЭМ!$A$34:$A$777,$A63,СВЦЭМ!$B$34:$B$777,R$47)+'СЕТ СН'!$G$11+СВЦЭМ!$D$10+'СЕТ СН'!$G$5-'СЕТ СН'!$G$21</f>
        <v>4027.8319781999999</v>
      </c>
      <c r="S63" s="37">
        <f>SUMIFS(СВЦЭМ!$D$34:$D$777,СВЦЭМ!$A$34:$A$777,$A63,СВЦЭМ!$B$34:$B$777,S$47)+'СЕТ СН'!$G$11+СВЦЭМ!$D$10+'СЕТ СН'!$G$5-'СЕТ СН'!$G$21</f>
        <v>4027.7018353599997</v>
      </c>
      <c r="T63" s="37">
        <f>SUMIFS(СВЦЭМ!$D$34:$D$777,СВЦЭМ!$A$34:$A$777,$A63,СВЦЭМ!$B$34:$B$777,T$47)+'СЕТ СН'!$G$11+СВЦЭМ!$D$10+'СЕТ СН'!$G$5-'СЕТ СН'!$G$21</f>
        <v>4031.8821439200001</v>
      </c>
      <c r="U63" s="37">
        <f>SUMIFS(СВЦЭМ!$D$34:$D$777,СВЦЭМ!$A$34:$A$777,$A63,СВЦЭМ!$B$34:$B$777,U$47)+'СЕТ СН'!$G$11+СВЦЭМ!$D$10+'СЕТ СН'!$G$5-'СЕТ СН'!$G$21</f>
        <v>4034.4873472099998</v>
      </c>
      <c r="V63" s="37">
        <f>SUMIFS(СВЦЭМ!$D$34:$D$777,СВЦЭМ!$A$34:$A$777,$A63,СВЦЭМ!$B$34:$B$777,V$47)+'СЕТ СН'!$G$11+СВЦЭМ!$D$10+'СЕТ СН'!$G$5-'СЕТ СН'!$G$21</f>
        <v>4042.9971168100001</v>
      </c>
      <c r="W63" s="37">
        <f>SUMIFS(СВЦЭМ!$D$34:$D$777,СВЦЭМ!$A$34:$A$777,$A63,СВЦЭМ!$B$34:$B$777,W$47)+'СЕТ СН'!$G$11+СВЦЭМ!$D$10+'СЕТ СН'!$G$5-'СЕТ СН'!$G$21</f>
        <v>4095.4664523299998</v>
      </c>
      <c r="X63" s="37">
        <f>SUMIFS(СВЦЭМ!$D$34:$D$777,СВЦЭМ!$A$34:$A$777,$A63,СВЦЭМ!$B$34:$B$777,X$47)+'СЕТ СН'!$G$11+СВЦЭМ!$D$10+'СЕТ СН'!$G$5-'СЕТ СН'!$G$21</f>
        <v>4169.9918314199995</v>
      </c>
      <c r="Y63" s="37">
        <f>SUMIFS(СВЦЭМ!$D$34:$D$777,СВЦЭМ!$A$34:$A$777,$A63,СВЦЭМ!$B$34:$B$777,Y$47)+'СЕТ СН'!$G$11+СВЦЭМ!$D$10+'СЕТ СН'!$G$5-'СЕТ СН'!$G$21</f>
        <v>4254.6645190199997</v>
      </c>
    </row>
    <row r="64" spans="1:25" ht="15.75" x14ac:dyDescent="0.2">
      <c r="A64" s="36">
        <f t="shared" si="1"/>
        <v>43298</v>
      </c>
      <c r="B64" s="37">
        <f>SUMIFS(СВЦЭМ!$D$34:$D$777,СВЦЭМ!$A$34:$A$777,$A64,СВЦЭМ!$B$34:$B$777,B$47)+'СЕТ СН'!$G$11+СВЦЭМ!$D$10+'СЕТ СН'!$G$5-'СЕТ СН'!$G$21</f>
        <v>4325.8110925499996</v>
      </c>
      <c r="C64" s="37">
        <f>SUMIFS(СВЦЭМ!$D$34:$D$777,СВЦЭМ!$A$34:$A$777,$A64,СВЦЭМ!$B$34:$B$777,C$47)+'СЕТ СН'!$G$11+СВЦЭМ!$D$10+'СЕТ СН'!$G$5-'СЕТ СН'!$G$21</f>
        <v>4450.3924868000004</v>
      </c>
      <c r="D64" s="37">
        <f>SUMIFS(СВЦЭМ!$D$34:$D$777,СВЦЭМ!$A$34:$A$777,$A64,СВЦЭМ!$B$34:$B$777,D$47)+'СЕТ СН'!$G$11+СВЦЭМ!$D$10+'СЕТ СН'!$G$5-'СЕТ СН'!$G$21</f>
        <v>4484.5327267499997</v>
      </c>
      <c r="E64" s="37">
        <f>SUMIFS(СВЦЭМ!$D$34:$D$777,СВЦЭМ!$A$34:$A$777,$A64,СВЦЭМ!$B$34:$B$777,E$47)+'СЕТ СН'!$G$11+СВЦЭМ!$D$10+'СЕТ СН'!$G$5-'СЕТ СН'!$G$21</f>
        <v>4476.6988453000004</v>
      </c>
      <c r="F64" s="37">
        <f>SUMIFS(СВЦЭМ!$D$34:$D$777,СВЦЭМ!$A$34:$A$777,$A64,СВЦЭМ!$B$34:$B$777,F$47)+'СЕТ СН'!$G$11+СВЦЭМ!$D$10+'СЕТ СН'!$G$5-'СЕТ СН'!$G$21</f>
        <v>4473.6345173899999</v>
      </c>
      <c r="G64" s="37">
        <f>SUMIFS(СВЦЭМ!$D$34:$D$777,СВЦЭМ!$A$34:$A$777,$A64,СВЦЭМ!$B$34:$B$777,G$47)+'СЕТ СН'!$G$11+СВЦЭМ!$D$10+'СЕТ СН'!$G$5-'СЕТ СН'!$G$21</f>
        <v>4479.5161385800002</v>
      </c>
      <c r="H64" s="37">
        <f>SUMIFS(СВЦЭМ!$D$34:$D$777,СВЦЭМ!$A$34:$A$777,$A64,СВЦЭМ!$B$34:$B$777,H$47)+'СЕТ СН'!$G$11+СВЦЭМ!$D$10+'СЕТ СН'!$G$5-'СЕТ СН'!$G$21</f>
        <v>4417.6335939199998</v>
      </c>
      <c r="I64" s="37">
        <f>SUMIFS(СВЦЭМ!$D$34:$D$777,СВЦЭМ!$A$34:$A$777,$A64,СВЦЭМ!$B$34:$B$777,I$47)+'СЕТ СН'!$G$11+СВЦЭМ!$D$10+'СЕТ СН'!$G$5-'СЕТ СН'!$G$21</f>
        <v>4284.4271616599999</v>
      </c>
      <c r="J64" s="37">
        <f>SUMIFS(СВЦЭМ!$D$34:$D$777,СВЦЭМ!$A$34:$A$777,$A64,СВЦЭМ!$B$34:$B$777,J$47)+'СЕТ СН'!$G$11+СВЦЭМ!$D$10+'СЕТ СН'!$G$5-'СЕТ СН'!$G$21</f>
        <v>4164.96559875</v>
      </c>
      <c r="K64" s="37">
        <f>SUMIFS(СВЦЭМ!$D$34:$D$777,СВЦЭМ!$A$34:$A$777,$A64,СВЦЭМ!$B$34:$B$777,K$47)+'СЕТ СН'!$G$11+СВЦЭМ!$D$10+'СЕТ СН'!$G$5-'СЕТ СН'!$G$21</f>
        <v>4094.9050126699995</v>
      </c>
      <c r="L64" s="37">
        <f>SUMIFS(СВЦЭМ!$D$34:$D$777,СВЦЭМ!$A$34:$A$777,$A64,СВЦЭМ!$B$34:$B$777,L$47)+'СЕТ СН'!$G$11+СВЦЭМ!$D$10+'СЕТ СН'!$G$5-'СЕТ СН'!$G$21</f>
        <v>4080.6972519000001</v>
      </c>
      <c r="M64" s="37">
        <f>SUMIFS(СВЦЭМ!$D$34:$D$777,СВЦЭМ!$A$34:$A$777,$A64,СВЦЭМ!$B$34:$B$777,M$47)+'СЕТ СН'!$G$11+СВЦЭМ!$D$10+'СЕТ СН'!$G$5-'СЕТ СН'!$G$21</f>
        <v>4075.7896090999993</v>
      </c>
      <c r="N64" s="37">
        <f>SUMIFS(СВЦЭМ!$D$34:$D$777,СВЦЭМ!$A$34:$A$777,$A64,СВЦЭМ!$B$34:$B$777,N$47)+'СЕТ СН'!$G$11+СВЦЭМ!$D$10+'СЕТ СН'!$G$5-'СЕТ СН'!$G$21</f>
        <v>4087.0356720899999</v>
      </c>
      <c r="O64" s="37">
        <f>SUMIFS(СВЦЭМ!$D$34:$D$777,СВЦЭМ!$A$34:$A$777,$A64,СВЦЭМ!$B$34:$B$777,O$47)+'СЕТ СН'!$G$11+СВЦЭМ!$D$10+'СЕТ СН'!$G$5-'СЕТ СН'!$G$21</f>
        <v>4094.8800866800002</v>
      </c>
      <c r="P64" s="37">
        <f>SUMIFS(СВЦЭМ!$D$34:$D$777,СВЦЭМ!$A$34:$A$777,$A64,СВЦЭМ!$B$34:$B$777,P$47)+'СЕТ СН'!$G$11+СВЦЭМ!$D$10+'СЕТ СН'!$G$5-'СЕТ СН'!$G$21</f>
        <v>4087.1726821100001</v>
      </c>
      <c r="Q64" s="37">
        <f>SUMIFS(СВЦЭМ!$D$34:$D$777,СВЦЭМ!$A$34:$A$777,$A64,СВЦЭМ!$B$34:$B$777,Q$47)+'СЕТ СН'!$G$11+СВЦЭМ!$D$10+'СЕТ СН'!$G$5-'СЕТ СН'!$G$21</f>
        <v>4093.5614076599995</v>
      </c>
      <c r="R64" s="37">
        <f>SUMIFS(СВЦЭМ!$D$34:$D$777,СВЦЭМ!$A$34:$A$777,$A64,СВЦЭМ!$B$34:$B$777,R$47)+'СЕТ СН'!$G$11+СВЦЭМ!$D$10+'СЕТ СН'!$G$5-'СЕТ СН'!$G$21</f>
        <v>4086.8430385000001</v>
      </c>
      <c r="S64" s="37">
        <f>SUMIFS(СВЦЭМ!$D$34:$D$777,СВЦЭМ!$A$34:$A$777,$A64,СВЦЭМ!$B$34:$B$777,S$47)+'СЕТ СН'!$G$11+СВЦЭМ!$D$10+'СЕТ СН'!$G$5-'СЕТ СН'!$G$21</f>
        <v>4090.8540301499997</v>
      </c>
      <c r="T64" s="37">
        <f>SUMIFS(СВЦЭМ!$D$34:$D$777,СВЦЭМ!$A$34:$A$777,$A64,СВЦЭМ!$B$34:$B$777,T$47)+'СЕТ СН'!$G$11+СВЦЭМ!$D$10+'СЕТ СН'!$G$5-'СЕТ СН'!$G$21</f>
        <v>4090.0733835399997</v>
      </c>
      <c r="U64" s="37">
        <f>SUMIFS(СВЦЭМ!$D$34:$D$777,СВЦЭМ!$A$34:$A$777,$A64,СВЦЭМ!$B$34:$B$777,U$47)+'СЕТ СН'!$G$11+СВЦЭМ!$D$10+'СЕТ СН'!$G$5-'СЕТ СН'!$G$21</f>
        <v>4083.6062476500001</v>
      </c>
      <c r="V64" s="37">
        <f>SUMIFS(СВЦЭМ!$D$34:$D$777,СВЦЭМ!$A$34:$A$777,$A64,СВЦЭМ!$B$34:$B$777,V$47)+'СЕТ СН'!$G$11+СВЦЭМ!$D$10+'СЕТ СН'!$G$5-'СЕТ СН'!$G$21</f>
        <v>4084.7965166599997</v>
      </c>
      <c r="W64" s="37">
        <f>SUMIFS(СВЦЭМ!$D$34:$D$777,СВЦЭМ!$A$34:$A$777,$A64,СВЦЭМ!$B$34:$B$777,W$47)+'СЕТ СН'!$G$11+СВЦЭМ!$D$10+'СЕТ СН'!$G$5-'СЕТ СН'!$G$21</f>
        <v>4146.4422144</v>
      </c>
      <c r="X64" s="37">
        <f>SUMIFS(СВЦЭМ!$D$34:$D$777,СВЦЭМ!$A$34:$A$777,$A64,СВЦЭМ!$B$34:$B$777,X$47)+'СЕТ СН'!$G$11+СВЦЭМ!$D$10+'СЕТ СН'!$G$5-'СЕТ СН'!$G$21</f>
        <v>4246.3672474999994</v>
      </c>
      <c r="Y64" s="37">
        <f>SUMIFS(СВЦЭМ!$D$34:$D$777,СВЦЭМ!$A$34:$A$777,$A64,СВЦЭМ!$B$34:$B$777,Y$47)+'СЕТ СН'!$G$11+СВЦЭМ!$D$10+'СЕТ СН'!$G$5-'СЕТ СН'!$G$21</f>
        <v>4349.5754954899994</v>
      </c>
    </row>
    <row r="65" spans="1:26" ht="15.75" x14ac:dyDescent="0.2">
      <c r="A65" s="36">
        <f t="shared" si="1"/>
        <v>43299</v>
      </c>
      <c r="B65" s="37">
        <f>SUMIFS(СВЦЭМ!$D$34:$D$777,СВЦЭМ!$A$34:$A$777,$A65,СВЦЭМ!$B$34:$B$777,B$47)+'СЕТ СН'!$G$11+СВЦЭМ!$D$10+'СЕТ СН'!$G$5-'СЕТ СН'!$G$21</f>
        <v>4385.9030235</v>
      </c>
      <c r="C65" s="37">
        <f>SUMIFS(СВЦЭМ!$D$34:$D$777,СВЦЭМ!$A$34:$A$777,$A65,СВЦЭМ!$B$34:$B$777,C$47)+'СЕТ СН'!$G$11+СВЦЭМ!$D$10+'СЕТ СН'!$G$5-'СЕТ СН'!$G$21</f>
        <v>4443.9350241299999</v>
      </c>
      <c r="D65" s="37">
        <f>SUMIFS(СВЦЭМ!$D$34:$D$777,СВЦЭМ!$A$34:$A$777,$A65,СВЦЭМ!$B$34:$B$777,D$47)+'СЕТ СН'!$G$11+СВЦЭМ!$D$10+'СЕТ СН'!$G$5-'СЕТ СН'!$G$21</f>
        <v>4478.4627871799994</v>
      </c>
      <c r="E65" s="37">
        <f>SUMIFS(СВЦЭМ!$D$34:$D$777,СВЦЭМ!$A$34:$A$777,$A65,СВЦЭМ!$B$34:$B$777,E$47)+'СЕТ СН'!$G$11+СВЦЭМ!$D$10+'СЕТ СН'!$G$5-'СЕТ СН'!$G$21</f>
        <v>4469.09713405</v>
      </c>
      <c r="F65" s="37">
        <f>SUMIFS(СВЦЭМ!$D$34:$D$777,СВЦЭМ!$A$34:$A$777,$A65,СВЦЭМ!$B$34:$B$777,F$47)+'СЕТ СН'!$G$11+СВЦЭМ!$D$10+'СЕТ СН'!$G$5-'СЕТ СН'!$G$21</f>
        <v>4464.0231426299997</v>
      </c>
      <c r="G65" s="37">
        <f>SUMIFS(СВЦЭМ!$D$34:$D$777,СВЦЭМ!$A$34:$A$777,$A65,СВЦЭМ!$B$34:$B$777,G$47)+'СЕТ СН'!$G$11+СВЦЭМ!$D$10+'СЕТ СН'!$G$5-'СЕТ СН'!$G$21</f>
        <v>4463.6441677499997</v>
      </c>
      <c r="H65" s="37">
        <f>SUMIFS(СВЦЭМ!$D$34:$D$777,СВЦЭМ!$A$34:$A$777,$A65,СВЦЭМ!$B$34:$B$777,H$47)+'СЕТ СН'!$G$11+СВЦЭМ!$D$10+'СЕТ СН'!$G$5-'СЕТ СН'!$G$21</f>
        <v>4419.9112942299998</v>
      </c>
      <c r="I65" s="37">
        <f>SUMIFS(СВЦЭМ!$D$34:$D$777,СВЦЭМ!$A$34:$A$777,$A65,СВЦЭМ!$B$34:$B$777,I$47)+'СЕТ СН'!$G$11+СВЦЭМ!$D$10+'СЕТ СН'!$G$5-'СЕТ СН'!$G$21</f>
        <v>4276.8875903399994</v>
      </c>
      <c r="J65" s="37">
        <f>SUMIFS(СВЦЭМ!$D$34:$D$777,СВЦЭМ!$A$34:$A$777,$A65,СВЦЭМ!$B$34:$B$777,J$47)+'СЕТ СН'!$G$11+СВЦЭМ!$D$10+'СЕТ СН'!$G$5-'СЕТ СН'!$G$21</f>
        <v>4145.5180776299994</v>
      </c>
      <c r="K65" s="37">
        <f>SUMIFS(СВЦЭМ!$D$34:$D$777,СВЦЭМ!$A$34:$A$777,$A65,СВЦЭМ!$B$34:$B$777,K$47)+'СЕТ СН'!$G$11+СВЦЭМ!$D$10+'СЕТ СН'!$G$5-'СЕТ СН'!$G$21</f>
        <v>4085.05776221</v>
      </c>
      <c r="L65" s="37">
        <f>SUMIFS(СВЦЭМ!$D$34:$D$777,СВЦЭМ!$A$34:$A$777,$A65,СВЦЭМ!$B$34:$B$777,L$47)+'СЕТ СН'!$G$11+СВЦЭМ!$D$10+'СЕТ СН'!$G$5-'СЕТ СН'!$G$21</f>
        <v>4073.5921557800002</v>
      </c>
      <c r="M65" s="37">
        <f>SUMIFS(СВЦЭМ!$D$34:$D$777,СВЦЭМ!$A$34:$A$777,$A65,СВЦЭМ!$B$34:$B$777,M$47)+'СЕТ СН'!$G$11+СВЦЭМ!$D$10+'СЕТ СН'!$G$5-'СЕТ СН'!$G$21</f>
        <v>4073.2856484100002</v>
      </c>
      <c r="N65" s="37">
        <f>SUMIFS(СВЦЭМ!$D$34:$D$777,СВЦЭМ!$A$34:$A$777,$A65,СВЦЭМ!$B$34:$B$777,N$47)+'СЕТ СН'!$G$11+СВЦЭМ!$D$10+'СЕТ СН'!$G$5-'СЕТ СН'!$G$21</f>
        <v>4080.6396945699998</v>
      </c>
      <c r="O65" s="37">
        <f>SUMIFS(СВЦЭМ!$D$34:$D$777,СВЦЭМ!$A$34:$A$777,$A65,СВЦЭМ!$B$34:$B$777,O$47)+'СЕТ СН'!$G$11+СВЦЭМ!$D$10+'СЕТ СН'!$G$5-'СЕТ СН'!$G$21</f>
        <v>4074.9712576299999</v>
      </c>
      <c r="P65" s="37">
        <f>SUMIFS(СВЦЭМ!$D$34:$D$777,СВЦЭМ!$A$34:$A$777,$A65,СВЦЭМ!$B$34:$B$777,P$47)+'СЕТ СН'!$G$11+СВЦЭМ!$D$10+'СЕТ СН'!$G$5-'СЕТ СН'!$G$21</f>
        <v>4080.6894701800002</v>
      </c>
      <c r="Q65" s="37">
        <f>SUMIFS(СВЦЭМ!$D$34:$D$777,СВЦЭМ!$A$34:$A$777,$A65,СВЦЭМ!$B$34:$B$777,Q$47)+'СЕТ СН'!$G$11+СВЦЭМ!$D$10+'СЕТ СН'!$G$5-'СЕТ СН'!$G$21</f>
        <v>4085.2465664000001</v>
      </c>
      <c r="R65" s="37">
        <f>SUMIFS(СВЦЭМ!$D$34:$D$777,СВЦЭМ!$A$34:$A$777,$A65,СВЦЭМ!$B$34:$B$777,R$47)+'СЕТ СН'!$G$11+СВЦЭМ!$D$10+'СЕТ СН'!$G$5-'СЕТ СН'!$G$21</f>
        <v>4088.31601194</v>
      </c>
      <c r="S65" s="37">
        <f>SUMIFS(СВЦЭМ!$D$34:$D$777,СВЦЭМ!$A$34:$A$777,$A65,СВЦЭМ!$B$34:$B$777,S$47)+'СЕТ СН'!$G$11+СВЦЭМ!$D$10+'СЕТ СН'!$G$5-'СЕТ СН'!$G$21</f>
        <v>4090.3029993299997</v>
      </c>
      <c r="T65" s="37">
        <f>SUMIFS(СВЦЭМ!$D$34:$D$777,СВЦЭМ!$A$34:$A$777,$A65,СВЦЭМ!$B$34:$B$777,T$47)+'СЕТ СН'!$G$11+СВЦЭМ!$D$10+'СЕТ СН'!$G$5-'СЕТ СН'!$G$21</f>
        <v>4087.56795951</v>
      </c>
      <c r="U65" s="37">
        <f>SUMIFS(СВЦЭМ!$D$34:$D$777,СВЦЭМ!$A$34:$A$777,$A65,СВЦЭМ!$B$34:$B$777,U$47)+'СЕТ СН'!$G$11+СВЦЭМ!$D$10+'СЕТ СН'!$G$5-'СЕТ СН'!$G$21</f>
        <v>4084.2024206899996</v>
      </c>
      <c r="V65" s="37">
        <f>SUMIFS(СВЦЭМ!$D$34:$D$777,СВЦЭМ!$A$34:$A$777,$A65,СВЦЭМ!$B$34:$B$777,V$47)+'СЕТ СН'!$G$11+СВЦЭМ!$D$10+'СЕТ СН'!$G$5-'СЕТ СН'!$G$21</f>
        <v>4093.50663317</v>
      </c>
      <c r="W65" s="37">
        <f>SUMIFS(СВЦЭМ!$D$34:$D$777,СВЦЭМ!$A$34:$A$777,$A65,СВЦЭМ!$B$34:$B$777,W$47)+'СЕТ СН'!$G$11+СВЦЭМ!$D$10+'СЕТ СН'!$G$5-'СЕТ СН'!$G$21</f>
        <v>4117.2240025399997</v>
      </c>
      <c r="X65" s="37">
        <f>SUMIFS(СВЦЭМ!$D$34:$D$777,СВЦЭМ!$A$34:$A$777,$A65,СВЦЭМ!$B$34:$B$777,X$47)+'СЕТ СН'!$G$11+СВЦЭМ!$D$10+'СЕТ СН'!$G$5-'СЕТ СН'!$G$21</f>
        <v>4219.2993505799996</v>
      </c>
      <c r="Y65" s="37">
        <f>SUMIFS(СВЦЭМ!$D$34:$D$777,СВЦЭМ!$A$34:$A$777,$A65,СВЦЭМ!$B$34:$B$777,Y$47)+'СЕТ СН'!$G$11+СВЦЭМ!$D$10+'СЕТ СН'!$G$5-'СЕТ СН'!$G$21</f>
        <v>4351.6116453699997</v>
      </c>
    </row>
    <row r="66" spans="1:26" ht="15.75" x14ac:dyDescent="0.2">
      <c r="A66" s="36">
        <f t="shared" si="1"/>
        <v>43300</v>
      </c>
      <c r="B66" s="37">
        <f>SUMIFS(СВЦЭМ!$D$34:$D$777,СВЦЭМ!$A$34:$A$777,$A66,СВЦЭМ!$B$34:$B$777,B$47)+'СЕТ СН'!$G$11+СВЦЭМ!$D$10+'СЕТ СН'!$G$5-'СЕТ СН'!$G$21</f>
        <v>4379.1320551500003</v>
      </c>
      <c r="C66" s="37">
        <f>SUMIFS(СВЦЭМ!$D$34:$D$777,СВЦЭМ!$A$34:$A$777,$A66,СВЦЭМ!$B$34:$B$777,C$47)+'СЕТ СН'!$G$11+СВЦЭМ!$D$10+'СЕТ СН'!$G$5-'СЕТ СН'!$G$21</f>
        <v>4436.9355659299999</v>
      </c>
      <c r="D66" s="37">
        <f>SUMIFS(СВЦЭМ!$D$34:$D$777,СВЦЭМ!$A$34:$A$777,$A66,СВЦЭМ!$B$34:$B$777,D$47)+'СЕТ СН'!$G$11+СВЦЭМ!$D$10+'СЕТ СН'!$G$5-'СЕТ СН'!$G$21</f>
        <v>4471.5598521599995</v>
      </c>
      <c r="E66" s="37">
        <f>SUMIFS(СВЦЭМ!$D$34:$D$777,СВЦЭМ!$A$34:$A$777,$A66,СВЦЭМ!$B$34:$B$777,E$47)+'СЕТ СН'!$G$11+СВЦЭМ!$D$10+'СЕТ СН'!$G$5-'СЕТ СН'!$G$21</f>
        <v>4464.5607371799997</v>
      </c>
      <c r="F66" s="37">
        <f>SUMIFS(СВЦЭМ!$D$34:$D$777,СВЦЭМ!$A$34:$A$777,$A66,СВЦЭМ!$B$34:$B$777,F$47)+'СЕТ СН'!$G$11+СВЦЭМ!$D$10+'СЕТ СН'!$G$5-'СЕТ СН'!$G$21</f>
        <v>4461.0093061099997</v>
      </c>
      <c r="G66" s="37">
        <f>SUMIFS(СВЦЭМ!$D$34:$D$777,СВЦЭМ!$A$34:$A$777,$A66,СВЦЭМ!$B$34:$B$777,G$47)+'СЕТ СН'!$G$11+СВЦЭМ!$D$10+'СЕТ СН'!$G$5-'СЕТ СН'!$G$21</f>
        <v>4465.9745232400001</v>
      </c>
      <c r="H66" s="37">
        <f>SUMIFS(СВЦЭМ!$D$34:$D$777,СВЦЭМ!$A$34:$A$777,$A66,СВЦЭМ!$B$34:$B$777,H$47)+'СЕТ СН'!$G$11+СВЦЭМ!$D$10+'СЕТ СН'!$G$5-'СЕТ СН'!$G$21</f>
        <v>4409.9170041500001</v>
      </c>
      <c r="I66" s="37">
        <f>SUMIFS(СВЦЭМ!$D$34:$D$777,СВЦЭМ!$A$34:$A$777,$A66,СВЦЭМ!$B$34:$B$777,I$47)+'СЕТ СН'!$G$11+СВЦЭМ!$D$10+'СЕТ СН'!$G$5-'СЕТ СН'!$G$21</f>
        <v>4247.49714976</v>
      </c>
      <c r="J66" s="37">
        <f>SUMIFS(СВЦЭМ!$D$34:$D$777,СВЦЭМ!$A$34:$A$777,$A66,СВЦЭМ!$B$34:$B$777,J$47)+'СЕТ СН'!$G$11+СВЦЭМ!$D$10+'СЕТ СН'!$G$5-'СЕТ СН'!$G$21</f>
        <v>4132.7110462600003</v>
      </c>
      <c r="K66" s="37">
        <f>SUMIFS(СВЦЭМ!$D$34:$D$777,СВЦЭМ!$A$34:$A$777,$A66,СВЦЭМ!$B$34:$B$777,K$47)+'СЕТ СН'!$G$11+СВЦЭМ!$D$10+'СЕТ СН'!$G$5-'СЕТ СН'!$G$21</f>
        <v>4066.8752635199999</v>
      </c>
      <c r="L66" s="37">
        <f>SUMIFS(СВЦЭМ!$D$34:$D$777,СВЦЭМ!$A$34:$A$777,$A66,СВЦЭМ!$B$34:$B$777,L$47)+'СЕТ СН'!$G$11+СВЦЭМ!$D$10+'СЕТ СН'!$G$5-'СЕТ СН'!$G$21</f>
        <v>4061.5649624299995</v>
      </c>
      <c r="M66" s="37">
        <f>SUMIFS(СВЦЭМ!$D$34:$D$777,СВЦЭМ!$A$34:$A$777,$A66,СВЦЭМ!$B$34:$B$777,M$47)+'СЕТ СН'!$G$11+СВЦЭМ!$D$10+'СЕТ СН'!$G$5-'СЕТ СН'!$G$21</f>
        <v>4058.9770764799996</v>
      </c>
      <c r="N66" s="37">
        <f>SUMIFS(СВЦЭМ!$D$34:$D$777,СВЦЭМ!$A$34:$A$777,$A66,СВЦЭМ!$B$34:$B$777,N$47)+'СЕТ СН'!$G$11+СВЦЭМ!$D$10+'СЕТ СН'!$G$5-'СЕТ СН'!$G$21</f>
        <v>4067.12538236</v>
      </c>
      <c r="O66" s="37">
        <f>SUMIFS(СВЦЭМ!$D$34:$D$777,СВЦЭМ!$A$34:$A$777,$A66,СВЦЭМ!$B$34:$B$777,O$47)+'СЕТ СН'!$G$11+СВЦЭМ!$D$10+'СЕТ СН'!$G$5-'СЕТ СН'!$G$21</f>
        <v>4062.9249543899996</v>
      </c>
      <c r="P66" s="37">
        <f>SUMIFS(СВЦЭМ!$D$34:$D$777,СВЦЭМ!$A$34:$A$777,$A66,СВЦЭМ!$B$34:$B$777,P$47)+'СЕТ СН'!$G$11+СВЦЭМ!$D$10+'СЕТ СН'!$G$5-'СЕТ СН'!$G$21</f>
        <v>4063.9016044</v>
      </c>
      <c r="Q66" s="37">
        <f>SUMIFS(СВЦЭМ!$D$34:$D$777,СВЦЭМ!$A$34:$A$777,$A66,СВЦЭМ!$B$34:$B$777,Q$47)+'СЕТ СН'!$G$11+СВЦЭМ!$D$10+'СЕТ СН'!$G$5-'СЕТ СН'!$G$21</f>
        <v>4068.4383601199997</v>
      </c>
      <c r="R66" s="37">
        <f>SUMIFS(СВЦЭМ!$D$34:$D$777,СВЦЭМ!$A$34:$A$777,$A66,СВЦЭМ!$B$34:$B$777,R$47)+'СЕТ СН'!$G$11+СВЦЭМ!$D$10+'СЕТ СН'!$G$5-'СЕТ СН'!$G$21</f>
        <v>4069.6509647499997</v>
      </c>
      <c r="S66" s="37">
        <f>SUMIFS(СВЦЭМ!$D$34:$D$777,СВЦЭМ!$A$34:$A$777,$A66,СВЦЭМ!$B$34:$B$777,S$47)+'СЕТ СН'!$G$11+СВЦЭМ!$D$10+'СЕТ СН'!$G$5-'СЕТ СН'!$G$21</f>
        <v>4070.8591876599994</v>
      </c>
      <c r="T66" s="37">
        <f>SUMIFS(СВЦЭМ!$D$34:$D$777,СВЦЭМ!$A$34:$A$777,$A66,СВЦЭМ!$B$34:$B$777,T$47)+'СЕТ СН'!$G$11+СВЦЭМ!$D$10+'СЕТ СН'!$G$5-'СЕТ СН'!$G$21</f>
        <v>4065.6530491200001</v>
      </c>
      <c r="U66" s="37">
        <f>SUMIFS(СВЦЭМ!$D$34:$D$777,СВЦЭМ!$A$34:$A$777,$A66,СВЦЭМ!$B$34:$B$777,U$47)+'СЕТ СН'!$G$11+СВЦЭМ!$D$10+'СЕТ СН'!$G$5-'СЕТ СН'!$G$21</f>
        <v>4058.6212466299994</v>
      </c>
      <c r="V66" s="37">
        <f>SUMIFS(СВЦЭМ!$D$34:$D$777,СВЦЭМ!$A$34:$A$777,$A66,СВЦЭМ!$B$34:$B$777,V$47)+'СЕТ СН'!$G$11+СВЦЭМ!$D$10+'СЕТ СН'!$G$5-'СЕТ СН'!$G$21</f>
        <v>4059.1906741699995</v>
      </c>
      <c r="W66" s="37">
        <f>SUMIFS(СВЦЭМ!$D$34:$D$777,СВЦЭМ!$A$34:$A$777,$A66,СВЦЭМ!$B$34:$B$777,W$47)+'СЕТ СН'!$G$11+СВЦЭМ!$D$10+'СЕТ СН'!$G$5-'СЕТ СН'!$G$21</f>
        <v>4115.2775475499993</v>
      </c>
      <c r="X66" s="37">
        <f>SUMIFS(СВЦЭМ!$D$34:$D$777,СВЦЭМ!$A$34:$A$777,$A66,СВЦЭМ!$B$34:$B$777,X$47)+'СЕТ СН'!$G$11+СВЦЭМ!$D$10+'СЕТ СН'!$G$5-'СЕТ СН'!$G$21</f>
        <v>4189.54417964</v>
      </c>
      <c r="Y66" s="37">
        <f>SUMIFS(СВЦЭМ!$D$34:$D$777,СВЦЭМ!$A$34:$A$777,$A66,СВЦЭМ!$B$34:$B$777,Y$47)+'СЕТ СН'!$G$11+СВЦЭМ!$D$10+'СЕТ СН'!$G$5-'СЕТ СН'!$G$21</f>
        <v>4320.8619384900003</v>
      </c>
    </row>
    <row r="67" spans="1:26" ht="15.75" x14ac:dyDescent="0.2">
      <c r="A67" s="36">
        <f t="shared" si="1"/>
        <v>43301</v>
      </c>
      <c r="B67" s="37">
        <f>SUMIFS(СВЦЭМ!$D$34:$D$777,СВЦЭМ!$A$34:$A$777,$A67,СВЦЭМ!$B$34:$B$777,B$47)+'СЕТ СН'!$G$11+СВЦЭМ!$D$10+'СЕТ СН'!$G$5-'СЕТ СН'!$G$21</f>
        <v>4389.8719613799994</v>
      </c>
      <c r="C67" s="37">
        <f>SUMIFS(СВЦЭМ!$D$34:$D$777,СВЦЭМ!$A$34:$A$777,$A67,СВЦЭМ!$B$34:$B$777,C$47)+'СЕТ СН'!$G$11+СВЦЭМ!$D$10+'СЕТ СН'!$G$5-'СЕТ СН'!$G$21</f>
        <v>4454.0696878899998</v>
      </c>
      <c r="D67" s="37">
        <f>SUMIFS(СВЦЭМ!$D$34:$D$777,СВЦЭМ!$A$34:$A$777,$A67,СВЦЭМ!$B$34:$B$777,D$47)+'СЕТ СН'!$G$11+СВЦЭМ!$D$10+'СЕТ СН'!$G$5-'СЕТ СН'!$G$21</f>
        <v>4487.4657397399997</v>
      </c>
      <c r="E67" s="37">
        <f>SUMIFS(СВЦЭМ!$D$34:$D$777,СВЦЭМ!$A$34:$A$777,$A67,СВЦЭМ!$B$34:$B$777,E$47)+'СЕТ СН'!$G$11+СВЦЭМ!$D$10+'СЕТ СН'!$G$5-'СЕТ СН'!$G$21</f>
        <v>4483.22776634</v>
      </c>
      <c r="F67" s="37">
        <f>SUMIFS(СВЦЭМ!$D$34:$D$777,СВЦЭМ!$A$34:$A$777,$A67,СВЦЭМ!$B$34:$B$777,F$47)+'СЕТ СН'!$G$11+СВЦЭМ!$D$10+'СЕТ СН'!$G$5-'СЕТ СН'!$G$21</f>
        <v>4480.6200420300001</v>
      </c>
      <c r="G67" s="37">
        <f>SUMIFS(СВЦЭМ!$D$34:$D$777,СВЦЭМ!$A$34:$A$777,$A67,СВЦЭМ!$B$34:$B$777,G$47)+'СЕТ СН'!$G$11+СВЦЭМ!$D$10+'СЕТ СН'!$G$5-'СЕТ СН'!$G$21</f>
        <v>4479.4138133999995</v>
      </c>
      <c r="H67" s="37">
        <f>SUMIFS(СВЦЭМ!$D$34:$D$777,СВЦЭМ!$A$34:$A$777,$A67,СВЦЭМ!$B$34:$B$777,H$47)+'СЕТ СН'!$G$11+СВЦЭМ!$D$10+'СЕТ СН'!$G$5-'СЕТ СН'!$G$21</f>
        <v>4416.0225724599995</v>
      </c>
      <c r="I67" s="37">
        <f>SUMIFS(СВЦЭМ!$D$34:$D$777,СВЦЭМ!$A$34:$A$777,$A67,СВЦЭМ!$B$34:$B$777,I$47)+'СЕТ СН'!$G$11+СВЦЭМ!$D$10+'СЕТ СН'!$G$5-'СЕТ СН'!$G$21</f>
        <v>4245.7580490699993</v>
      </c>
      <c r="J67" s="37">
        <f>SUMIFS(СВЦЭМ!$D$34:$D$777,СВЦЭМ!$A$34:$A$777,$A67,СВЦЭМ!$B$34:$B$777,J$47)+'СЕТ СН'!$G$11+СВЦЭМ!$D$10+'СЕТ СН'!$G$5-'СЕТ СН'!$G$21</f>
        <v>4133.7549417299997</v>
      </c>
      <c r="K67" s="37">
        <f>SUMIFS(СВЦЭМ!$D$34:$D$777,СВЦЭМ!$A$34:$A$777,$A67,СВЦЭМ!$B$34:$B$777,K$47)+'СЕТ СН'!$G$11+СВЦЭМ!$D$10+'СЕТ СН'!$G$5-'СЕТ СН'!$G$21</f>
        <v>4064.4814402799993</v>
      </c>
      <c r="L67" s="37">
        <f>SUMIFS(СВЦЭМ!$D$34:$D$777,СВЦЭМ!$A$34:$A$777,$A67,СВЦЭМ!$B$34:$B$777,L$47)+'СЕТ СН'!$G$11+СВЦЭМ!$D$10+'СЕТ СН'!$G$5-'СЕТ СН'!$G$21</f>
        <v>4056.4794392699996</v>
      </c>
      <c r="M67" s="37">
        <f>SUMIFS(СВЦЭМ!$D$34:$D$777,СВЦЭМ!$A$34:$A$777,$A67,СВЦЭМ!$B$34:$B$777,M$47)+'СЕТ СН'!$G$11+СВЦЭМ!$D$10+'СЕТ СН'!$G$5-'СЕТ СН'!$G$21</f>
        <v>4056.8289219499993</v>
      </c>
      <c r="N67" s="37">
        <f>SUMIFS(СВЦЭМ!$D$34:$D$777,СВЦЭМ!$A$34:$A$777,$A67,СВЦЭМ!$B$34:$B$777,N$47)+'СЕТ СН'!$G$11+СВЦЭМ!$D$10+'СЕТ СН'!$G$5-'СЕТ СН'!$G$21</f>
        <v>4060.1485280199995</v>
      </c>
      <c r="O67" s="37">
        <f>SUMIFS(СВЦЭМ!$D$34:$D$777,СВЦЭМ!$A$34:$A$777,$A67,СВЦЭМ!$B$34:$B$777,O$47)+'СЕТ СН'!$G$11+СВЦЭМ!$D$10+'СЕТ СН'!$G$5-'СЕТ СН'!$G$21</f>
        <v>4067.0435911799996</v>
      </c>
      <c r="P67" s="37">
        <f>SUMIFS(СВЦЭМ!$D$34:$D$777,СВЦЭМ!$A$34:$A$777,$A67,СВЦЭМ!$B$34:$B$777,P$47)+'СЕТ СН'!$G$11+СВЦЭМ!$D$10+'СЕТ СН'!$G$5-'СЕТ СН'!$G$21</f>
        <v>4069.5204974399994</v>
      </c>
      <c r="Q67" s="37">
        <f>SUMIFS(СВЦЭМ!$D$34:$D$777,СВЦЭМ!$A$34:$A$777,$A67,СВЦЭМ!$B$34:$B$777,Q$47)+'СЕТ СН'!$G$11+СВЦЭМ!$D$10+'СЕТ СН'!$G$5-'СЕТ СН'!$G$21</f>
        <v>4063.0951220399993</v>
      </c>
      <c r="R67" s="37">
        <f>SUMIFS(СВЦЭМ!$D$34:$D$777,СВЦЭМ!$A$34:$A$777,$A67,СВЦЭМ!$B$34:$B$777,R$47)+'СЕТ СН'!$G$11+СВЦЭМ!$D$10+'СЕТ СН'!$G$5-'СЕТ СН'!$G$21</f>
        <v>4063.9079781299997</v>
      </c>
      <c r="S67" s="37">
        <f>SUMIFS(СВЦЭМ!$D$34:$D$777,СВЦЭМ!$A$34:$A$777,$A67,СВЦЭМ!$B$34:$B$777,S$47)+'СЕТ СН'!$G$11+СВЦЭМ!$D$10+'СЕТ СН'!$G$5-'СЕТ СН'!$G$21</f>
        <v>4067.7926455799998</v>
      </c>
      <c r="T67" s="37">
        <f>SUMIFS(СВЦЭМ!$D$34:$D$777,СВЦЭМ!$A$34:$A$777,$A67,СВЦЭМ!$B$34:$B$777,T$47)+'СЕТ СН'!$G$11+СВЦЭМ!$D$10+'СЕТ СН'!$G$5-'СЕТ СН'!$G$21</f>
        <v>4076.9692083700002</v>
      </c>
      <c r="U67" s="37">
        <f>SUMIFS(СВЦЭМ!$D$34:$D$777,СВЦЭМ!$A$34:$A$777,$A67,СВЦЭМ!$B$34:$B$777,U$47)+'СЕТ СН'!$G$11+СВЦЭМ!$D$10+'СЕТ СН'!$G$5-'СЕТ СН'!$G$21</f>
        <v>4069.1380564299998</v>
      </c>
      <c r="V67" s="37">
        <f>SUMIFS(СВЦЭМ!$D$34:$D$777,СВЦЭМ!$A$34:$A$777,$A67,СВЦЭМ!$B$34:$B$777,V$47)+'СЕТ СН'!$G$11+СВЦЭМ!$D$10+'СЕТ СН'!$G$5-'СЕТ СН'!$G$21</f>
        <v>4071.6415563399996</v>
      </c>
      <c r="W67" s="37">
        <f>SUMIFS(СВЦЭМ!$D$34:$D$777,СВЦЭМ!$A$34:$A$777,$A67,СВЦЭМ!$B$34:$B$777,W$47)+'СЕТ СН'!$G$11+СВЦЭМ!$D$10+'СЕТ СН'!$G$5-'СЕТ СН'!$G$21</f>
        <v>4121.9113571799999</v>
      </c>
      <c r="X67" s="37">
        <f>SUMIFS(СВЦЭМ!$D$34:$D$777,СВЦЭМ!$A$34:$A$777,$A67,СВЦЭМ!$B$34:$B$777,X$47)+'СЕТ СН'!$G$11+СВЦЭМ!$D$10+'СЕТ СН'!$G$5-'СЕТ СН'!$G$21</f>
        <v>4215.2302651800001</v>
      </c>
      <c r="Y67" s="37">
        <f>SUMIFS(СВЦЭМ!$D$34:$D$777,СВЦЭМ!$A$34:$A$777,$A67,СВЦЭМ!$B$34:$B$777,Y$47)+'СЕТ СН'!$G$11+СВЦЭМ!$D$10+'СЕТ СН'!$G$5-'СЕТ СН'!$G$21</f>
        <v>4337.2208263299999</v>
      </c>
    </row>
    <row r="68" spans="1:26" ht="15.75" x14ac:dyDescent="0.2">
      <c r="A68" s="36">
        <f t="shared" si="1"/>
        <v>43302</v>
      </c>
      <c r="B68" s="37">
        <f>SUMIFS(СВЦЭМ!$D$34:$D$777,СВЦЭМ!$A$34:$A$777,$A68,СВЦЭМ!$B$34:$B$777,B$47)+'СЕТ СН'!$G$11+СВЦЭМ!$D$10+'СЕТ СН'!$G$5-'СЕТ СН'!$G$21</f>
        <v>4378.4270868499998</v>
      </c>
      <c r="C68" s="37">
        <f>SUMIFS(СВЦЭМ!$D$34:$D$777,СВЦЭМ!$A$34:$A$777,$A68,СВЦЭМ!$B$34:$B$777,C$47)+'СЕТ СН'!$G$11+СВЦЭМ!$D$10+'СЕТ СН'!$G$5-'СЕТ СН'!$G$21</f>
        <v>4399.45590378</v>
      </c>
      <c r="D68" s="37">
        <f>SUMIFS(СВЦЭМ!$D$34:$D$777,СВЦЭМ!$A$34:$A$777,$A68,СВЦЭМ!$B$34:$B$777,D$47)+'СЕТ СН'!$G$11+СВЦЭМ!$D$10+'СЕТ СН'!$G$5-'СЕТ СН'!$G$21</f>
        <v>4445.4030732700003</v>
      </c>
      <c r="E68" s="37">
        <f>SUMIFS(СВЦЭМ!$D$34:$D$777,СВЦЭМ!$A$34:$A$777,$A68,СВЦЭМ!$B$34:$B$777,E$47)+'СЕТ СН'!$G$11+СВЦЭМ!$D$10+'СЕТ СН'!$G$5-'СЕТ СН'!$G$21</f>
        <v>4441.0531543299994</v>
      </c>
      <c r="F68" s="37">
        <f>SUMIFS(СВЦЭМ!$D$34:$D$777,СВЦЭМ!$A$34:$A$777,$A68,СВЦЭМ!$B$34:$B$777,F$47)+'СЕТ СН'!$G$11+СВЦЭМ!$D$10+'СЕТ СН'!$G$5-'СЕТ СН'!$G$21</f>
        <v>4446.1901887499998</v>
      </c>
      <c r="G68" s="37">
        <f>SUMIFS(СВЦЭМ!$D$34:$D$777,СВЦЭМ!$A$34:$A$777,$A68,СВЦЭМ!$B$34:$B$777,G$47)+'СЕТ СН'!$G$11+СВЦЭМ!$D$10+'СЕТ СН'!$G$5-'СЕТ СН'!$G$21</f>
        <v>4435.5189753200002</v>
      </c>
      <c r="H68" s="37">
        <f>SUMIFS(СВЦЭМ!$D$34:$D$777,СВЦЭМ!$A$34:$A$777,$A68,СВЦЭМ!$B$34:$B$777,H$47)+'СЕТ СН'!$G$11+СВЦЭМ!$D$10+'СЕТ СН'!$G$5-'СЕТ СН'!$G$21</f>
        <v>4356.9976836099995</v>
      </c>
      <c r="I68" s="37">
        <f>SUMIFS(СВЦЭМ!$D$34:$D$777,СВЦЭМ!$A$34:$A$777,$A68,СВЦЭМ!$B$34:$B$777,I$47)+'СЕТ СН'!$G$11+СВЦЭМ!$D$10+'СЕТ СН'!$G$5-'СЕТ СН'!$G$21</f>
        <v>4207.31547151</v>
      </c>
      <c r="J68" s="37">
        <f>SUMIFS(СВЦЭМ!$D$34:$D$777,СВЦЭМ!$A$34:$A$777,$A68,СВЦЭМ!$B$34:$B$777,J$47)+'СЕТ СН'!$G$11+СВЦЭМ!$D$10+'СЕТ СН'!$G$5-'СЕТ СН'!$G$21</f>
        <v>4102.1197599300003</v>
      </c>
      <c r="K68" s="37">
        <f>SUMIFS(СВЦЭМ!$D$34:$D$777,СВЦЭМ!$A$34:$A$777,$A68,СВЦЭМ!$B$34:$B$777,K$47)+'СЕТ СН'!$G$11+СВЦЭМ!$D$10+'СЕТ СН'!$G$5-'СЕТ СН'!$G$21</f>
        <v>4034.6853752099996</v>
      </c>
      <c r="L68" s="37">
        <f>SUMIFS(СВЦЭМ!$D$34:$D$777,СВЦЭМ!$A$34:$A$777,$A68,СВЦЭМ!$B$34:$B$777,L$47)+'СЕТ СН'!$G$11+СВЦЭМ!$D$10+'СЕТ СН'!$G$5-'СЕТ СН'!$G$21</f>
        <v>4013.8476662200001</v>
      </c>
      <c r="M68" s="37">
        <f>SUMIFS(СВЦЭМ!$D$34:$D$777,СВЦЭМ!$A$34:$A$777,$A68,СВЦЭМ!$B$34:$B$777,M$47)+'СЕТ СН'!$G$11+СВЦЭМ!$D$10+'СЕТ СН'!$G$5-'СЕТ СН'!$G$21</f>
        <v>4011.1865898799997</v>
      </c>
      <c r="N68" s="37">
        <f>SUMIFS(СВЦЭМ!$D$34:$D$777,СВЦЭМ!$A$34:$A$777,$A68,СВЦЭМ!$B$34:$B$777,N$47)+'СЕТ СН'!$G$11+СВЦЭМ!$D$10+'СЕТ СН'!$G$5-'СЕТ СН'!$G$21</f>
        <v>4017.4132482499999</v>
      </c>
      <c r="O68" s="37">
        <f>SUMIFS(СВЦЭМ!$D$34:$D$777,СВЦЭМ!$A$34:$A$777,$A68,СВЦЭМ!$B$34:$B$777,O$47)+'СЕТ СН'!$G$11+СВЦЭМ!$D$10+'СЕТ СН'!$G$5-'СЕТ СН'!$G$21</f>
        <v>4025.4837755199997</v>
      </c>
      <c r="P68" s="37">
        <f>SUMIFS(СВЦЭМ!$D$34:$D$777,СВЦЭМ!$A$34:$A$777,$A68,СВЦЭМ!$B$34:$B$777,P$47)+'СЕТ СН'!$G$11+СВЦЭМ!$D$10+'СЕТ СН'!$G$5-'СЕТ СН'!$G$21</f>
        <v>4030.7204260499993</v>
      </c>
      <c r="Q68" s="37">
        <f>SUMIFS(СВЦЭМ!$D$34:$D$777,СВЦЭМ!$A$34:$A$777,$A68,СВЦЭМ!$B$34:$B$777,Q$47)+'СЕТ СН'!$G$11+СВЦЭМ!$D$10+'СЕТ СН'!$G$5-'СЕТ СН'!$G$21</f>
        <v>4032.9721246599993</v>
      </c>
      <c r="R68" s="37">
        <f>SUMIFS(СВЦЭМ!$D$34:$D$777,СВЦЭМ!$A$34:$A$777,$A68,СВЦЭМ!$B$34:$B$777,R$47)+'СЕТ СН'!$G$11+СВЦЭМ!$D$10+'СЕТ СН'!$G$5-'СЕТ СН'!$G$21</f>
        <v>4029.8585549299996</v>
      </c>
      <c r="S68" s="37">
        <f>SUMIFS(СВЦЭМ!$D$34:$D$777,СВЦЭМ!$A$34:$A$777,$A68,СВЦЭМ!$B$34:$B$777,S$47)+'СЕТ СН'!$G$11+СВЦЭМ!$D$10+'СЕТ СН'!$G$5-'СЕТ СН'!$G$21</f>
        <v>4029.9152776299998</v>
      </c>
      <c r="T68" s="37">
        <f>SUMIFS(СВЦЭМ!$D$34:$D$777,СВЦЭМ!$A$34:$A$777,$A68,СВЦЭМ!$B$34:$B$777,T$47)+'СЕТ СН'!$G$11+СВЦЭМ!$D$10+'СЕТ СН'!$G$5-'СЕТ СН'!$G$21</f>
        <v>4025.2395707799997</v>
      </c>
      <c r="U68" s="37">
        <f>SUMIFS(СВЦЭМ!$D$34:$D$777,СВЦЭМ!$A$34:$A$777,$A68,СВЦЭМ!$B$34:$B$777,U$47)+'СЕТ СН'!$G$11+СВЦЭМ!$D$10+'СЕТ СН'!$G$5-'СЕТ СН'!$G$21</f>
        <v>4022.4255401299997</v>
      </c>
      <c r="V68" s="37">
        <f>SUMIFS(СВЦЭМ!$D$34:$D$777,СВЦЭМ!$A$34:$A$777,$A68,СВЦЭМ!$B$34:$B$777,V$47)+'СЕТ СН'!$G$11+СВЦЭМ!$D$10+'СЕТ СН'!$G$5-'СЕТ СН'!$G$21</f>
        <v>4021.1653148699997</v>
      </c>
      <c r="W68" s="37">
        <f>SUMIFS(СВЦЭМ!$D$34:$D$777,СВЦЭМ!$A$34:$A$777,$A68,СВЦЭМ!$B$34:$B$777,W$47)+'СЕТ СН'!$G$11+СВЦЭМ!$D$10+'СЕТ СН'!$G$5-'СЕТ СН'!$G$21</f>
        <v>4071.8914369300001</v>
      </c>
      <c r="X68" s="37">
        <f>SUMIFS(СВЦЭМ!$D$34:$D$777,СВЦЭМ!$A$34:$A$777,$A68,СВЦЭМ!$B$34:$B$777,X$47)+'СЕТ СН'!$G$11+СВЦЭМ!$D$10+'СЕТ СН'!$G$5-'СЕТ СН'!$G$21</f>
        <v>4153.3850896499998</v>
      </c>
      <c r="Y68" s="37">
        <f>SUMIFS(СВЦЭМ!$D$34:$D$777,СВЦЭМ!$A$34:$A$777,$A68,СВЦЭМ!$B$34:$B$777,Y$47)+'СЕТ СН'!$G$11+СВЦЭМ!$D$10+'СЕТ СН'!$G$5-'СЕТ СН'!$G$21</f>
        <v>4293.8514450599996</v>
      </c>
    </row>
    <row r="69" spans="1:26" ht="15.75" x14ac:dyDescent="0.2">
      <c r="A69" s="36">
        <f t="shared" si="1"/>
        <v>43303</v>
      </c>
      <c r="B69" s="37">
        <f>SUMIFS(СВЦЭМ!$D$34:$D$777,СВЦЭМ!$A$34:$A$777,$A69,СВЦЭМ!$B$34:$B$777,B$47)+'СЕТ СН'!$G$11+СВЦЭМ!$D$10+'СЕТ СН'!$G$5-'СЕТ СН'!$G$21</f>
        <v>4373.0006906299996</v>
      </c>
      <c r="C69" s="37">
        <f>SUMIFS(СВЦЭМ!$D$34:$D$777,СВЦЭМ!$A$34:$A$777,$A69,СВЦЭМ!$B$34:$B$777,C$47)+'СЕТ СН'!$G$11+СВЦЭМ!$D$10+'СЕТ СН'!$G$5-'СЕТ СН'!$G$21</f>
        <v>4425.7516823899996</v>
      </c>
      <c r="D69" s="37">
        <f>SUMIFS(СВЦЭМ!$D$34:$D$777,СВЦЭМ!$A$34:$A$777,$A69,СВЦЭМ!$B$34:$B$777,D$47)+'СЕТ СН'!$G$11+СВЦЭМ!$D$10+'СЕТ СН'!$G$5-'СЕТ СН'!$G$21</f>
        <v>4443.6591557000002</v>
      </c>
      <c r="E69" s="37">
        <f>SUMIFS(СВЦЭМ!$D$34:$D$777,СВЦЭМ!$A$34:$A$777,$A69,СВЦЭМ!$B$34:$B$777,E$47)+'СЕТ СН'!$G$11+СВЦЭМ!$D$10+'СЕТ СН'!$G$5-'СЕТ СН'!$G$21</f>
        <v>4452.85394292</v>
      </c>
      <c r="F69" s="37">
        <f>SUMIFS(СВЦЭМ!$D$34:$D$777,СВЦЭМ!$A$34:$A$777,$A69,СВЦЭМ!$B$34:$B$777,F$47)+'СЕТ СН'!$G$11+СВЦЭМ!$D$10+'СЕТ СН'!$G$5-'СЕТ СН'!$G$21</f>
        <v>4438.0595269699998</v>
      </c>
      <c r="G69" s="37">
        <f>SUMIFS(СВЦЭМ!$D$34:$D$777,СВЦЭМ!$A$34:$A$777,$A69,СВЦЭМ!$B$34:$B$777,G$47)+'СЕТ СН'!$G$11+СВЦЭМ!$D$10+'СЕТ СН'!$G$5-'СЕТ СН'!$G$21</f>
        <v>4452.3780704999999</v>
      </c>
      <c r="H69" s="37">
        <f>SUMIFS(СВЦЭМ!$D$34:$D$777,СВЦЭМ!$A$34:$A$777,$A69,СВЦЭМ!$B$34:$B$777,H$47)+'СЕТ СН'!$G$11+СВЦЭМ!$D$10+'СЕТ СН'!$G$5-'СЕТ СН'!$G$21</f>
        <v>4381.2471193199999</v>
      </c>
      <c r="I69" s="37">
        <f>SUMIFS(СВЦЭМ!$D$34:$D$777,СВЦЭМ!$A$34:$A$777,$A69,СВЦЭМ!$B$34:$B$777,I$47)+'СЕТ СН'!$G$11+СВЦЭМ!$D$10+'СЕТ СН'!$G$5-'СЕТ СН'!$G$21</f>
        <v>4260.71846233</v>
      </c>
      <c r="J69" s="37">
        <f>SUMIFS(СВЦЭМ!$D$34:$D$777,СВЦЭМ!$A$34:$A$777,$A69,СВЦЭМ!$B$34:$B$777,J$47)+'СЕТ СН'!$G$11+СВЦЭМ!$D$10+'СЕТ СН'!$G$5-'СЕТ СН'!$G$21</f>
        <v>4134.0300455299994</v>
      </c>
      <c r="K69" s="37">
        <f>SUMIFS(СВЦЭМ!$D$34:$D$777,СВЦЭМ!$A$34:$A$777,$A69,СВЦЭМ!$B$34:$B$777,K$47)+'СЕТ СН'!$G$11+СВЦЭМ!$D$10+'СЕТ СН'!$G$5-'СЕТ СН'!$G$21</f>
        <v>4062.13128753</v>
      </c>
      <c r="L69" s="37">
        <f>SUMIFS(СВЦЭМ!$D$34:$D$777,СВЦЭМ!$A$34:$A$777,$A69,СВЦЭМ!$B$34:$B$777,L$47)+'СЕТ СН'!$G$11+СВЦЭМ!$D$10+'СЕТ СН'!$G$5-'СЕТ СН'!$G$21</f>
        <v>4023.4035095299996</v>
      </c>
      <c r="M69" s="37">
        <f>SUMIFS(СВЦЭМ!$D$34:$D$777,СВЦЭМ!$A$34:$A$777,$A69,СВЦЭМ!$B$34:$B$777,M$47)+'СЕТ СН'!$G$11+СВЦЭМ!$D$10+'СЕТ СН'!$G$5-'СЕТ СН'!$G$21</f>
        <v>4004.3315493099999</v>
      </c>
      <c r="N69" s="37">
        <f>SUMIFS(СВЦЭМ!$D$34:$D$777,СВЦЭМ!$A$34:$A$777,$A69,СВЦЭМ!$B$34:$B$777,N$47)+'СЕТ СН'!$G$11+СВЦЭМ!$D$10+'СЕТ СН'!$G$5-'СЕТ СН'!$G$21</f>
        <v>4012.0538303000003</v>
      </c>
      <c r="O69" s="37">
        <f>SUMIFS(СВЦЭМ!$D$34:$D$777,СВЦЭМ!$A$34:$A$777,$A69,СВЦЭМ!$B$34:$B$777,O$47)+'СЕТ СН'!$G$11+СВЦЭМ!$D$10+'СЕТ СН'!$G$5-'СЕТ СН'!$G$21</f>
        <v>4010.7826568600003</v>
      </c>
      <c r="P69" s="37">
        <f>SUMIFS(СВЦЭМ!$D$34:$D$777,СВЦЭМ!$A$34:$A$777,$A69,СВЦЭМ!$B$34:$B$777,P$47)+'СЕТ СН'!$G$11+СВЦЭМ!$D$10+'СЕТ СН'!$G$5-'СЕТ СН'!$G$21</f>
        <v>4026.03116942</v>
      </c>
      <c r="Q69" s="37">
        <f>SUMIFS(СВЦЭМ!$D$34:$D$777,СВЦЭМ!$A$34:$A$777,$A69,СВЦЭМ!$B$34:$B$777,Q$47)+'СЕТ СН'!$G$11+СВЦЭМ!$D$10+'СЕТ СН'!$G$5-'СЕТ СН'!$G$21</f>
        <v>4032.3128748299996</v>
      </c>
      <c r="R69" s="37">
        <f>SUMIFS(СВЦЭМ!$D$34:$D$777,СВЦЭМ!$A$34:$A$777,$A69,СВЦЭМ!$B$34:$B$777,R$47)+'СЕТ СН'!$G$11+СВЦЭМ!$D$10+'СЕТ СН'!$G$5-'СЕТ СН'!$G$21</f>
        <v>4033.8013284299996</v>
      </c>
      <c r="S69" s="37">
        <f>SUMIFS(СВЦЭМ!$D$34:$D$777,СВЦЭМ!$A$34:$A$777,$A69,СВЦЭМ!$B$34:$B$777,S$47)+'СЕТ СН'!$G$11+СВЦЭМ!$D$10+'СЕТ СН'!$G$5-'СЕТ СН'!$G$21</f>
        <v>4029.7527049999999</v>
      </c>
      <c r="T69" s="37">
        <f>SUMIFS(СВЦЭМ!$D$34:$D$777,СВЦЭМ!$A$34:$A$777,$A69,СВЦЭМ!$B$34:$B$777,T$47)+'СЕТ СН'!$G$11+СВЦЭМ!$D$10+'СЕТ СН'!$G$5-'СЕТ СН'!$G$21</f>
        <v>4035.3851466799997</v>
      </c>
      <c r="U69" s="37">
        <f>SUMIFS(СВЦЭМ!$D$34:$D$777,СВЦЭМ!$A$34:$A$777,$A69,СВЦЭМ!$B$34:$B$777,U$47)+'СЕТ СН'!$G$11+СВЦЭМ!$D$10+'СЕТ СН'!$G$5-'СЕТ СН'!$G$21</f>
        <v>4031.7450131899996</v>
      </c>
      <c r="V69" s="37">
        <f>SUMIFS(СВЦЭМ!$D$34:$D$777,СВЦЭМ!$A$34:$A$777,$A69,СВЦЭМ!$B$34:$B$777,V$47)+'СЕТ СН'!$G$11+СВЦЭМ!$D$10+'СЕТ СН'!$G$5-'СЕТ СН'!$G$21</f>
        <v>4031.5695610800003</v>
      </c>
      <c r="W69" s="37">
        <f>SUMIFS(СВЦЭМ!$D$34:$D$777,СВЦЭМ!$A$34:$A$777,$A69,СВЦЭМ!$B$34:$B$777,W$47)+'СЕТ СН'!$G$11+СВЦЭМ!$D$10+'СЕТ СН'!$G$5-'СЕТ СН'!$G$21</f>
        <v>4032.8475253099996</v>
      </c>
      <c r="X69" s="37">
        <f>SUMIFS(СВЦЭМ!$D$34:$D$777,СВЦЭМ!$A$34:$A$777,$A69,СВЦЭМ!$B$34:$B$777,X$47)+'СЕТ СН'!$G$11+СВЦЭМ!$D$10+'СЕТ СН'!$G$5-'СЕТ СН'!$G$21</f>
        <v>4119.2749942099999</v>
      </c>
      <c r="Y69" s="37">
        <f>SUMIFS(СВЦЭМ!$D$34:$D$777,СВЦЭМ!$A$34:$A$777,$A69,СВЦЭМ!$B$34:$B$777,Y$47)+'СЕТ СН'!$G$11+СВЦЭМ!$D$10+'СЕТ СН'!$G$5-'СЕТ СН'!$G$21</f>
        <v>4261.1028753800001</v>
      </c>
    </row>
    <row r="70" spans="1:26" ht="15.75" x14ac:dyDescent="0.2">
      <c r="A70" s="36">
        <f t="shared" si="1"/>
        <v>43304</v>
      </c>
      <c r="B70" s="37">
        <f>SUMIFS(СВЦЭМ!$D$34:$D$777,СВЦЭМ!$A$34:$A$777,$A70,СВЦЭМ!$B$34:$B$777,B$47)+'СЕТ СН'!$G$11+СВЦЭМ!$D$10+'СЕТ СН'!$G$5-'СЕТ СН'!$G$21</f>
        <v>4402.6096538000002</v>
      </c>
      <c r="C70" s="37">
        <f>SUMIFS(СВЦЭМ!$D$34:$D$777,СВЦЭМ!$A$34:$A$777,$A70,СВЦЭМ!$B$34:$B$777,C$47)+'СЕТ СН'!$G$11+СВЦЭМ!$D$10+'СЕТ СН'!$G$5-'СЕТ СН'!$G$21</f>
        <v>4469.7795632799998</v>
      </c>
      <c r="D70" s="37">
        <f>SUMIFS(СВЦЭМ!$D$34:$D$777,СВЦЭМ!$A$34:$A$777,$A70,СВЦЭМ!$B$34:$B$777,D$47)+'СЕТ СН'!$G$11+СВЦЭМ!$D$10+'СЕТ СН'!$G$5-'СЕТ СН'!$G$21</f>
        <v>4502.4489279700001</v>
      </c>
      <c r="E70" s="37">
        <f>SUMIFS(СВЦЭМ!$D$34:$D$777,СВЦЭМ!$A$34:$A$777,$A70,СВЦЭМ!$B$34:$B$777,E$47)+'СЕТ СН'!$G$11+СВЦЭМ!$D$10+'СЕТ СН'!$G$5-'СЕТ СН'!$G$21</f>
        <v>4499.8881200799997</v>
      </c>
      <c r="F70" s="37">
        <f>SUMIFS(СВЦЭМ!$D$34:$D$777,СВЦЭМ!$A$34:$A$777,$A70,СВЦЭМ!$B$34:$B$777,F$47)+'СЕТ СН'!$G$11+СВЦЭМ!$D$10+'СЕТ СН'!$G$5-'СЕТ СН'!$G$21</f>
        <v>4496.2508343399995</v>
      </c>
      <c r="G70" s="37">
        <f>SUMIFS(СВЦЭМ!$D$34:$D$777,СВЦЭМ!$A$34:$A$777,$A70,СВЦЭМ!$B$34:$B$777,G$47)+'СЕТ СН'!$G$11+СВЦЭМ!$D$10+'СЕТ СН'!$G$5-'СЕТ СН'!$G$21</f>
        <v>4499.3411220500002</v>
      </c>
      <c r="H70" s="37">
        <f>SUMIFS(СВЦЭМ!$D$34:$D$777,СВЦЭМ!$A$34:$A$777,$A70,СВЦЭМ!$B$34:$B$777,H$47)+'СЕТ СН'!$G$11+СВЦЭМ!$D$10+'СЕТ СН'!$G$5-'СЕТ СН'!$G$21</f>
        <v>4405.3778018100002</v>
      </c>
      <c r="I70" s="37">
        <f>SUMIFS(СВЦЭМ!$D$34:$D$777,СВЦЭМ!$A$34:$A$777,$A70,СВЦЭМ!$B$34:$B$777,I$47)+'СЕТ СН'!$G$11+СВЦЭМ!$D$10+'СЕТ СН'!$G$5-'СЕТ СН'!$G$21</f>
        <v>4244.0004840000001</v>
      </c>
      <c r="J70" s="37">
        <f>SUMIFS(СВЦЭМ!$D$34:$D$777,СВЦЭМ!$A$34:$A$777,$A70,СВЦЭМ!$B$34:$B$777,J$47)+'СЕТ СН'!$G$11+СВЦЭМ!$D$10+'СЕТ СН'!$G$5-'СЕТ СН'!$G$21</f>
        <v>4117.9314841200003</v>
      </c>
      <c r="K70" s="37">
        <f>SUMIFS(СВЦЭМ!$D$34:$D$777,СВЦЭМ!$A$34:$A$777,$A70,СВЦЭМ!$B$34:$B$777,K$47)+'СЕТ СН'!$G$11+СВЦЭМ!$D$10+'СЕТ СН'!$G$5-'СЕТ СН'!$G$21</f>
        <v>4040.0311487899999</v>
      </c>
      <c r="L70" s="37">
        <f>SUMIFS(СВЦЭМ!$D$34:$D$777,СВЦЭМ!$A$34:$A$777,$A70,СВЦЭМ!$B$34:$B$777,L$47)+'СЕТ СН'!$G$11+СВЦЭМ!$D$10+'СЕТ СН'!$G$5-'СЕТ СН'!$G$21</f>
        <v>4019.5993059000002</v>
      </c>
      <c r="M70" s="37">
        <f>SUMIFS(СВЦЭМ!$D$34:$D$777,СВЦЭМ!$A$34:$A$777,$A70,СВЦЭМ!$B$34:$B$777,M$47)+'СЕТ СН'!$G$11+СВЦЭМ!$D$10+'СЕТ СН'!$G$5-'СЕТ СН'!$G$21</f>
        <v>4018.8181790799999</v>
      </c>
      <c r="N70" s="37">
        <f>SUMIFS(СВЦЭМ!$D$34:$D$777,СВЦЭМ!$A$34:$A$777,$A70,СВЦЭМ!$B$34:$B$777,N$47)+'СЕТ СН'!$G$11+СВЦЭМ!$D$10+'СЕТ СН'!$G$5-'СЕТ СН'!$G$21</f>
        <v>4019.0013794400002</v>
      </c>
      <c r="O70" s="37">
        <f>SUMIFS(СВЦЭМ!$D$34:$D$777,СВЦЭМ!$A$34:$A$777,$A70,СВЦЭМ!$B$34:$B$777,O$47)+'СЕТ СН'!$G$11+СВЦЭМ!$D$10+'СЕТ СН'!$G$5-'СЕТ СН'!$G$21</f>
        <v>4017.5951498099994</v>
      </c>
      <c r="P70" s="37">
        <f>SUMIFS(СВЦЭМ!$D$34:$D$777,СВЦЭМ!$A$34:$A$777,$A70,СВЦЭМ!$B$34:$B$777,P$47)+'СЕТ СН'!$G$11+СВЦЭМ!$D$10+'СЕТ СН'!$G$5-'СЕТ СН'!$G$21</f>
        <v>4020.1459052</v>
      </c>
      <c r="Q70" s="37">
        <f>SUMIFS(СВЦЭМ!$D$34:$D$777,СВЦЭМ!$A$34:$A$777,$A70,СВЦЭМ!$B$34:$B$777,Q$47)+'СЕТ СН'!$G$11+СВЦЭМ!$D$10+'СЕТ СН'!$G$5-'СЕТ СН'!$G$21</f>
        <v>4026.4523570499996</v>
      </c>
      <c r="R70" s="37">
        <f>SUMIFS(СВЦЭМ!$D$34:$D$777,СВЦЭМ!$A$34:$A$777,$A70,СВЦЭМ!$B$34:$B$777,R$47)+'СЕТ СН'!$G$11+СВЦЭМ!$D$10+'СЕТ СН'!$G$5-'СЕТ СН'!$G$21</f>
        <v>4024.4191899899997</v>
      </c>
      <c r="S70" s="37">
        <f>SUMIFS(СВЦЭМ!$D$34:$D$777,СВЦЭМ!$A$34:$A$777,$A70,СВЦЭМ!$B$34:$B$777,S$47)+'СЕТ СН'!$G$11+СВЦЭМ!$D$10+'СЕТ СН'!$G$5-'СЕТ СН'!$G$21</f>
        <v>4023.7973835000003</v>
      </c>
      <c r="T70" s="37">
        <f>SUMIFS(СВЦЭМ!$D$34:$D$777,СВЦЭМ!$A$34:$A$777,$A70,СВЦЭМ!$B$34:$B$777,T$47)+'СЕТ СН'!$G$11+СВЦЭМ!$D$10+'СЕТ СН'!$G$5-'СЕТ СН'!$G$21</f>
        <v>4026.9897416399999</v>
      </c>
      <c r="U70" s="37">
        <f>SUMIFS(СВЦЭМ!$D$34:$D$777,СВЦЭМ!$A$34:$A$777,$A70,СВЦЭМ!$B$34:$B$777,U$47)+'СЕТ СН'!$G$11+СВЦЭМ!$D$10+'СЕТ СН'!$G$5-'СЕТ СН'!$G$21</f>
        <v>4022.7354829099995</v>
      </c>
      <c r="V70" s="37">
        <f>SUMIFS(СВЦЭМ!$D$34:$D$777,СВЦЭМ!$A$34:$A$777,$A70,СВЦЭМ!$B$34:$B$777,V$47)+'СЕТ СН'!$G$11+СВЦЭМ!$D$10+'СЕТ СН'!$G$5-'СЕТ СН'!$G$21</f>
        <v>4022.1791642099997</v>
      </c>
      <c r="W70" s="37">
        <f>SUMIFS(СВЦЭМ!$D$34:$D$777,СВЦЭМ!$A$34:$A$777,$A70,СВЦЭМ!$B$34:$B$777,W$47)+'СЕТ СН'!$G$11+СВЦЭМ!$D$10+'СЕТ СН'!$G$5-'СЕТ СН'!$G$21</f>
        <v>4062.03873165</v>
      </c>
      <c r="X70" s="37">
        <f>SUMIFS(СВЦЭМ!$D$34:$D$777,СВЦЭМ!$A$34:$A$777,$A70,СВЦЭМ!$B$34:$B$777,X$47)+'СЕТ СН'!$G$11+СВЦЭМ!$D$10+'СЕТ СН'!$G$5-'СЕТ СН'!$G$21</f>
        <v>4150.4000466799998</v>
      </c>
      <c r="Y70" s="37">
        <f>SUMIFS(СВЦЭМ!$D$34:$D$777,СВЦЭМ!$A$34:$A$777,$A70,СВЦЭМ!$B$34:$B$777,Y$47)+'СЕТ СН'!$G$11+СВЦЭМ!$D$10+'СЕТ СН'!$G$5-'СЕТ СН'!$G$21</f>
        <v>4269.9366079199999</v>
      </c>
    </row>
    <row r="71" spans="1:26" ht="15.75" x14ac:dyDescent="0.2">
      <c r="A71" s="36">
        <f t="shared" si="1"/>
        <v>43305</v>
      </c>
      <c r="B71" s="37">
        <f>SUMIFS(СВЦЭМ!$D$34:$D$777,СВЦЭМ!$A$34:$A$777,$A71,СВЦЭМ!$B$34:$B$777,B$47)+'СЕТ СН'!$G$11+СВЦЭМ!$D$10+'СЕТ СН'!$G$5-'СЕТ СН'!$G$21</f>
        <v>4405.4744956000004</v>
      </c>
      <c r="C71" s="37">
        <f>SUMIFS(СВЦЭМ!$D$34:$D$777,СВЦЭМ!$A$34:$A$777,$A71,СВЦЭМ!$B$34:$B$777,C$47)+'СЕТ СН'!$G$11+СВЦЭМ!$D$10+'СЕТ СН'!$G$5-'СЕТ СН'!$G$21</f>
        <v>4438.4925844399995</v>
      </c>
      <c r="D71" s="37">
        <f>SUMIFS(СВЦЭМ!$D$34:$D$777,СВЦЭМ!$A$34:$A$777,$A71,СВЦЭМ!$B$34:$B$777,D$47)+'СЕТ СН'!$G$11+СВЦЭМ!$D$10+'СЕТ СН'!$G$5-'СЕТ СН'!$G$21</f>
        <v>4491.5018147199999</v>
      </c>
      <c r="E71" s="37">
        <f>SUMIFS(СВЦЭМ!$D$34:$D$777,СВЦЭМ!$A$34:$A$777,$A71,СВЦЭМ!$B$34:$B$777,E$47)+'СЕТ СН'!$G$11+СВЦЭМ!$D$10+'СЕТ СН'!$G$5-'СЕТ СН'!$G$21</f>
        <v>4510.4751980499996</v>
      </c>
      <c r="F71" s="37">
        <f>SUMIFS(СВЦЭМ!$D$34:$D$777,СВЦЭМ!$A$34:$A$777,$A71,СВЦЭМ!$B$34:$B$777,F$47)+'СЕТ СН'!$G$11+СВЦЭМ!$D$10+'СЕТ СН'!$G$5-'СЕТ СН'!$G$21</f>
        <v>4499.3750170100002</v>
      </c>
      <c r="G71" s="37">
        <f>SUMIFS(СВЦЭМ!$D$34:$D$777,СВЦЭМ!$A$34:$A$777,$A71,СВЦЭМ!$B$34:$B$777,G$47)+'СЕТ СН'!$G$11+СВЦЭМ!$D$10+'СЕТ СН'!$G$5-'СЕТ СН'!$G$21</f>
        <v>4480.6018161299999</v>
      </c>
      <c r="H71" s="37">
        <f>SUMIFS(СВЦЭМ!$D$34:$D$777,СВЦЭМ!$A$34:$A$777,$A71,СВЦЭМ!$B$34:$B$777,H$47)+'СЕТ СН'!$G$11+СВЦЭМ!$D$10+'СЕТ СН'!$G$5-'СЕТ СН'!$G$21</f>
        <v>4392.9338080799998</v>
      </c>
      <c r="I71" s="37">
        <f>SUMIFS(СВЦЭМ!$D$34:$D$777,СВЦЭМ!$A$34:$A$777,$A71,СВЦЭМ!$B$34:$B$777,I$47)+'СЕТ СН'!$G$11+СВЦЭМ!$D$10+'СЕТ СН'!$G$5-'СЕТ СН'!$G$21</f>
        <v>4232.4738667399997</v>
      </c>
      <c r="J71" s="37">
        <f>SUMIFS(СВЦЭМ!$D$34:$D$777,СВЦЭМ!$A$34:$A$777,$A71,СВЦЭМ!$B$34:$B$777,J$47)+'СЕТ СН'!$G$11+СВЦЭМ!$D$10+'СЕТ СН'!$G$5-'СЕТ СН'!$G$21</f>
        <v>4111.5650708599997</v>
      </c>
      <c r="K71" s="37">
        <f>SUMIFS(СВЦЭМ!$D$34:$D$777,СВЦЭМ!$A$34:$A$777,$A71,СВЦЭМ!$B$34:$B$777,K$47)+'СЕТ СН'!$G$11+СВЦЭМ!$D$10+'СЕТ СН'!$G$5-'СЕТ СН'!$G$21</f>
        <v>4051.4852691799997</v>
      </c>
      <c r="L71" s="37">
        <f>SUMIFS(СВЦЭМ!$D$34:$D$777,СВЦЭМ!$A$34:$A$777,$A71,СВЦЭМ!$B$34:$B$777,L$47)+'СЕТ СН'!$G$11+СВЦЭМ!$D$10+'СЕТ СН'!$G$5-'СЕТ СН'!$G$21</f>
        <v>4041.5151083399996</v>
      </c>
      <c r="M71" s="37">
        <f>SUMIFS(СВЦЭМ!$D$34:$D$777,СВЦЭМ!$A$34:$A$777,$A71,СВЦЭМ!$B$34:$B$777,M$47)+'СЕТ СН'!$G$11+СВЦЭМ!$D$10+'СЕТ СН'!$G$5-'СЕТ СН'!$G$21</f>
        <v>4041.2554990099998</v>
      </c>
      <c r="N71" s="37">
        <f>SUMIFS(СВЦЭМ!$D$34:$D$777,СВЦЭМ!$A$34:$A$777,$A71,СВЦЭМ!$B$34:$B$777,N$47)+'СЕТ СН'!$G$11+СВЦЭМ!$D$10+'СЕТ СН'!$G$5-'СЕТ СН'!$G$21</f>
        <v>4061.5701851099993</v>
      </c>
      <c r="O71" s="37">
        <f>SUMIFS(СВЦЭМ!$D$34:$D$777,СВЦЭМ!$A$34:$A$777,$A71,СВЦЭМ!$B$34:$B$777,O$47)+'СЕТ СН'!$G$11+СВЦЭМ!$D$10+'СЕТ СН'!$G$5-'СЕТ СН'!$G$21</f>
        <v>4052.1015588</v>
      </c>
      <c r="P71" s="37">
        <f>SUMIFS(СВЦЭМ!$D$34:$D$777,СВЦЭМ!$A$34:$A$777,$A71,СВЦЭМ!$B$34:$B$777,P$47)+'СЕТ СН'!$G$11+СВЦЭМ!$D$10+'СЕТ СН'!$G$5-'СЕТ СН'!$G$21</f>
        <v>4053.2746617399998</v>
      </c>
      <c r="Q71" s="37">
        <f>SUMIFS(СВЦЭМ!$D$34:$D$777,СВЦЭМ!$A$34:$A$777,$A71,СВЦЭМ!$B$34:$B$777,Q$47)+'СЕТ СН'!$G$11+СВЦЭМ!$D$10+'СЕТ СН'!$G$5-'СЕТ СН'!$G$21</f>
        <v>4053.5746104500004</v>
      </c>
      <c r="R71" s="37">
        <f>SUMIFS(СВЦЭМ!$D$34:$D$777,СВЦЭМ!$A$34:$A$777,$A71,СВЦЭМ!$B$34:$B$777,R$47)+'СЕТ СН'!$G$11+СВЦЭМ!$D$10+'СЕТ СН'!$G$5-'СЕТ СН'!$G$21</f>
        <v>4051.2323105200003</v>
      </c>
      <c r="S71" s="37">
        <f>SUMIFS(СВЦЭМ!$D$34:$D$777,СВЦЭМ!$A$34:$A$777,$A71,СВЦЭМ!$B$34:$B$777,S$47)+'СЕТ СН'!$G$11+СВЦЭМ!$D$10+'СЕТ СН'!$G$5-'СЕТ СН'!$G$21</f>
        <v>4042.29078097</v>
      </c>
      <c r="T71" s="37">
        <f>SUMIFS(СВЦЭМ!$D$34:$D$777,СВЦЭМ!$A$34:$A$777,$A71,СВЦЭМ!$B$34:$B$777,T$47)+'СЕТ СН'!$G$11+СВЦЭМ!$D$10+'СЕТ СН'!$G$5-'СЕТ СН'!$G$21</f>
        <v>4042.9392461399993</v>
      </c>
      <c r="U71" s="37">
        <f>SUMIFS(СВЦЭМ!$D$34:$D$777,СВЦЭМ!$A$34:$A$777,$A71,СВЦЭМ!$B$34:$B$777,U$47)+'СЕТ СН'!$G$11+СВЦЭМ!$D$10+'СЕТ СН'!$G$5-'СЕТ СН'!$G$21</f>
        <v>4054.8244394599997</v>
      </c>
      <c r="V71" s="37">
        <f>SUMIFS(СВЦЭМ!$D$34:$D$777,СВЦЭМ!$A$34:$A$777,$A71,СВЦЭМ!$B$34:$B$777,V$47)+'СЕТ СН'!$G$11+СВЦЭМ!$D$10+'СЕТ СН'!$G$5-'СЕТ СН'!$G$21</f>
        <v>4054.7812568999998</v>
      </c>
      <c r="W71" s="37">
        <f>SUMIFS(СВЦЭМ!$D$34:$D$777,СВЦЭМ!$A$34:$A$777,$A71,СВЦЭМ!$B$34:$B$777,W$47)+'СЕТ СН'!$G$11+СВЦЭМ!$D$10+'СЕТ СН'!$G$5-'СЕТ СН'!$G$21</f>
        <v>4111.4961780000003</v>
      </c>
      <c r="X71" s="37">
        <f>SUMIFS(СВЦЭМ!$D$34:$D$777,СВЦЭМ!$A$34:$A$777,$A71,СВЦЭМ!$B$34:$B$777,X$47)+'СЕТ СН'!$G$11+СВЦЭМ!$D$10+'СЕТ СН'!$G$5-'СЕТ СН'!$G$21</f>
        <v>4200.9090468599998</v>
      </c>
      <c r="Y71" s="37">
        <f>SUMIFS(СВЦЭМ!$D$34:$D$777,СВЦЭМ!$A$34:$A$777,$A71,СВЦЭМ!$B$34:$B$777,Y$47)+'СЕТ СН'!$G$11+СВЦЭМ!$D$10+'СЕТ СН'!$G$5-'СЕТ СН'!$G$21</f>
        <v>4325.4581367199999</v>
      </c>
    </row>
    <row r="72" spans="1:26" ht="15.75" x14ac:dyDescent="0.2">
      <c r="A72" s="36">
        <f t="shared" si="1"/>
        <v>43306</v>
      </c>
      <c r="B72" s="37">
        <f>SUMIFS(СВЦЭМ!$D$34:$D$777,СВЦЭМ!$A$34:$A$777,$A72,СВЦЭМ!$B$34:$B$777,B$47)+'СЕТ СН'!$G$11+СВЦЭМ!$D$10+'СЕТ СН'!$G$5-'СЕТ СН'!$G$21</f>
        <v>4368.7940881200002</v>
      </c>
      <c r="C72" s="37">
        <f>SUMIFS(СВЦЭМ!$D$34:$D$777,СВЦЭМ!$A$34:$A$777,$A72,СВЦЭМ!$B$34:$B$777,C$47)+'СЕТ СН'!$G$11+СВЦЭМ!$D$10+'СЕТ СН'!$G$5-'СЕТ СН'!$G$21</f>
        <v>4430.2460417399998</v>
      </c>
      <c r="D72" s="37">
        <f>SUMIFS(СВЦЭМ!$D$34:$D$777,СВЦЭМ!$A$34:$A$777,$A72,СВЦЭМ!$B$34:$B$777,D$47)+'СЕТ СН'!$G$11+СВЦЭМ!$D$10+'СЕТ СН'!$G$5-'СЕТ СН'!$G$21</f>
        <v>4479.2467501800002</v>
      </c>
      <c r="E72" s="37">
        <f>SUMIFS(СВЦЭМ!$D$34:$D$777,СВЦЭМ!$A$34:$A$777,$A72,СВЦЭМ!$B$34:$B$777,E$47)+'СЕТ СН'!$G$11+СВЦЭМ!$D$10+'СЕТ СН'!$G$5-'СЕТ СН'!$G$21</f>
        <v>4491.5177615399998</v>
      </c>
      <c r="F72" s="37">
        <f>SUMIFS(СВЦЭМ!$D$34:$D$777,СВЦЭМ!$A$34:$A$777,$A72,СВЦЭМ!$B$34:$B$777,F$47)+'СЕТ СН'!$G$11+СВЦЭМ!$D$10+'СЕТ СН'!$G$5-'СЕТ СН'!$G$21</f>
        <v>4478.3174458200001</v>
      </c>
      <c r="G72" s="37">
        <f>SUMIFS(СВЦЭМ!$D$34:$D$777,СВЦЭМ!$A$34:$A$777,$A72,СВЦЭМ!$B$34:$B$777,G$47)+'СЕТ СН'!$G$11+СВЦЭМ!$D$10+'СЕТ СН'!$G$5-'СЕТ СН'!$G$21</f>
        <v>4481.1018117800004</v>
      </c>
      <c r="H72" s="37">
        <f>SUMIFS(СВЦЭМ!$D$34:$D$777,СВЦЭМ!$A$34:$A$777,$A72,СВЦЭМ!$B$34:$B$777,H$47)+'СЕТ СН'!$G$11+СВЦЭМ!$D$10+'СЕТ СН'!$G$5-'СЕТ СН'!$G$21</f>
        <v>4376.4877619400004</v>
      </c>
      <c r="I72" s="37">
        <f>SUMIFS(СВЦЭМ!$D$34:$D$777,СВЦЭМ!$A$34:$A$777,$A72,СВЦЭМ!$B$34:$B$777,I$47)+'СЕТ СН'!$G$11+СВЦЭМ!$D$10+'СЕТ СН'!$G$5-'СЕТ СН'!$G$21</f>
        <v>4210.1130282399999</v>
      </c>
      <c r="J72" s="37">
        <f>SUMIFS(СВЦЭМ!$D$34:$D$777,СВЦЭМ!$A$34:$A$777,$A72,СВЦЭМ!$B$34:$B$777,J$47)+'СЕТ СН'!$G$11+СВЦЭМ!$D$10+'СЕТ СН'!$G$5-'СЕТ СН'!$G$21</f>
        <v>4087.0902250400004</v>
      </c>
      <c r="K72" s="37">
        <f>SUMIFS(СВЦЭМ!$D$34:$D$777,СВЦЭМ!$A$34:$A$777,$A72,СВЦЭМ!$B$34:$B$777,K$47)+'СЕТ СН'!$G$11+СВЦЭМ!$D$10+'СЕТ СН'!$G$5-'СЕТ СН'!$G$21</f>
        <v>4029.0166210300004</v>
      </c>
      <c r="L72" s="37">
        <f>SUMIFS(СВЦЭМ!$D$34:$D$777,СВЦЭМ!$A$34:$A$777,$A72,СВЦЭМ!$B$34:$B$777,L$47)+'СЕТ СН'!$G$11+СВЦЭМ!$D$10+'СЕТ СН'!$G$5-'СЕТ СН'!$G$21</f>
        <v>4022.2478253199997</v>
      </c>
      <c r="M72" s="37">
        <f>SUMIFS(СВЦЭМ!$D$34:$D$777,СВЦЭМ!$A$34:$A$777,$A72,СВЦЭМ!$B$34:$B$777,M$47)+'СЕТ СН'!$G$11+СВЦЭМ!$D$10+'СЕТ СН'!$G$5-'СЕТ СН'!$G$21</f>
        <v>4024.9576430199995</v>
      </c>
      <c r="N72" s="37">
        <f>SUMIFS(СВЦЭМ!$D$34:$D$777,СВЦЭМ!$A$34:$A$777,$A72,СВЦЭМ!$B$34:$B$777,N$47)+'СЕТ СН'!$G$11+СВЦЭМ!$D$10+'СЕТ СН'!$G$5-'СЕТ СН'!$G$21</f>
        <v>4030.1435531899997</v>
      </c>
      <c r="O72" s="37">
        <f>SUMIFS(СВЦЭМ!$D$34:$D$777,СВЦЭМ!$A$34:$A$777,$A72,СВЦЭМ!$B$34:$B$777,O$47)+'СЕТ СН'!$G$11+СВЦЭМ!$D$10+'СЕТ СН'!$G$5-'СЕТ СН'!$G$21</f>
        <v>4031.3777964199999</v>
      </c>
      <c r="P72" s="37">
        <f>SUMIFS(СВЦЭМ!$D$34:$D$777,СВЦЭМ!$A$34:$A$777,$A72,СВЦЭМ!$B$34:$B$777,P$47)+'СЕТ СН'!$G$11+СВЦЭМ!$D$10+'СЕТ СН'!$G$5-'СЕТ СН'!$G$21</f>
        <v>4046.1050084600001</v>
      </c>
      <c r="Q72" s="37">
        <f>SUMIFS(СВЦЭМ!$D$34:$D$777,СВЦЭМ!$A$34:$A$777,$A72,СВЦЭМ!$B$34:$B$777,Q$47)+'СЕТ СН'!$G$11+СВЦЭМ!$D$10+'СЕТ СН'!$G$5-'СЕТ СН'!$G$21</f>
        <v>4052.9191973500001</v>
      </c>
      <c r="R72" s="37">
        <f>SUMIFS(СВЦЭМ!$D$34:$D$777,СВЦЭМ!$A$34:$A$777,$A72,СВЦЭМ!$B$34:$B$777,R$47)+'СЕТ СН'!$G$11+СВЦЭМ!$D$10+'СЕТ СН'!$G$5-'СЕТ СН'!$G$21</f>
        <v>4082.1867718399999</v>
      </c>
      <c r="S72" s="37">
        <f>SUMIFS(СВЦЭМ!$D$34:$D$777,СВЦЭМ!$A$34:$A$777,$A72,СВЦЭМ!$B$34:$B$777,S$47)+'СЕТ СН'!$G$11+СВЦЭМ!$D$10+'СЕТ СН'!$G$5-'СЕТ СН'!$G$21</f>
        <v>4069.8070373999999</v>
      </c>
      <c r="T72" s="37">
        <f>SUMIFS(СВЦЭМ!$D$34:$D$777,СВЦЭМ!$A$34:$A$777,$A72,СВЦЭМ!$B$34:$B$777,T$47)+'СЕТ СН'!$G$11+СВЦЭМ!$D$10+'СЕТ СН'!$G$5-'СЕТ СН'!$G$21</f>
        <v>4072.3246212900003</v>
      </c>
      <c r="U72" s="37">
        <f>SUMIFS(СВЦЭМ!$D$34:$D$777,СВЦЭМ!$A$34:$A$777,$A72,СВЦЭМ!$B$34:$B$777,U$47)+'СЕТ СН'!$G$11+СВЦЭМ!$D$10+'СЕТ СН'!$G$5-'СЕТ СН'!$G$21</f>
        <v>4085.1108358199999</v>
      </c>
      <c r="V72" s="37">
        <f>SUMIFS(СВЦЭМ!$D$34:$D$777,СВЦЭМ!$A$34:$A$777,$A72,СВЦЭМ!$B$34:$B$777,V$47)+'СЕТ СН'!$G$11+СВЦЭМ!$D$10+'СЕТ СН'!$G$5-'СЕТ СН'!$G$21</f>
        <v>4095.0670100099996</v>
      </c>
      <c r="W72" s="37">
        <f>SUMIFS(СВЦЭМ!$D$34:$D$777,СВЦЭМ!$A$34:$A$777,$A72,СВЦЭМ!$B$34:$B$777,W$47)+'СЕТ СН'!$G$11+СВЦЭМ!$D$10+'СЕТ СН'!$G$5-'СЕТ СН'!$G$21</f>
        <v>4126.2749417699997</v>
      </c>
      <c r="X72" s="37">
        <f>SUMIFS(СВЦЭМ!$D$34:$D$777,СВЦЭМ!$A$34:$A$777,$A72,СВЦЭМ!$B$34:$B$777,X$47)+'СЕТ СН'!$G$11+СВЦЭМ!$D$10+'СЕТ СН'!$G$5-'СЕТ СН'!$G$21</f>
        <v>4195.85411484</v>
      </c>
      <c r="Y72" s="37">
        <f>SUMIFS(СВЦЭМ!$D$34:$D$777,СВЦЭМ!$A$34:$A$777,$A72,СВЦЭМ!$B$34:$B$777,Y$47)+'СЕТ СН'!$G$11+СВЦЭМ!$D$10+'СЕТ СН'!$G$5-'СЕТ СН'!$G$21</f>
        <v>4253.3757089999999</v>
      </c>
    </row>
    <row r="73" spans="1:26" ht="15.75" x14ac:dyDescent="0.2">
      <c r="A73" s="36">
        <f t="shared" si="1"/>
        <v>43307</v>
      </c>
      <c r="B73" s="37">
        <f>SUMIFS(СВЦЭМ!$D$34:$D$777,СВЦЭМ!$A$34:$A$777,$A73,СВЦЭМ!$B$34:$B$777,B$47)+'СЕТ СН'!$G$11+СВЦЭМ!$D$10+'СЕТ СН'!$G$5-'СЕТ СН'!$G$21</f>
        <v>4338.48597006</v>
      </c>
      <c r="C73" s="37">
        <f>SUMIFS(СВЦЭМ!$D$34:$D$777,СВЦЭМ!$A$34:$A$777,$A73,СВЦЭМ!$B$34:$B$777,C$47)+'СЕТ СН'!$G$11+СВЦЭМ!$D$10+'СЕТ СН'!$G$5-'СЕТ СН'!$G$21</f>
        <v>4443.7603277799999</v>
      </c>
      <c r="D73" s="37">
        <f>SUMIFS(СВЦЭМ!$D$34:$D$777,СВЦЭМ!$A$34:$A$777,$A73,СВЦЭМ!$B$34:$B$777,D$47)+'СЕТ СН'!$G$11+СВЦЭМ!$D$10+'СЕТ СН'!$G$5-'СЕТ СН'!$G$21</f>
        <v>4501.1000881800001</v>
      </c>
      <c r="E73" s="37">
        <f>SUMIFS(СВЦЭМ!$D$34:$D$777,СВЦЭМ!$A$34:$A$777,$A73,СВЦЭМ!$B$34:$B$777,E$47)+'СЕТ СН'!$G$11+СВЦЭМ!$D$10+'СЕТ СН'!$G$5-'СЕТ СН'!$G$21</f>
        <v>4508.2163025500004</v>
      </c>
      <c r="F73" s="37">
        <f>SUMIFS(СВЦЭМ!$D$34:$D$777,СВЦЭМ!$A$34:$A$777,$A73,СВЦЭМ!$B$34:$B$777,F$47)+'СЕТ СН'!$G$11+СВЦЭМ!$D$10+'СЕТ СН'!$G$5-'СЕТ СН'!$G$21</f>
        <v>4489.20213023</v>
      </c>
      <c r="G73" s="37">
        <f>SUMIFS(СВЦЭМ!$D$34:$D$777,СВЦЭМ!$A$34:$A$777,$A73,СВЦЭМ!$B$34:$B$777,G$47)+'СЕТ СН'!$G$11+СВЦЭМ!$D$10+'СЕТ СН'!$G$5-'СЕТ СН'!$G$21</f>
        <v>4468.67340797</v>
      </c>
      <c r="H73" s="37">
        <f>SUMIFS(СВЦЭМ!$D$34:$D$777,СВЦЭМ!$A$34:$A$777,$A73,СВЦЭМ!$B$34:$B$777,H$47)+'СЕТ СН'!$G$11+СВЦЭМ!$D$10+'СЕТ СН'!$G$5-'СЕТ СН'!$G$21</f>
        <v>4376.0792764899998</v>
      </c>
      <c r="I73" s="37">
        <f>SUMIFS(СВЦЭМ!$D$34:$D$777,СВЦЭМ!$A$34:$A$777,$A73,СВЦЭМ!$B$34:$B$777,I$47)+'СЕТ СН'!$G$11+СВЦЭМ!$D$10+'СЕТ СН'!$G$5-'СЕТ СН'!$G$21</f>
        <v>4209.4042144200002</v>
      </c>
      <c r="J73" s="37">
        <f>SUMIFS(СВЦЭМ!$D$34:$D$777,СВЦЭМ!$A$34:$A$777,$A73,СВЦЭМ!$B$34:$B$777,J$47)+'СЕТ СН'!$G$11+СВЦЭМ!$D$10+'СЕТ СН'!$G$5-'СЕТ СН'!$G$21</f>
        <v>4094.5013914900001</v>
      </c>
      <c r="K73" s="37">
        <f>SUMIFS(СВЦЭМ!$D$34:$D$777,СВЦЭМ!$A$34:$A$777,$A73,СВЦЭМ!$B$34:$B$777,K$47)+'СЕТ СН'!$G$11+СВЦЭМ!$D$10+'СЕТ СН'!$G$5-'СЕТ СН'!$G$21</f>
        <v>4038.2289682599994</v>
      </c>
      <c r="L73" s="37">
        <f>SUMIFS(СВЦЭМ!$D$34:$D$777,СВЦЭМ!$A$34:$A$777,$A73,СВЦЭМ!$B$34:$B$777,L$47)+'СЕТ СН'!$G$11+СВЦЭМ!$D$10+'СЕТ СН'!$G$5-'СЕТ СН'!$G$21</f>
        <v>4042.34110237</v>
      </c>
      <c r="M73" s="37">
        <f>SUMIFS(СВЦЭМ!$D$34:$D$777,СВЦЭМ!$A$34:$A$777,$A73,СВЦЭМ!$B$34:$B$777,M$47)+'СЕТ СН'!$G$11+СВЦЭМ!$D$10+'СЕТ СН'!$G$5-'СЕТ СН'!$G$21</f>
        <v>4029.67312184</v>
      </c>
      <c r="N73" s="37">
        <f>SUMIFS(СВЦЭМ!$D$34:$D$777,СВЦЭМ!$A$34:$A$777,$A73,СВЦЭМ!$B$34:$B$777,N$47)+'СЕТ СН'!$G$11+СВЦЭМ!$D$10+'СЕТ СН'!$G$5-'СЕТ СН'!$G$21</f>
        <v>4038.9358076199997</v>
      </c>
      <c r="O73" s="37">
        <f>SUMIFS(СВЦЭМ!$D$34:$D$777,СВЦЭМ!$A$34:$A$777,$A73,СВЦЭМ!$B$34:$B$777,O$47)+'СЕТ СН'!$G$11+СВЦЭМ!$D$10+'СЕТ СН'!$G$5-'СЕТ СН'!$G$21</f>
        <v>4053.0855972599993</v>
      </c>
      <c r="P73" s="37">
        <f>SUMIFS(СВЦЭМ!$D$34:$D$777,СВЦЭМ!$A$34:$A$777,$A73,СВЦЭМ!$B$34:$B$777,P$47)+'СЕТ СН'!$G$11+СВЦЭМ!$D$10+'СЕТ СН'!$G$5-'СЕТ СН'!$G$21</f>
        <v>4057.0833704200004</v>
      </c>
      <c r="Q73" s="37">
        <f>SUMIFS(СВЦЭМ!$D$34:$D$777,СВЦЭМ!$A$34:$A$777,$A73,СВЦЭМ!$B$34:$B$777,Q$47)+'СЕТ СН'!$G$11+СВЦЭМ!$D$10+'СЕТ СН'!$G$5-'СЕТ СН'!$G$21</f>
        <v>4061.6512872399999</v>
      </c>
      <c r="R73" s="37">
        <f>SUMIFS(СВЦЭМ!$D$34:$D$777,СВЦЭМ!$A$34:$A$777,$A73,СВЦЭМ!$B$34:$B$777,R$47)+'СЕТ СН'!$G$11+СВЦЭМ!$D$10+'СЕТ СН'!$G$5-'СЕТ СН'!$G$21</f>
        <v>4058.8235200199997</v>
      </c>
      <c r="S73" s="37">
        <f>SUMIFS(СВЦЭМ!$D$34:$D$777,СВЦЭМ!$A$34:$A$777,$A73,СВЦЭМ!$B$34:$B$777,S$47)+'СЕТ СН'!$G$11+СВЦЭМ!$D$10+'СЕТ СН'!$G$5-'СЕТ СН'!$G$21</f>
        <v>4052.73723522</v>
      </c>
      <c r="T73" s="37">
        <f>SUMIFS(СВЦЭМ!$D$34:$D$777,СВЦЭМ!$A$34:$A$777,$A73,СВЦЭМ!$B$34:$B$777,T$47)+'СЕТ СН'!$G$11+СВЦЭМ!$D$10+'СЕТ СН'!$G$5-'СЕТ СН'!$G$21</f>
        <v>4049.6930936700001</v>
      </c>
      <c r="U73" s="37">
        <f>SUMIFS(СВЦЭМ!$D$34:$D$777,СВЦЭМ!$A$34:$A$777,$A73,СВЦЭМ!$B$34:$B$777,U$47)+'СЕТ СН'!$G$11+СВЦЭМ!$D$10+'СЕТ СН'!$G$5-'СЕТ СН'!$G$21</f>
        <v>4047.6468574199998</v>
      </c>
      <c r="V73" s="37">
        <f>SUMIFS(СВЦЭМ!$D$34:$D$777,СВЦЭМ!$A$34:$A$777,$A73,СВЦЭМ!$B$34:$B$777,V$47)+'СЕТ СН'!$G$11+СВЦЭМ!$D$10+'СЕТ СН'!$G$5-'СЕТ СН'!$G$21</f>
        <v>4042.3813778599997</v>
      </c>
      <c r="W73" s="37">
        <f>SUMIFS(СВЦЭМ!$D$34:$D$777,СВЦЭМ!$A$34:$A$777,$A73,СВЦЭМ!$B$34:$B$777,W$47)+'СЕТ СН'!$G$11+СВЦЭМ!$D$10+'СЕТ СН'!$G$5-'СЕТ СН'!$G$21</f>
        <v>4094.7948017899998</v>
      </c>
      <c r="X73" s="37">
        <f>SUMIFS(СВЦЭМ!$D$34:$D$777,СВЦЭМ!$A$34:$A$777,$A73,СВЦЭМ!$B$34:$B$777,X$47)+'СЕТ СН'!$G$11+СВЦЭМ!$D$10+'СЕТ СН'!$G$5-'СЕТ СН'!$G$21</f>
        <v>4174.4305711299994</v>
      </c>
      <c r="Y73" s="37">
        <f>SUMIFS(СВЦЭМ!$D$34:$D$777,СВЦЭМ!$A$34:$A$777,$A73,СВЦЭМ!$B$34:$B$777,Y$47)+'СЕТ СН'!$G$11+СВЦЭМ!$D$10+'СЕТ СН'!$G$5-'СЕТ СН'!$G$21</f>
        <v>4298.06303097</v>
      </c>
    </row>
    <row r="74" spans="1:26" ht="15.75" x14ac:dyDescent="0.2">
      <c r="A74" s="36">
        <f t="shared" si="1"/>
        <v>43308</v>
      </c>
      <c r="B74" s="37">
        <f>SUMIFS(СВЦЭМ!$D$34:$D$777,СВЦЭМ!$A$34:$A$777,$A74,СВЦЭМ!$B$34:$B$777,B$47)+'СЕТ СН'!$G$11+СВЦЭМ!$D$10+'СЕТ СН'!$G$5-'СЕТ СН'!$G$21</f>
        <v>4394.2500077599998</v>
      </c>
      <c r="C74" s="37">
        <f>SUMIFS(СВЦЭМ!$D$34:$D$777,СВЦЭМ!$A$34:$A$777,$A74,СВЦЭМ!$B$34:$B$777,C$47)+'СЕТ СН'!$G$11+СВЦЭМ!$D$10+'СЕТ СН'!$G$5-'СЕТ СН'!$G$21</f>
        <v>4460.3192966400002</v>
      </c>
      <c r="D74" s="37">
        <f>SUMIFS(СВЦЭМ!$D$34:$D$777,СВЦЭМ!$A$34:$A$777,$A74,СВЦЭМ!$B$34:$B$777,D$47)+'СЕТ СН'!$G$11+СВЦЭМ!$D$10+'СЕТ СН'!$G$5-'СЕТ СН'!$G$21</f>
        <v>4484.5751390699998</v>
      </c>
      <c r="E74" s="37">
        <f>SUMIFS(СВЦЭМ!$D$34:$D$777,СВЦЭМ!$A$34:$A$777,$A74,СВЦЭМ!$B$34:$B$777,E$47)+'СЕТ СН'!$G$11+СВЦЭМ!$D$10+'СЕТ СН'!$G$5-'СЕТ СН'!$G$21</f>
        <v>4474.3821161400001</v>
      </c>
      <c r="F74" s="37">
        <f>SUMIFS(СВЦЭМ!$D$34:$D$777,СВЦЭМ!$A$34:$A$777,$A74,СВЦЭМ!$B$34:$B$777,F$47)+'СЕТ СН'!$G$11+СВЦЭМ!$D$10+'СЕТ СН'!$G$5-'СЕТ СН'!$G$21</f>
        <v>4470.8832398000004</v>
      </c>
      <c r="G74" s="37">
        <f>SUMIFS(СВЦЭМ!$D$34:$D$777,СВЦЭМ!$A$34:$A$777,$A74,СВЦЭМ!$B$34:$B$777,G$47)+'СЕТ СН'!$G$11+СВЦЭМ!$D$10+'СЕТ СН'!$G$5-'СЕТ СН'!$G$21</f>
        <v>4476.2847700100001</v>
      </c>
      <c r="H74" s="37">
        <f>SUMIFS(СВЦЭМ!$D$34:$D$777,СВЦЭМ!$A$34:$A$777,$A74,СВЦЭМ!$B$34:$B$777,H$47)+'СЕТ СН'!$G$11+СВЦЭМ!$D$10+'СЕТ СН'!$G$5-'СЕТ СН'!$G$21</f>
        <v>4382.5363571899998</v>
      </c>
      <c r="I74" s="37">
        <f>SUMIFS(СВЦЭМ!$D$34:$D$777,СВЦЭМ!$A$34:$A$777,$A74,СВЦЭМ!$B$34:$B$777,I$47)+'СЕТ СН'!$G$11+СВЦЭМ!$D$10+'СЕТ СН'!$G$5-'СЕТ СН'!$G$21</f>
        <v>4221.8428885399999</v>
      </c>
      <c r="J74" s="37">
        <f>SUMIFS(СВЦЭМ!$D$34:$D$777,СВЦЭМ!$A$34:$A$777,$A74,СВЦЭМ!$B$34:$B$777,J$47)+'СЕТ СН'!$G$11+СВЦЭМ!$D$10+'СЕТ СН'!$G$5-'СЕТ СН'!$G$21</f>
        <v>4106.6779004999999</v>
      </c>
      <c r="K74" s="37">
        <f>SUMIFS(СВЦЭМ!$D$34:$D$777,СВЦЭМ!$A$34:$A$777,$A74,СВЦЭМ!$B$34:$B$777,K$47)+'СЕТ СН'!$G$11+СВЦЭМ!$D$10+'СЕТ СН'!$G$5-'СЕТ СН'!$G$21</f>
        <v>4049.86969262</v>
      </c>
      <c r="L74" s="37">
        <f>SUMIFS(СВЦЭМ!$D$34:$D$777,СВЦЭМ!$A$34:$A$777,$A74,СВЦЭМ!$B$34:$B$777,L$47)+'СЕТ СН'!$G$11+СВЦЭМ!$D$10+'СЕТ СН'!$G$5-'СЕТ СН'!$G$21</f>
        <v>4034.2049210499999</v>
      </c>
      <c r="M74" s="37">
        <f>SUMIFS(СВЦЭМ!$D$34:$D$777,СВЦЭМ!$A$34:$A$777,$A74,СВЦЭМ!$B$34:$B$777,M$47)+'СЕТ СН'!$G$11+СВЦЭМ!$D$10+'СЕТ СН'!$G$5-'СЕТ СН'!$G$21</f>
        <v>4030.1113613999996</v>
      </c>
      <c r="N74" s="37">
        <f>SUMIFS(СВЦЭМ!$D$34:$D$777,СВЦЭМ!$A$34:$A$777,$A74,СВЦЭМ!$B$34:$B$777,N$47)+'СЕТ СН'!$G$11+СВЦЭМ!$D$10+'СЕТ СН'!$G$5-'СЕТ СН'!$G$21</f>
        <v>4020.84963281</v>
      </c>
      <c r="O74" s="37">
        <f>SUMIFS(СВЦЭМ!$D$34:$D$777,СВЦЭМ!$A$34:$A$777,$A74,СВЦЭМ!$B$34:$B$777,O$47)+'СЕТ СН'!$G$11+СВЦЭМ!$D$10+'СЕТ СН'!$G$5-'СЕТ СН'!$G$21</f>
        <v>4026.9427760199997</v>
      </c>
      <c r="P74" s="37">
        <f>SUMIFS(СВЦЭМ!$D$34:$D$777,СВЦЭМ!$A$34:$A$777,$A74,СВЦЭМ!$B$34:$B$777,P$47)+'СЕТ СН'!$G$11+СВЦЭМ!$D$10+'СЕТ СН'!$G$5-'СЕТ СН'!$G$21</f>
        <v>4030.5038593899999</v>
      </c>
      <c r="Q74" s="37">
        <f>SUMIFS(СВЦЭМ!$D$34:$D$777,СВЦЭМ!$A$34:$A$777,$A74,СВЦЭМ!$B$34:$B$777,Q$47)+'СЕТ СН'!$G$11+СВЦЭМ!$D$10+'СЕТ СН'!$G$5-'СЕТ СН'!$G$21</f>
        <v>4031.3076744800001</v>
      </c>
      <c r="R74" s="37">
        <f>SUMIFS(СВЦЭМ!$D$34:$D$777,СВЦЭМ!$A$34:$A$777,$A74,СВЦЭМ!$B$34:$B$777,R$47)+'СЕТ СН'!$G$11+СВЦЭМ!$D$10+'СЕТ СН'!$G$5-'СЕТ СН'!$G$21</f>
        <v>4038.7293091299998</v>
      </c>
      <c r="S74" s="37">
        <f>SUMIFS(СВЦЭМ!$D$34:$D$777,СВЦЭМ!$A$34:$A$777,$A74,СВЦЭМ!$B$34:$B$777,S$47)+'СЕТ СН'!$G$11+СВЦЭМ!$D$10+'СЕТ СН'!$G$5-'СЕТ СН'!$G$21</f>
        <v>4034.5658348299994</v>
      </c>
      <c r="T74" s="37">
        <f>SUMIFS(СВЦЭМ!$D$34:$D$777,СВЦЭМ!$A$34:$A$777,$A74,СВЦЭМ!$B$34:$B$777,T$47)+'СЕТ СН'!$G$11+СВЦЭМ!$D$10+'СЕТ СН'!$G$5-'СЕТ СН'!$G$21</f>
        <v>4029.7980732200003</v>
      </c>
      <c r="U74" s="37">
        <f>SUMIFS(СВЦЭМ!$D$34:$D$777,СВЦЭМ!$A$34:$A$777,$A74,СВЦЭМ!$B$34:$B$777,U$47)+'СЕТ СН'!$G$11+СВЦЭМ!$D$10+'СЕТ СН'!$G$5-'СЕТ СН'!$G$21</f>
        <v>4036.1018350599998</v>
      </c>
      <c r="V74" s="37">
        <f>SUMIFS(СВЦЭМ!$D$34:$D$777,СВЦЭМ!$A$34:$A$777,$A74,СВЦЭМ!$B$34:$B$777,V$47)+'СЕТ СН'!$G$11+СВЦЭМ!$D$10+'СЕТ СН'!$G$5-'СЕТ СН'!$G$21</f>
        <v>4040.3929647899995</v>
      </c>
      <c r="W74" s="37">
        <f>SUMIFS(СВЦЭМ!$D$34:$D$777,СВЦЭМ!$A$34:$A$777,$A74,СВЦЭМ!$B$34:$B$777,W$47)+'СЕТ СН'!$G$11+СВЦЭМ!$D$10+'СЕТ СН'!$G$5-'СЕТ СН'!$G$21</f>
        <v>4080.4127276600002</v>
      </c>
      <c r="X74" s="37">
        <f>SUMIFS(СВЦЭМ!$D$34:$D$777,СВЦЭМ!$A$34:$A$777,$A74,СВЦЭМ!$B$34:$B$777,X$47)+'СЕТ СН'!$G$11+СВЦЭМ!$D$10+'СЕТ СН'!$G$5-'СЕТ СН'!$G$21</f>
        <v>4173.3668194800002</v>
      </c>
      <c r="Y74" s="37">
        <f>SUMIFS(СВЦЭМ!$D$34:$D$777,СВЦЭМ!$A$34:$A$777,$A74,СВЦЭМ!$B$34:$B$777,Y$47)+'СЕТ СН'!$G$11+СВЦЭМ!$D$10+'СЕТ СН'!$G$5-'СЕТ СН'!$G$21</f>
        <v>4289.70518111</v>
      </c>
    </row>
    <row r="75" spans="1:26" ht="15.75" x14ac:dyDescent="0.2">
      <c r="A75" s="36">
        <f t="shared" si="1"/>
        <v>43309</v>
      </c>
      <c r="B75" s="37">
        <f>SUMIFS(СВЦЭМ!$D$34:$D$777,СВЦЭМ!$A$34:$A$777,$A75,СВЦЭМ!$B$34:$B$777,B$47)+'СЕТ СН'!$G$11+СВЦЭМ!$D$10+'СЕТ СН'!$G$5-'СЕТ СН'!$G$21</f>
        <v>4241.5938193399998</v>
      </c>
      <c r="C75" s="37">
        <f>SUMIFS(СВЦЭМ!$D$34:$D$777,СВЦЭМ!$A$34:$A$777,$A75,СВЦЭМ!$B$34:$B$777,C$47)+'СЕТ СН'!$G$11+СВЦЭМ!$D$10+'СЕТ СН'!$G$5-'СЕТ СН'!$G$21</f>
        <v>4309.9571941200002</v>
      </c>
      <c r="D75" s="37">
        <f>SUMIFS(СВЦЭМ!$D$34:$D$777,СВЦЭМ!$A$34:$A$777,$A75,СВЦЭМ!$B$34:$B$777,D$47)+'СЕТ СН'!$G$11+СВЦЭМ!$D$10+'СЕТ СН'!$G$5-'СЕТ СН'!$G$21</f>
        <v>4337.5515758599995</v>
      </c>
      <c r="E75" s="37">
        <f>SUMIFS(СВЦЭМ!$D$34:$D$777,СВЦЭМ!$A$34:$A$777,$A75,СВЦЭМ!$B$34:$B$777,E$47)+'СЕТ СН'!$G$11+СВЦЭМ!$D$10+'СЕТ СН'!$G$5-'СЕТ СН'!$G$21</f>
        <v>4366.6538223699999</v>
      </c>
      <c r="F75" s="37">
        <f>SUMIFS(СВЦЭМ!$D$34:$D$777,СВЦЭМ!$A$34:$A$777,$A75,СВЦЭМ!$B$34:$B$777,F$47)+'СЕТ СН'!$G$11+СВЦЭМ!$D$10+'СЕТ СН'!$G$5-'СЕТ СН'!$G$21</f>
        <v>4356.9200288499997</v>
      </c>
      <c r="G75" s="37">
        <f>SUMIFS(СВЦЭМ!$D$34:$D$777,СВЦЭМ!$A$34:$A$777,$A75,СВЦЭМ!$B$34:$B$777,G$47)+'СЕТ СН'!$G$11+СВЦЭМ!$D$10+'СЕТ СН'!$G$5-'СЕТ СН'!$G$21</f>
        <v>4423.91186681</v>
      </c>
      <c r="H75" s="37">
        <f>SUMIFS(СВЦЭМ!$D$34:$D$777,СВЦЭМ!$A$34:$A$777,$A75,СВЦЭМ!$B$34:$B$777,H$47)+'СЕТ СН'!$G$11+СВЦЭМ!$D$10+'СЕТ СН'!$G$5-'СЕТ СН'!$G$21</f>
        <v>4281.8917307199999</v>
      </c>
      <c r="I75" s="37">
        <f>SUMIFS(СВЦЭМ!$D$34:$D$777,СВЦЭМ!$A$34:$A$777,$A75,СВЦЭМ!$B$34:$B$777,I$47)+'СЕТ СН'!$G$11+СВЦЭМ!$D$10+'СЕТ СН'!$G$5-'СЕТ СН'!$G$21</f>
        <v>4164.3551136799997</v>
      </c>
      <c r="J75" s="37">
        <f>SUMIFS(СВЦЭМ!$D$34:$D$777,СВЦЭМ!$A$34:$A$777,$A75,СВЦЭМ!$B$34:$B$777,J$47)+'СЕТ СН'!$G$11+СВЦЭМ!$D$10+'СЕТ СН'!$G$5-'СЕТ СН'!$G$21</f>
        <v>4018.9984244300003</v>
      </c>
      <c r="K75" s="37">
        <f>SUMIFS(СВЦЭМ!$D$34:$D$777,СВЦЭМ!$A$34:$A$777,$A75,СВЦЭМ!$B$34:$B$777,K$47)+'СЕТ СН'!$G$11+СВЦЭМ!$D$10+'СЕТ СН'!$G$5-'СЕТ СН'!$G$21</f>
        <v>3955.7884459299994</v>
      </c>
      <c r="L75" s="37">
        <f>SUMIFS(СВЦЭМ!$D$34:$D$777,СВЦЭМ!$A$34:$A$777,$A75,СВЦЭМ!$B$34:$B$777,L$47)+'СЕТ СН'!$G$11+СВЦЭМ!$D$10+'СЕТ СН'!$G$5-'СЕТ СН'!$G$21</f>
        <v>3935.7891622500001</v>
      </c>
      <c r="M75" s="37">
        <f>SUMIFS(СВЦЭМ!$D$34:$D$777,СВЦЭМ!$A$34:$A$777,$A75,СВЦЭМ!$B$34:$B$777,M$47)+'СЕТ СН'!$G$11+СВЦЭМ!$D$10+'СЕТ СН'!$G$5-'СЕТ СН'!$G$21</f>
        <v>3933.0669740599997</v>
      </c>
      <c r="N75" s="37">
        <f>SUMIFS(СВЦЭМ!$D$34:$D$777,СВЦЭМ!$A$34:$A$777,$A75,СВЦЭМ!$B$34:$B$777,N$47)+'СЕТ СН'!$G$11+СВЦЭМ!$D$10+'СЕТ СН'!$G$5-'СЕТ СН'!$G$21</f>
        <v>3965.6478805399993</v>
      </c>
      <c r="O75" s="37">
        <f>SUMIFS(СВЦЭМ!$D$34:$D$777,СВЦЭМ!$A$34:$A$777,$A75,СВЦЭМ!$B$34:$B$777,O$47)+'СЕТ СН'!$G$11+СВЦЭМ!$D$10+'СЕТ СН'!$G$5-'СЕТ СН'!$G$21</f>
        <v>3943.09515586</v>
      </c>
      <c r="P75" s="37">
        <f>SUMIFS(СВЦЭМ!$D$34:$D$777,СВЦЭМ!$A$34:$A$777,$A75,СВЦЭМ!$B$34:$B$777,P$47)+'СЕТ СН'!$G$11+СВЦЭМ!$D$10+'СЕТ СН'!$G$5-'СЕТ СН'!$G$21</f>
        <v>3953.78158661</v>
      </c>
      <c r="Q75" s="37">
        <f>SUMIFS(СВЦЭМ!$D$34:$D$777,СВЦЭМ!$A$34:$A$777,$A75,СВЦЭМ!$B$34:$B$777,Q$47)+'СЕТ СН'!$G$11+СВЦЭМ!$D$10+'СЕТ СН'!$G$5-'СЕТ СН'!$G$21</f>
        <v>3963.4440667499994</v>
      </c>
      <c r="R75" s="37">
        <f>SUMIFS(СВЦЭМ!$D$34:$D$777,СВЦЭМ!$A$34:$A$777,$A75,СВЦЭМ!$B$34:$B$777,R$47)+'СЕТ СН'!$G$11+СВЦЭМ!$D$10+'СЕТ СН'!$G$5-'СЕТ СН'!$G$21</f>
        <v>3962.0918674799996</v>
      </c>
      <c r="S75" s="37">
        <f>SUMIFS(СВЦЭМ!$D$34:$D$777,СВЦЭМ!$A$34:$A$777,$A75,СВЦЭМ!$B$34:$B$777,S$47)+'СЕТ СН'!$G$11+СВЦЭМ!$D$10+'СЕТ СН'!$G$5-'СЕТ СН'!$G$21</f>
        <v>3959.9989886599997</v>
      </c>
      <c r="T75" s="37">
        <f>SUMIFS(СВЦЭМ!$D$34:$D$777,СВЦЭМ!$A$34:$A$777,$A75,СВЦЭМ!$B$34:$B$777,T$47)+'СЕТ СН'!$G$11+СВЦЭМ!$D$10+'СЕТ СН'!$G$5-'СЕТ СН'!$G$21</f>
        <v>3951.3510304499996</v>
      </c>
      <c r="U75" s="37">
        <f>SUMIFS(СВЦЭМ!$D$34:$D$777,СВЦЭМ!$A$34:$A$777,$A75,СВЦЭМ!$B$34:$B$777,U$47)+'СЕТ СН'!$G$11+СВЦЭМ!$D$10+'СЕТ СН'!$G$5-'СЕТ СН'!$G$21</f>
        <v>3947.21298295</v>
      </c>
      <c r="V75" s="37">
        <f>SUMIFS(СВЦЭМ!$D$34:$D$777,СВЦЭМ!$A$34:$A$777,$A75,СВЦЭМ!$B$34:$B$777,V$47)+'СЕТ СН'!$G$11+СВЦЭМ!$D$10+'СЕТ СН'!$G$5-'СЕТ СН'!$G$21</f>
        <v>3961.5483863500003</v>
      </c>
      <c r="W75" s="37">
        <f>SUMIFS(СВЦЭМ!$D$34:$D$777,СВЦЭМ!$A$34:$A$777,$A75,СВЦЭМ!$B$34:$B$777,W$47)+'СЕТ СН'!$G$11+СВЦЭМ!$D$10+'СЕТ СН'!$G$5-'СЕТ СН'!$G$21</f>
        <v>3980.2639099399994</v>
      </c>
      <c r="X75" s="37">
        <f>SUMIFS(СВЦЭМ!$D$34:$D$777,СВЦЭМ!$A$34:$A$777,$A75,СВЦЭМ!$B$34:$B$777,X$47)+'СЕТ СН'!$G$11+СВЦЭМ!$D$10+'СЕТ СН'!$G$5-'СЕТ СН'!$G$21</f>
        <v>4062.8893739200003</v>
      </c>
      <c r="Y75" s="37">
        <f>SUMIFS(СВЦЭМ!$D$34:$D$777,СВЦЭМ!$A$34:$A$777,$A75,СВЦЭМ!$B$34:$B$777,Y$47)+'СЕТ СН'!$G$11+СВЦЭМ!$D$10+'СЕТ СН'!$G$5-'СЕТ СН'!$G$21</f>
        <v>4201.4763181499993</v>
      </c>
    </row>
    <row r="76" spans="1:26" ht="15.75" x14ac:dyDescent="0.2">
      <c r="A76" s="36">
        <f t="shared" si="1"/>
        <v>43310</v>
      </c>
      <c r="B76" s="37">
        <f>SUMIFS(СВЦЭМ!$D$34:$D$777,СВЦЭМ!$A$34:$A$777,$A76,СВЦЭМ!$B$34:$B$777,B$47)+'СЕТ СН'!$G$11+СВЦЭМ!$D$10+'СЕТ СН'!$G$5-'СЕТ СН'!$G$21</f>
        <v>4267.11588115</v>
      </c>
      <c r="C76" s="37">
        <f>SUMIFS(СВЦЭМ!$D$34:$D$777,СВЦЭМ!$A$34:$A$777,$A76,СВЦЭМ!$B$34:$B$777,C$47)+'СЕТ СН'!$G$11+СВЦЭМ!$D$10+'СЕТ СН'!$G$5-'СЕТ СН'!$G$21</f>
        <v>4325.2977333700001</v>
      </c>
      <c r="D76" s="37">
        <f>SUMIFS(СВЦЭМ!$D$34:$D$777,СВЦЭМ!$A$34:$A$777,$A76,СВЦЭМ!$B$34:$B$777,D$47)+'СЕТ СН'!$G$11+СВЦЭМ!$D$10+'СЕТ СН'!$G$5-'СЕТ СН'!$G$21</f>
        <v>4386.0849391700003</v>
      </c>
      <c r="E76" s="37">
        <f>SUMIFS(СВЦЭМ!$D$34:$D$777,СВЦЭМ!$A$34:$A$777,$A76,СВЦЭМ!$B$34:$B$777,E$47)+'СЕТ СН'!$G$11+СВЦЭМ!$D$10+'СЕТ СН'!$G$5-'СЕТ СН'!$G$21</f>
        <v>4444.3640890199995</v>
      </c>
      <c r="F76" s="37">
        <f>SUMIFS(СВЦЭМ!$D$34:$D$777,СВЦЭМ!$A$34:$A$777,$A76,СВЦЭМ!$B$34:$B$777,F$47)+'СЕТ СН'!$G$11+СВЦЭМ!$D$10+'СЕТ СН'!$G$5-'СЕТ СН'!$G$21</f>
        <v>4435.1470125099995</v>
      </c>
      <c r="G76" s="37">
        <f>SUMIFS(СВЦЭМ!$D$34:$D$777,СВЦЭМ!$A$34:$A$777,$A76,СВЦЭМ!$B$34:$B$777,G$47)+'СЕТ СН'!$G$11+СВЦЭМ!$D$10+'СЕТ СН'!$G$5-'СЕТ СН'!$G$21</f>
        <v>4428.4587443699993</v>
      </c>
      <c r="H76" s="37">
        <f>SUMIFS(СВЦЭМ!$D$34:$D$777,СВЦЭМ!$A$34:$A$777,$A76,СВЦЭМ!$B$34:$B$777,H$47)+'СЕТ СН'!$G$11+СВЦЭМ!$D$10+'СЕТ СН'!$G$5-'СЕТ СН'!$G$21</f>
        <v>4316.7619860599998</v>
      </c>
      <c r="I76" s="37">
        <f>SUMIFS(СВЦЭМ!$D$34:$D$777,СВЦЭМ!$A$34:$A$777,$A76,СВЦЭМ!$B$34:$B$777,I$47)+'СЕТ СН'!$G$11+СВЦЭМ!$D$10+'СЕТ СН'!$G$5-'СЕТ СН'!$G$21</f>
        <v>4146.1115863300001</v>
      </c>
      <c r="J76" s="37">
        <f>SUMIFS(СВЦЭМ!$D$34:$D$777,СВЦЭМ!$A$34:$A$777,$A76,СВЦЭМ!$B$34:$B$777,J$47)+'СЕТ СН'!$G$11+СВЦЭМ!$D$10+'СЕТ СН'!$G$5-'СЕТ СН'!$G$21</f>
        <v>4017.8836152599997</v>
      </c>
      <c r="K76" s="37">
        <f>SUMIFS(СВЦЭМ!$D$34:$D$777,СВЦЭМ!$A$34:$A$777,$A76,СВЦЭМ!$B$34:$B$777,K$47)+'СЕТ СН'!$G$11+СВЦЭМ!$D$10+'СЕТ СН'!$G$5-'СЕТ СН'!$G$21</f>
        <v>3950.8441200799998</v>
      </c>
      <c r="L76" s="37">
        <f>SUMIFS(СВЦЭМ!$D$34:$D$777,СВЦЭМ!$A$34:$A$777,$A76,СВЦЭМ!$B$34:$B$777,L$47)+'СЕТ СН'!$G$11+СВЦЭМ!$D$10+'СЕТ СН'!$G$5-'СЕТ СН'!$G$21</f>
        <v>3924.3362429099998</v>
      </c>
      <c r="M76" s="37">
        <f>SUMIFS(СВЦЭМ!$D$34:$D$777,СВЦЭМ!$A$34:$A$777,$A76,СВЦЭМ!$B$34:$B$777,M$47)+'СЕТ СН'!$G$11+СВЦЭМ!$D$10+'СЕТ СН'!$G$5-'СЕТ СН'!$G$21</f>
        <v>3923.4560887500002</v>
      </c>
      <c r="N76" s="37">
        <f>SUMIFS(СВЦЭМ!$D$34:$D$777,СВЦЭМ!$A$34:$A$777,$A76,СВЦЭМ!$B$34:$B$777,N$47)+'СЕТ СН'!$G$11+СВЦЭМ!$D$10+'СЕТ СН'!$G$5-'СЕТ СН'!$G$21</f>
        <v>3915.0671013199999</v>
      </c>
      <c r="O76" s="37">
        <f>SUMIFS(СВЦЭМ!$D$34:$D$777,СВЦЭМ!$A$34:$A$777,$A76,СВЦЭМ!$B$34:$B$777,O$47)+'СЕТ СН'!$G$11+СВЦЭМ!$D$10+'СЕТ СН'!$G$5-'СЕТ СН'!$G$21</f>
        <v>3916.4149666200001</v>
      </c>
      <c r="P76" s="37">
        <f>SUMIFS(СВЦЭМ!$D$34:$D$777,СВЦЭМ!$A$34:$A$777,$A76,СВЦЭМ!$B$34:$B$777,P$47)+'СЕТ СН'!$G$11+СВЦЭМ!$D$10+'СЕТ СН'!$G$5-'СЕТ СН'!$G$21</f>
        <v>3916.0467766599995</v>
      </c>
      <c r="Q76" s="37">
        <f>SUMIFS(СВЦЭМ!$D$34:$D$777,СВЦЭМ!$A$34:$A$777,$A76,СВЦЭМ!$B$34:$B$777,Q$47)+'СЕТ СН'!$G$11+СВЦЭМ!$D$10+'СЕТ СН'!$G$5-'СЕТ СН'!$G$21</f>
        <v>3920.1277682899999</v>
      </c>
      <c r="R76" s="37">
        <f>SUMIFS(СВЦЭМ!$D$34:$D$777,СВЦЭМ!$A$34:$A$777,$A76,СВЦЭМ!$B$34:$B$777,R$47)+'СЕТ СН'!$G$11+СВЦЭМ!$D$10+'СЕТ СН'!$G$5-'СЕТ СН'!$G$21</f>
        <v>3922.8100894999998</v>
      </c>
      <c r="S76" s="37">
        <f>SUMIFS(СВЦЭМ!$D$34:$D$777,СВЦЭМ!$A$34:$A$777,$A76,СВЦЭМ!$B$34:$B$777,S$47)+'СЕТ СН'!$G$11+СВЦЭМ!$D$10+'СЕТ СН'!$G$5-'СЕТ СН'!$G$21</f>
        <v>3926.4719144199998</v>
      </c>
      <c r="T76" s="37">
        <f>SUMIFS(СВЦЭМ!$D$34:$D$777,СВЦЭМ!$A$34:$A$777,$A76,СВЦЭМ!$B$34:$B$777,T$47)+'СЕТ СН'!$G$11+СВЦЭМ!$D$10+'СЕТ СН'!$G$5-'СЕТ СН'!$G$21</f>
        <v>3924.5719001199996</v>
      </c>
      <c r="U76" s="37">
        <f>SUMIFS(СВЦЭМ!$D$34:$D$777,СВЦЭМ!$A$34:$A$777,$A76,СВЦЭМ!$B$34:$B$777,U$47)+'СЕТ СН'!$G$11+СВЦЭМ!$D$10+'СЕТ СН'!$G$5-'СЕТ СН'!$G$21</f>
        <v>3923.3435803599996</v>
      </c>
      <c r="V76" s="37">
        <f>SUMIFS(СВЦЭМ!$D$34:$D$777,СВЦЭМ!$A$34:$A$777,$A76,СВЦЭМ!$B$34:$B$777,V$47)+'СЕТ СН'!$G$11+СВЦЭМ!$D$10+'СЕТ СН'!$G$5-'СЕТ СН'!$G$21</f>
        <v>3925.5950778300003</v>
      </c>
      <c r="W76" s="37">
        <f>SUMIFS(СВЦЭМ!$D$34:$D$777,СВЦЭМ!$A$34:$A$777,$A76,СВЦЭМ!$B$34:$B$777,W$47)+'СЕТ СН'!$G$11+СВЦЭМ!$D$10+'СЕТ СН'!$G$5-'СЕТ СН'!$G$21</f>
        <v>3945.7222034500001</v>
      </c>
      <c r="X76" s="37">
        <f>SUMIFS(СВЦЭМ!$D$34:$D$777,СВЦЭМ!$A$34:$A$777,$A76,СВЦЭМ!$B$34:$B$777,X$47)+'СЕТ СН'!$G$11+СВЦЭМ!$D$10+'СЕТ СН'!$G$5-'СЕТ СН'!$G$21</f>
        <v>4027.3909787700004</v>
      </c>
      <c r="Y76" s="37">
        <f>SUMIFS(СВЦЭМ!$D$34:$D$777,СВЦЭМ!$A$34:$A$777,$A76,СВЦЭМ!$B$34:$B$777,Y$47)+'СЕТ СН'!$G$11+СВЦЭМ!$D$10+'СЕТ СН'!$G$5-'СЕТ СН'!$G$21</f>
        <v>4149.5248815200002</v>
      </c>
    </row>
    <row r="77" spans="1:26" ht="15.75" x14ac:dyDescent="0.2">
      <c r="A77" s="36">
        <f t="shared" si="1"/>
        <v>43311</v>
      </c>
      <c r="B77" s="37">
        <f>SUMIFS(СВЦЭМ!$D$34:$D$777,СВЦЭМ!$A$34:$A$777,$A77,СВЦЭМ!$B$34:$B$777,B$47)+'СЕТ СН'!$G$11+СВЦЭМ!$D$10+'СЕТ СН'!$G$5-'СЕТ СН'!$G$21</f>
        <v>4219.2633023799999</v>
      </c>
      <c r="C77" s="37">
        <f>SUMIFS(СВЦЭМ!$D$34:$D$777,СВЦЭМ!$A$34:$A$777,$A77,СВЦЭМ!$B$34:$B$777,C$47)+'СЕТ СН'!$G$11+СВЦЭМ!$D$10+'СЕТ СН'!$G$5-'СЕТ СН'!$G$21</f>
        <v>4274.6537306399996</v>
      </c>
      <c r="D77" s="37">
        <f>SUMIFS(СВЦЭМ!$D$34:$D$777,СВЦЭМ!$A$34:$A$777,$A77,СВЦЭМ!$B$34:$B$777,D$47)+'СЕТ СН'!$G$11+СВЦЭМ!$D$10+'СЕТ СН'!$G$5-'СЕТ СН'!$G$21</f>
        <v>4330.2606522899996</v>
      </c>
      <c r="E77" s="37">
        <f>SUMIFS(СВЦЭМ!$D$34:$D$777,СВЦЭМ!$A$34:$A$777,$A77,СВЦЭМ!$B$34:$B$777,E$47)+'СЕТ СН'!$G$11+СВЦЭМ!$D$10+'СЕТ СН'!$G$5-'СЕТ СН'!$G$21</f>
        <v>4347.8258517099994</v>
      </c>
      <c r="F77" s="37">
        <f>SUMIFS(СВЦЭМ!$D$34:$D$777,СВЦЭМ!$A$34:$A$777,$A77,СВЦЭМ!$B$34:$B$777,F$47)+'СЕТ СН'!$G$11+СВЦЭМ!$D$10+'СЕТ СН'!$G$5-'СЕТ СН'!$G$21</f>
        <v>4348.6746582299993</v>
      </c>
      <c r="G77" s="37">
        <f>SUMIFS(СВЦЭМ!$D$34:$D$777,СВЦЭМ!$A$34:$A$777,$A77,СВЦЭМ!$B$34:$B$777,G$47)+'СЕТ СН'!$G$11+СВЦЭМ!$D$10+'СЕТ СН'!$G$5-'СЕТ СН'!$G$21</f>
        <v>4326.1695279099995</v>
      </c>
      <c r="H77" s="37">
        <f>SUMIFS(СВЦЭМ!$D$34:$D$777,СВЦЭМ!$A$34:$A$777,$A77,СВЦЭМ!$B$34:$B$777,H$47)+'СЕТ СН'!$G$11+СВЦЭМ!$D$10+'СЕТ СН'!$G$5-'СЕТ СН'!$G$21</f>
        <v>4228.2675150799996</v>
      </c>
      <c r="I77" s="37">
        <f>SUMIFS(СВЦЭМ!$D$34:$D$777,СВЦЭМ!$A$34:$A$777,$A77,СВЦЭМ!$B$34:$B$777,I$47)+'СЕТ СН'!$G$11+СВЦЭМ!$D$10+'СЕТ СН'!$G$5-'СЕТ СН'!$G$21</f>
        <v>4085.4805520999998</v>
      </c>
      <c r="J77" s="37">
        <f>SUMIFS(СВЦЭМ!$D$34:$D$777,СВЦЭМ!$A$34:$A$777,$A77,СВЦЭМ!$B$34:$B$777,J$47)+'СЕТ СН'!$G$11+СВЦЭМ!$D$10+'СЕТ СН'!$G$5-'СЕТ СН'!$G$21</f>
        <v>3979.0637476799993</v>
      </c>
      <c r="K77" s="37">
        <f>SUMIFS(СВЦЭМ!$D$34:$D$777,СВЦЭМ!$A$34:$A$777,$A77,СВЦЭМ!$B$34:$B$777,K$47)+'СЕТ СН'!$G$11+СВЦЭМ!$D$10+'СЕТ СН'!$G$5-'СЕТ СН'!$G$21</f>
        <v>3926.0704845800001</v>
      </c>
      <c r="L77" s="37">
        <f>SUMIFS(СВЦЭМ!$D$34:$D$777,СВЦЭМ!$A$34:$A$777,$A77,СВЦЭМ!$B$34:$B$777,L$47)+'СЕТ СН'!$G$11+СВЦЭМ!$D$10+'СЕТ СН'!$G$5-'СЕТ СН'!$G$21</f>
        <v>3914.8615788399993</v>
      </c>
      <c r="M77" s="37">
        <f>SUMIFS(СВЦЭМ!$D$34:$D$777,СВЦЭМ!$A$34:$A$777,$A77,СВЦЭМ!$B$34:$B$777,M$47)+'СЕТ СН'!$G$11+СВЦЭМ!$D$10+'СЕТ СН'!$G$5-'СЕТ СН'!$G$21</f>
        <v>3909.6005969099997</v>
      </c>
      <c r="N77" s="37">
        <f>SUMIFS(СВЦЭМ!$D$34:$D$777,СВЦЭМ!$A$34:$A$777,$A77,СВЦЭМ!$B$34:$B$777,N$47)+'СЕТ СН'!$G$11+СВЦЭМ!$D$10+'СЕТ СН'!$G$5-'СЕТ СН'!$G$21</f>
        <v>3966.4892078799994</v>
      </c>
      <c r="O77" s="37">
        <f>SUMIFS(СВЦЭМ!$D$34:$D$777,СВЦЭМ!$A$34:$A$777,$A77,СВЦЭМ!$B$34:$B$777,O$47)+'СЕТ СН'!$G$11+СВЦЭМ!$D$10+'СЕТ СН'!$G$5-'СЕТ СН'!$G$21</f>
        <v>3976.6824658599999</v>
      </c>
      <c r="P77" s="37">
        <f>SUMIFS(СВЦЭМ!$D$34:$D$777,СВЦЭМ!$A$34:$A$777,$A77,СВЦЭМ!$B$34:$B$777,P$47)+'СЕТ СН'!$G$11+СВЦЭМ!$D$10+'СЕТ СН'!$G$5-'СЕТ СН'!$G$21</f>
        <v>3970.4224826</v>
      </c>
      <c r="Q77" s="37">
        <f>SUMIFS(СВЦЭМ!$D$34:$D$777,СВЦЭМ!$A$34:$A$777,$A77,СВЦЭМ!$B$34:$B$777,Q$47)+'СЕТ СН'!$G$11+СВЦЭМ!$D$10+'СЕТ СН'!$G$5-'СЕТ СН'!$G$21</f>
        <v>3976.8801570899996</v>
      </c>
      <c r="R77" s="37">
        <f>SUMIFS(СВЦЭМ!$D$34:$D$777,СВЦЭМ!$A$34:$A$777,$A77,СВЦЭМ!$B$34:$B$777,R$47)+'СЕТ СН'!$G$11+СВЦЭМ!$D$10+'СЕТ СН'!$G$5-'СЕТ СН'!$G$21</f>
        <v>3973.6462122900002</v>
      </c>
      <c r="S77" s="37">
        <f>SUMIFS(СВЦЭМ!$D$34:$D$777,СВЦЭМ!$A$34:$A$777,$A77,СВЦЭМ!$B$34:$B$777,S$47)+'СЕТ СН'!$G$11+СВЦЭМ!$D$10+'СЕТ СН'!$G$5-'СЕТ СН'!$G$21</f>
        <v>3972.6064703299999</v>
      </c>
      <c r="T77" s="37">
        <f>SUMIFS(СВЦЭМ!$D$34:$D$777,СВЦЭМ!$A$34:$A$777,$A77,СВЦЭМ!$B$34:$B$777,T$47)+'СЕТ СН'!$G$11+СВЦЭМ!$D$10+'СЕТ СН'!$G$5-'СЕТ СН'!$G$21</f>
        <v>3970.79362889</v>
      </c>
      <c r="U77" s="37">
        <f>SUMIFS(СВЦЭМ!$D$34:$D$777,СВЦЭМ!$A$34:$A$777,$A77,СВЦЭМ!$B$34:$B$777,U$47)+'СЕТ СН'!$G$11+СВЦЭМ!$D$10+'СЕТ СН'!$G$5-'СЕТ СН'!$G$21</f>
        <v>3951.1661259399998</v>
      </c>
      <c r="V77" s="37">
        <f>SUMIFS(СВЦЭМ!$D$34:$D$777,СВЦЭМ!$A$34:$A$777,$A77,СВЦЭМ!$B$34:$B$777,V$47)+'СЕТ СН'!$G$11+СВЦЭМ!$D$10+'СЕТ СН'!$G$5-'СЕТ СН'!$G$21</f>
        <v>3927.7169292099998</v>
      </c>
      <c r="W77" s="37">
        <f>SUMIFS(СВЦЭМ!$D$34:$D$777,СВЦЭМ!$A$34:$A$777,$A77,СВЦЭМ!$B$34:$B$777,W$47)+'СЕТ СН'!$G$11+СВЦЭМ!$D$10+'СЕТ СН'!$G$5-'СЕТ СН'!$G$21</f>
        <v>3952.5602676400003</v>
      </c>
      <c r="X77" s="37">
        <f>SUMIFS(СВЦЭМ!$D$34:$D$777,СВЦЭМ!$A$34:$A$777,$A77,СВЦЭМ!$B$34:$B$777,X$47)+'СЕТ СН'!$G$11+СВЦЭМ!$D$10+'СЕТ СН'!$G$5-'СЕТ СН'!$G$21</f>
        <v>4040.3253736199995</v>
      </c>
      <c r="Y77" s="37">
        <f>SUMIFS(СВЦЭМ!$D$34:$D$777,СВЦЭМ!$A$34:$A$777,$A77,СВЦЭМ!$B$34:$B$777,Y$47)+'СЕТ СН'!$G$11+СВЦЭМ!$D$10+'СЕТ СН'!$G$5-'СЕТ СН'!$G$21</f>
        <v>4151.6432072099997</v>
      </c>
    </row>
    <row r="78" spans="1:26" ht="15.75" x14ac:dyDescent="0.2">
      <c r="A78" s="36">
        <f t="shared" si="1"/>
        <v>43312</v>
      </c>
      <c r="B78" s="37">
        <f>SUMIFS(СВЦЭМ!$D$34:$D$777,СВЦЭМ!$A$34:$A$777,$A78,СВЦЭМ!$B$34:$B$777,B$47)+'СЕТ СН'!$G$11+СВЦЭМ!$D$10+'СЕТ СН'!$G$5-'СЕТ СН'!$G$21</f>
        <v>4061.8829297399998</v>
      </c>
      <c r="C78" s="37">
        <f>SUMIFS(СВЦЭМ!$D$34:$D$777,СВЦЭМ!$A$34:$A$777,$A78,СВЦЭМ!$B$34:$B$777,C$47)+'СЕТ СН'!$G$11+СВЦЭМ!$D$10+'СЕТ СН'!$G$5-'СЕТ СН'!$G$21</f>
        <v>4180.42387874</v>
      </c>
      <c r="D78" s="37">
        <f>SUMIFS(СВЦЭМ!$D$34:$D$777,СВЦЭМ!$A$34:$A$777,$A78,СВЦЭМ!$B$34:$B$777,D$47)+'СЕТ СН'!$G$11+СВЦЭМ!$D$10+'СЕТ СН'!$G$5-'СЕТ СН'!$G$21</f>
        <v>4326.5362656199995</v>
      </c>
      <c r="E78" s="37">
        <f>SUMIFS(СВЦЭМ!$D$34:$D$777,СВЦЭМ!$A$34:$A$777,$A78,СВЦЭМ!$B$34:$B$777,E$47)+'СЕТ СН'!$G$11+СВЦЭМ!$D$10+'СЕТ СН'!$G$5-'СЕТ СН'!$G$21</f>
        <v>4384.9584598499996</v>
      </c>
      <c r="F78" s="37">
        <f>SUMIFS(СВЦЭМ!$D$34:$D$777,СВЦЭМ!$A$34:$A$777,$A78,СВЦЭМ!$B$34:$B$777,F$47)+'СЕТ СН'!$G$11+СВЦЭМ!$D$10+'СЕТ СН'!$G$5-'СЕТ СН'!$G$21</f>
        <v>4373.7146452899997</v>
      </c>
      <c r="G78" s="37">
        <f>SUMIFS(СВЦЭМ!$D$34:$D$777,СВЦЭМ!$A$34:$A$777,$A78,СВЦЭМ!$B$34:$B$777,G$47)+'СЕТ СН'!$G$11+СВЦЭМ!$D$10+'СЕТ СН'!$G$5-'СЕТ СН'!$G$21</f>
        <v>4376.1009367999995</v>
      </c>
      <c r="H78" s="37">
        <f>SUMIFS(СВЦЭМ!$D$34:$D$777,СВЦЭМ!$A$34:$A$777,$A78,СВЦЭМ!$B$34:$B$777,H$47)+'СЕТ СН'!$G$11+СВЦЭМ!$D$10+'СЕТ СН'!$G$5-'СЕТ СН'!$G$21</f>
        <v>4288.3707568599993</v>
      </c>
      <c r="I78" s="37">
        <f>SUMIFS(СВЦЭМ!$D$34:$D$777,СВЦЭМ!$A$34:$A$777,$A78,СВЦЭМ!$B$34:$B$777,I$47)+'СЕТ СН'!$G$11+СВЦЭМ!$D$10+'СЕТ СН'!$G$5-'СЕТ СН'!$G$21</f>
        <v>4134.1805248000001</v>
      </c>
      <c r="J78" s="37">
        <f>SUMIFS(СВЦЭМ!$D$34:$D$777,СВЦЭМ!$A$34:$A$777,$A78,СВЦЭМ!$B$34:$B$777,J$47)+'СЕТ СН'!$G$11+СВЦЭМ!$D$10+'СЕТ СН'!$G$5-'СЕТ СН'!$G$21</f>
        <v>4015.3052763299993</v>
      </c>
      <c r="K78" s="37">
        <f>SUMIFS(СВЦЭМ!$D$34:$D$777,СВЦЭМ!$A$34:$A$777,$A78,СВЦЭМ!$B$34:$B$777,K$47)+'СЕТ СН'!$G$11+СВЦЭМ!$D$10+'СЕТ СН'!$G$5-'СЕТ СН'!$G$21</f>
        <v>3945.7629988299996</v>
      </c>
      <c r="L78" s="37">
        <f>SUMIFS(СВЦЭМ!$D$34:$D$777,СВЦЭМ!$A$34:$A$777,$A78,СВЦЭМ!$B$34:$B$777,L$47)+'СЕТ СН'!$G$11+СВЦЭМ!$D$10+'СЕТ СН'!$G$5-'СЕТ СН'!$G$21</f>
        <v>3933.5138978099994</v>
      </c>
      <c r="M78" s="37">
        <f>SUMIFS(СВЦЭМ!$D$34:$D$777,СВЦЭМ!$A$34:$A$777,$A78,СВЦЭМ!$B$34:$B$777,M$47)+'СЕТ СН'!$G$11+СВЦЭМ!$D$10+'СЕТ СН'!$G$5-'СЕТ СН'!$G$21</f>
        <v>3935.2371135699996</v>
      </c>
      <c r="N78" s="37">
        <f>SUMIFS(СВЦЭМ!$D$34:$D$777,СВЦЭМ!$A$34:$A$777,$A78,СВЦЭМ!$B$34:$B$777,N$47)+'СЕТ СН'!$G$11+СВЦЭМ!$D$10+'СЕТ СН'!$G$5-'СЕТ СН'!$G$21</f>
        <v>3991.7863539700002</v>
      </c>
      <c r="O78" s="37">
        <f>SUMIFS(СВЦЭМ!$D$34:$D$777,СВЦЭМ!$A$34:$A$777,$A78,СВЦЭМ!$B$34:$B$777,O$47)+'СЕТ СН'!$G$11+СВЦЭМ!$D$10+'СЕТ СН'!$G$5-'СЕТ СН'!$G$21</f>
        <v>3992.9331192099999</v>
      </c>
      <c r="P78" s="37">
        <f>SUMIFS(СВЦЭМ!$D$34:$D$777,СВЦЭМ!$A$34:$A$777,$A78,СВЦЭМ!$B$34:$B$777,P$47)+'СЕТ СН'!$G$11+СВЦЭМ!$D$10+'СЕТ СН'!$G$5-'СЕТ СН'!$G$21</f>
        <v>3981.3724453300001</v>
      </c>
      <c r="Q78" s="37">
        <f>SUMIFS(СВЦЭМ!$D$34:$D$777,СВЦЭМ!$A$34:$A$777,$A78,СВЦЭМ!$B$34:$B$777,Q$47)+'СЕТ СН'!$G$11+СВЦЭМ!$D$10+'СЕТ СН'!$G$5-'СЕТ СН'!$G$21</f>
        <v>3995.9296592399996</v>
      </c>
      <c r="R78" s="37">
        <f>SUMIFS(СВЦЭМ!$D$34:$D$777,СВЦЭМ!$A$34:$A$777,$A78,СВЦЭМ!$B$34:$B$777,R$47)+'СЕТ СН'!$G$11+СВЦЭМ!$D$10+'СЕТ СН'!$G$5-'СЕТ СН'!$G$21</f>
        <v>3991.50569473</v>
      </c>
      <c r="S78" s="37">
        <f>SUMIFS(СВЦЭМ!$D$34:$D$777,СВЦЭМ!$A$34:$A$777,$A78,СВЦЭМ!$B$34:$B$777,S$47)+'СЕТ СН'!$G$11+СВЦЭМ!$D$10+'СЕТ СН'!$G$5-'СЕТ СН'!$G$21</f>
        <v>3985.7370974400001</v>
      </c>
      <c r="T78" s="37">
        <f>SUMIFS(СВЦЭМ!$D$34:$D$777,СВЦЭМ!$A$34:$A$777,$A78,СВЦЭМ!$B$34:$B$777,T$47)+'СЕТ СН'!$G$11+СВЦЭМ!$D$10+'СЕТ СН'!$G$5-'СЕТ СН'!$G$21</f>
        <v>3984.4561530999999</v>
      </c>
      <c r="U78" s="37">
        <f>SUMIFS(СВЦЭМ!$D$34:$D$777,СВЦЭМ!$A$34:$A$777,$A78,СВЦЭМ!$B$34:$B$777,U$47)+'СЕТ СН'!$G$11+СВЦЭМ!$D$10+'СЕТ СН'!$G$5-'СЕТ СН'!$G$21</f>
        <v>3965.0729035699997</v>
      </c>
      <c r="V78" s="37">
        <f>SUMIFS(СВЦЭМ!$D$34:$D$777,СВЦЭМ!$A$34:$A$777,$A78,СВЦЭМ!$B$34:$B$777,V$47)+'СЕТ СН'!$G$11+СВЦЭМ!$D$10+'СЕТ СН'!$G$5-'СЕТ СН'!$G$21</f>
        <v>3946.3465932899999</v>
      </c>
      <c r="W78" s="37">
        <f>SUMIFS(СВЦЭМ!$D$34:$D$777,СВЦЭМ!$A$34:$A$777,$A78,СВЦЭМ!$B$34:$B$777,W$47)+'СЕТ СН'!$G$11+СВЦЭМ!$D$10+'СЕТ СН'!$G$5-'СЕТ СН'!$G$21</f>
        <v>4000.59930669</v>
      </c>
      <c r="X78" s="37">
        <f>SUMIFS(СВЦЭМ!$D$34:$D$777,СВЦЭМ!$A$34:$A$777,$A78,СВЦЭМ!$B$34:$B$777,X$47)+'СЕТ СН'!$G$11+СВЦЭМ!$D$10+'СЕТ СН'!$G$5-'СЕТ СН'!$G$21</f>
        <v>4087.3811077399996</v>
      </c>
      <c r="Y78" s="37">
        <f>SUMIFS(СВЦЭМ!$D$34:$D$777,СВЦЭМ!$A$34:$A$777,$A78,СВЦЭМ!$B$34:$B$777,Y$47)+'СЕТ СН'!$G$11+СВЦЭМ!$D$10+'СЕТ СН'!$G$5-'СЕТ СН'!$G$21</f>
        <v>4195.7582965599995</v>
      </c>
    </row>
    <row r="79" spans="1:26" ht="15.75" x14ac:dyDescent="0.2">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5.75"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row>
    <row r="81" spans="1:27" ht="12.75" customHeight="1" x14ac:dyDescent="0.2">
      <c r="A81" s="127" t="s">
        <v>7</v>
      </c>
      <c r="B81" s="121" t="s">
        <v>75</v>
      </c>
      <c r="C81" s="122"/>
      <c r="D81" s="122"/>
      <c r="E81" s="122"/>
      <c r="F81" s="122"/>
      <c r="G81" s="122"/>
      <c r="H81" s="122"/>
      <c r="I81" s="122"/>
      <c r="J81" s="122"/>
      <c r="K81" s="122"/>
      <c r="L81" s="122"/>
      <c r="M81" s="122"/>
      <c r="N81" s="122"/>
      <c r="O81" s="122"/>
      <c r="P81" s="122"/>
      <c r="Q81" s="122"/>
      <c r="R81" s="122"/>
      <c r="S81" s="122"/>
      <c r="T81" s="122"/>
      <c r="U81" s="122"/>
      <c r="V81" s="122"/>
      <c r="W81" s="122"/>
      <c r="X81" s="122"/>
      <c r="Y81" s="123"/>
    </row>
    <row r="82" spans="1:27" ht="12.75" customHeight="1" x14ac:dyDescent="0.2">
      <c r="A82" s="128"/>
      <c r="B82" s="124"/>
      <c r="C82" s="125"/>
      <c r="D82" s="125"/>
      <c r="E82" s="125"/>
      <c r="F82" s="125"/>
      <c r="G82" s="125"/>
      <c r="H82" s="125"/>
      <c r="I82" s="125"/>
      <c r="J82" s="125"/>
      <c r="K82" s="125"/>
      <c r="L82" s="125"/>
      <c r="M82" s="125"/>
      <c r="N82" s="125"/>
      <c r="O82" s="125"/>
      <c r="P82" s="125"/>
      <c r="Q82" s="125"/>
      <c r="R82" s="125"/>
      <c r="S82" s="125"/>
      <c r="T82" s="125"/>
      <c r="U82" s="125"/>
      <c r="V82" s="125"/>
      <c r="W82" s="125"/>
      <c r="X82" s="125"/>
      <c r="Y82" s="126"/>
    </row>
    <row r="83" spans="1:27" ht="12.75" customHeight="1" x14ac:dyDescent="0.2">
      <c r="A83" s="129"/>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7" ht="15.75" customHeight="1" x14ac:dyDescent="0.2">
      <c r="A84" s="36" t="str">
        <f>A48</f>
        <v>01.07.2018</v>
      </c>
      <c r="B84" s="37">
        <f>SUMIFS(СВЦЭМ!$D$34:$D$777,СВЦЭМ!$A$34:$A$777,$A84,СВЦЭМ!$B$34:$B$777,B$83)+'СЕТ СН'!$H$11+СВЦЭМ!$D$10+'СЕТ СН'!$H$5-'СЕТ СН'!$H$21</f>
        <v>4810.8746286300002</v>
      </c>
      <c r="C84" s="37">
        <f>SUMIFS(СВЦЭМ!$D$34:$D$777,СВЦЭМ!$A$34:$A$777,$A84,СВЦЭМ!$B$34:$B$777,C$83)+'СЕТ СН'!$H$11+СВЦЭМ!$D$10+'СЕТ СН'!$H$5-'СЕТ СН'!$H$21</f>
        <v>4844.4548780199993</v>
      </c>
      <c r="D84" s="37">
        <f>SUMIFS(СВЦЭМ!$D$34:$D$777,СВЦЭМ!$A$34:$A$777,$A84,СВЦЭМ!$B$34:$B$777,D$83)+'СЕТ СН'!$H$11+СВЦЭМ!$D$10+'СЕТ СН'!$H$5-'СЕТ СН'!$H$21</f>
        <v>4885.8954282699997</v>
      </c>
      <c r="E84" s="37">
        <f>SUMIFS(СВЦЭМ!$D$34:$D$777,СВЦЭМ!$A$34:$A$777,$A84,СВЦЭМ!$B$34:$B$777,E$83)+'СЕТ СН'!$H$11+СВЦЭМ!$D$10+'СЕТ СН'!$H$5-'СЕТ СН'!$H$21</f>
        <v>4911.08997533</v>
      </c>
      <c r="F84" s="37">
        <f>SUMIFS(СВЦЭМ!$D$34:$D$777,СВЦЭМ!$A$34:$A$777,$A84,СВЦЭМ!$B$34:$B$777,F$83)+'СЕТ СН'!$H$11+СВЦЭМ!$D$10+'СЕТ СН'!$H$5-'СЕТ СН'!$H$21</f>
        <v>4917.2609531199996</v>
      </c>
      <c r="G84" s="37">
        <f>SUMIFS(СВЦЭМ!$D$34:$D$777,СВЦЭМ!$A$34:$A$777,$A84,СВЦЭМ!$B$34:$B$777,G$83)+'СЕТ СН'!$H$11+СВЦЭМ!$D$10+'СЕТ СН'!$H$5-'СЕТ СН'!$H$21</f>
        <v>4901.6108939799997</v>
      </c>
      <c r="H84" s="37">
        <f>SUMIFS(СВЦЭМ!$D$34:$D$777,СВЦЭМ!$A$34:$A$777,$A84,СВЦЭМ!$B$34:$B$777,H$83)+'СЕТ СН'!$H$11+СВЦЭМ!$D$10+'СЕТ СН'!$H$5-'СЕТ СН'!$H$21</f>
        <v>4820.1112376299998</v>
      </c>
      <c r="I84" s="37">
        <f>SUMIFS(СВЦЭМ!$D$34:$D$777,СВЦЭМ!$A$34:$A$777,$A84,СВЦЭМ!$B$34:$B$777,I$83)+'СЕТ СН'!$H$11+СВЦЭМ!$D$10+'СЕТ СН'!$H$5-'СЕТ СН'!$H$21</f>
        <v>4738.6426655200003</v>
      </c>
      <c r="J84" s="37">
        <f>SUMIFS(СВЦЭМ!$D$34:$D$777,СВЦЭМ!$A$34:$A$777,$A84,СВЦЭМ!$B$34:$B$777,J$83)+'СЕТ СН'!$H$11+СВЦЭМ!$D$10+'СЕТ СН'!$H$5-'СЕТ СН'!$H$21</f>
        <v>4633.6239290000003</v>
      </c>
      <c r="K84" s="37">
        <f>SUMIFS(СВЦЭМ!$D$34:$D$777,СВЦЭМ!$A$34:$A$777,$A84,СВЦЭМ!$B$34:$B$777,K$83)+'СЕТ СН'!$H$11+СВЦЭМ!$D$10+'СЕТ СН'!$H$5-'СЕТ СН'!$H$21</f>
        <v>4579.7557987</v>
      </c>
      <c r="L84" s="37">
        <f>SUMIFS(СВЦЭМ!$D$34:$D$777,СВЦЭМ!$A$34:$A$777,$A84,СВЦЭМ!$B$34:$B$777,L$83)+'СЕТ СН'!$H$11+СВЦЭМ!$D$10+'СЕТ СН'!$H$5-'СЕТ СН'!$H$21</f>
        <v>4585.8400443099999</v>
      </c>
      <c r="M84" s="37">
        <f>SUMIFS(СВЦЭМ!$D$34:$D$777,СВЦЭМ!$A$34:$A$777,$A84,СВЦЭМ!$B$34:$B$777,M$83)+'СЕТ СН'!$H$11+СВЦЭМ!$D$10+'СЕТ СН'!$H$5-'СЕТ СН'!$H$21</f>
        <v>4534.5456117999993</v>
      </c>
      <c r="N84" s="37">
        <f>SUMIFS(СВЦЭМ!$D$34:$D$777,СВЦЭМ!$A$34:$A$777,$A84,СВЦЭМ!$B$34:$B$777,N$83)+'СЕТ СН'!$H$11+СВЦЭМ!$D$10+'СЕТ СН'!$H$5-'СЕТ СН'!$H$21</f>
        <v>4543.2873976999999</v>
      </c>
      <c r="O84" s="37">
        <f>SUMIFS(СВЦЭМ!$D$34:$D$777,СВЦЭМ!$A$34:$A$777,$A84,СВЦЭМ!$B$34:$B$777,O$83)+'СЕТ СН'!$H$11+СВЦЭМ!$D$10+'СЕТ СН'!$H$5-'СЕТ СН'!$H$21</f>
        <v>4547.6075235599992</v>
      </c>
      <c r="P84" s="37">
        <f>SUMIFS(СВЦЭМ!$D$34:$D$777,СВЦЭМ!$A$34:$A$777,$A84,СВЦЭМ!$B$34:$B$777,P$83)+'СЕТ СН'!$H$11+СВЦЭМ!$D$10+'СЕТ СН'!$H$5-'СЕТ СН'!$H$21</f>
        <v>4549.7019517999997</v>
      </c>
      <c r="Q84" s="37">
        <f>SUMIFS(СВЦЭМ!$D$34:$D$777,СВЦЭМ!$A$34:$A$777,$A84,СВЦЭМ!$B$34:$B$777,Q$83)+'СЕТ СН'!$H$11+СВЦЭМ!$D$10+'СЕТ СН'!$H$5-'СЕТ СН'!$H$21</f>
        <v>4544.0309745999994</v>
      </c>
      <c r="R84" s="37">
        <f>SUMIFS(СВЦЭМ!$D$34:$D$777,СВЦЭМ!$A$34:$A$777,$A84,СВЦЭМ!$B$34:$B$777,R$83)+'СЕТ СН'!$H$11+СВЦЭМ!$D$10+'СЕТ СН'!$H$5-'СЕТ СН'!$H$21</f>
        <v>4534.9249074299996</v>
      </c>
      <c r="S84" s="37">
        <f>SUMIFS(СВЦЭМ!$D$34:$D$777,СВЦЭМ!$A$34:$A$777,$A84,СВЦЭМ!$B$34:$B$777,S$83)+'СЕТ СН'!$H$11+СВЦЭМ!$D$10+'СЕТ СН'!$H$5-'СЕТ СН'!$H$21</f>
        <v>4524.5292502900002</v>
      </c>
      <c r="T84" s="37">
        <f>SUMIFS(СВЦЭМ!$D$34:$D$777,СВЦЭМ!$A$34:$A$777,$A84,СВЦЭМ!$B$34:$B$777,T$83)+'СЕТ СН'!$H$11+СВЦЭМ!$D$10+'СЕТ СН'!$H$5-'СЕТ СН'!$H$21</f>
        <v>4538.3975326499994</v>
      </c>
      <c r="U84" s="37">
        <f>SUMIFS(СВЦЭМ!$D$34:$D$777,СВЦЭМ!$A$34:$A$777,$A84,СВЦЭМ!$B$34:$B$777,U$83)+'СЕТ СН'!$H$11+СВЦЭМ!$D$10+'СЕТ СН'!$H$5-'СЕТ СН'!$H$21</f>
        <v>4519.6995482800003</v>
      </c>
      <c r="V84" s="37">
        <f>SUMIFS(СВЦЭМ!$D$34:$D$777,СВЦЭМ!$A$34:$A$777,$A84,СВЦЭМ!$B$34:$B$777,V$83)+'СЕТ СН'!$H$11+СВЦЭМ!$D$10+'СЕТ СН'!$H$5-'СЕТ СН'!$H$21</f>
        <v>4514.7957092999995</v>
      </c>
      <c r="W84" s="37">
        <f>SUMIFS(СВЦЭМ!$D$34:$D$777,СВЦЭМ!$A$34:$A$777,$A84,СВЦЭМ!$B$34:$B$777,W$83)+'СЕТ СН'!$H$11+СВЦЭМ!$D$10+'СЕТ СН'!$H$5-'СЕТ СН'!$H$21</f>
        <v>4588.09792715</v>
      </c>
      <c r="X84" s="37">
        <f>SUMIFS(СВЦЭМ!$D$34:$D$777,СВЦЭМ!$A$34:$A$777,$A84,СВЦЭМ!$B$34:$B$777,X$83)+'СЕТ СН'!$H$11+СВЦЭМ!$D$10+'СЕТ СН'!$H$5-'СЕТ СН'!$H$21</f>
        <v>4694.0726014699994</v>
      </c>
      <c r="Y84" s="37">
        <f>SUMIFS(СВЦЭМ!$D$34:$D$777,СВЦЭМ!$A$34:$A$777,$A84,СВЦЭМ!$B$34:$B$777,Y$83)+'СЕТ СН'!$H$11+СВЦЭМ!$D$10+'СЕТ СН'!$H$5-'СЕТ СН'!$H$21</f>
        <v>4734.24193466</v>
      </c>
      <c r="AA84" s="46"/>
    </row>
    <row r="85" spans="1:27" ht="15.75" x14ac:dyDescent="0.2">
      <c r="A85" s="36">
        <f>A84+1</f>
        <v>43283</v>
      </c>
      <c r="B85" s="37">
        <f>SUMIFS(СВЦЭМ!$D$34:$D$777,СВЦЭМ!$A$34:$A$777,$A85,СВЦЭМ!$B$34:$B$777,B$83)+'СЕТ СН'!$H$11+СВЦЭМ!$D$10+'СЕТ СН'!$H$5-'СЕТ СН'!$H$21</f>
        <v>4886.3771271599999</v>
      </c>
      <c r="C85" s="37">
        <f>SUMIFS(СВЦЭМ!$D$34:$D$777,СВЦЭМ!$A$34:$A$777,$A85,СВЦЭМ!$B$34:$B$777,C$83)+'СЕТ СН'!$H$11+СВЦЭМ!$D$10+'СЕТ СН'!$H$5-'СЕТ СН'!$H$21</f>
        <v>4920.5176064099996</v>
      </c>
      <c r="D85" s="37">
        <f>SUMIFS(СВЦЭМ!$D$34:$D$777,СВЦЭМ!$A$34:$A$777,$A85,СВЦЭМ!$B$34:$B$777,D$83)+'СЕТ СН'!$H$11+СВЦЭМ!$D$10+'СЕТ СН'!$H$5-'СЕТ СН'!$H$21</f>
        <v>4913.3740847399995</v>
      </c>
      <c r="E85" s="37">
        <f>SUMIFS(СВЦЭМ!$D$34:$D$777,СВЦЭМ!$A$34:$A$777,$A85,СВЦЭМ!$B$34:$B$777,E$83)+'СЕТ СН'!$H$11+СВЦЭМ!$D$10+'СЕТ СН'!$H$5-'СЕТ СН'!$H$21</f>
        <v>4906.3099168099998</v>
      </c>
      <c r="F85" s="37">
        <f>SUMIFS(СВЦЭМ!$D$34:$D$777,СВЦЭМ!$A$34:$A$777,$A85,СВЦЭМ!$B$34:$B$777,F$83)+'СЕТ СН'!$H$11+СВЦЭМ!$D$10+'СЕТ СН'!$H$5-'СЕТ СН'!$H$21</f>
        <v>4902.7032934600002</v>
      </c>
      <c r="G85" s="37">
        <f>SUMIFS(СВЦЭМ!$D$34:$D$777,СВЦЭМ!$A$34:$A$777,$A85,СВЦЭМ!$B$34:$B$777,G$83)+'СЕТ СН'!$H$11+СВЦЭМ!$D$10+'СЕТ СН'!$H$5-'СЕТ СН'!$H$21</f>
        <v>4910.0199325499998</v>
      </c>
      <c r="H85" s="37">
        <f>SUMIFS(СВЦЭМ!$D$34:$D$777,СВЦЭМ!$A$34:$A$777,$A85,СВЦЭМ!$B$34:$B$777,H$83)+'СЕТ СН'!$H$11+СВЦЭМ!$D$10+'СЕТ СН'!$H$5-'СЕТ СН'!$H$21</f>
        <v>4852.0480454500002</v>
      </c>
      <c r="I85" s="37">
        <f>SUMIFS(СВЦЭМ!$D$34:$D$777,СВЦЭМ!$A$34:$A$777,$A85,СВЦЭМ!$B$34:$B$777,I$83)+'СЕТ СН'!$H$11+СВЦЭМ!$D$10+'СЕТ СН'!$H$5-'СЕТ СН'!$H$21</f>
        <v>4743.7414022499997</v>
      </c>
      <c r="J85" s="37">
        <f>SUMIFS(СВЦЭМ!$D$34:$D$777,СВЦЭМ!$A$34:$A$777,$A85,СВЦЭМ!$B$34:$B$777,J$83)+'СЕТ СН'!$H$11+СВЦЭМ!$D$10+'СЕТ СН'!$H$5-'СЕТ СН'!$H$21</f>
        <v>4633.6220610999999</v>
      </c>
      <c r="K85" s="37">
        <f>SUMIFS(СВЦЭМ!$D$34:$D$777,СВЦЭМ!$A$34:$A$777,$A85,СВЦЭМ!$B$34:$B$777,K$83)+'СЕТ СН'!$H$11+СВЦЭМ!$D$10+'СЕТ СН'!$H$5-'СЕТ СН'!$H$21</f>
        <v>4570.2328572300003</v>
      </c>
      <c r="L85" s="37">
        <f>SUMIFS(СВЦЭМ!$D$34:$D$777,СВЦЭМ!$A$34:$A$777,$A85,СВЦЭМ!$B$34:$B$777,L$83)+'СЕТ СН'!$H$11+СВЦЭМ!$D$10+'СЕТ СН'!$H$5-'СЕТ СН'!$H$21</f>
        <v>4556.4442770599999</v>
      </c>
      <c r="M85" s="37">
        <f>SUMIFS(СВЦЭМ!$D$34:$D$777,СВЦЭМ!$A$34:$A$777,$A85,СВЦЭМ!$B$34:$B$777,M$83)+'СЕТ СН'!$H$11+СВЦЭМ!$D$10+'СЕТ СН'!$H$5-'СЕТ СН'!$H$21</f>
        <v>4542.6324728299996</v>
      </c>
      <c r="N85" s="37">
        <f>SUMIFS(СВЦЭМ!$D$34:$D$777,СВЦЭМ!$A$34:$A$777,$A85,СВЦЭМ!$B$34:$B$777,N$83)+'СЕТ СН'!$H$11+СВЦЭМ!$D$10+'СЕТ СН'!$H$5-'СЕТ СН'!$H$21</f>
        <v>4557.91913733</v>
      </c>
      <c r="O85" s="37">
        <f>SUMIFS(СВЦЭМ!$D$34:$D$777,СВЦЭМ!$A$34:$A$777,$A85,СВЦЭМ!$B$34:$B$777,O$83)+'СЕТ СН'!$H$11+СВЦЭМ!$D$10+'СЕТ СН'!$H$5-'СЕТ СН'!$H$21</f>
        <v>4562.5283430399995</v>
      </c>
      <c r="P85" s="37">
        <f>SUMIFS(СВЦЭМ!$D$34:$D$777,СВЦЭМ!$A$34:$A$777,$A85,СВЦЭМ!$B$34:$B$777,P$83)+'СЕТ СН'!$H$11+СВЦЭМ!$D$10+'СЕТ СН'!$H$5-'СЕТ СН'!$H$21</f>
        <v>4552.6088921700002</v>
      </c>
      <c r="Q85" s="37">
        <f>SUMIFS(СВЦЭМ!$D$34:$D$777,СВЦЭМ!$A$34:$A$777,$A85,СВЦЭМ!$B$34:$B$777,Q$83)+'СЕТ СН'!$H$11+СВЦЭМ!$D$10+'СЕТ СН'!$H$5-'СЕТ СН'!$H$21</f>
        <v>4556.6895774100003</v>
      </c>
      <c r="R85" s="37">
        <f>SUMIFS(СВЦЭМ!$D$34:$D$777,СВЦЭМ!$A$34:$A$777,$A85,СВЦЭМ!$B$34:$B$777,R$83)+'СЕТ СН'!$H$11+СВЦЭМ!$D$10+'СЕТ СН'!$H$5-'СЕТ СН'!$H$21</f>
        <v>4553.8057777999993</v>
      </c>
      <c r="S85" s="37">
        <f>SUMIFS(СВЦЭМ!$D$34:$D$777,СВЦЭМ!$A$34:$A$777,$A85,СВЦЭМ!$B$34:$B$777,S$83)+'СЕТ СН'!$H$11+СВЦЭМ!$D$10+'СЕТ СН'!$H$5-'СЕТ СН'!$H$21</f>
        <v>4558.6329815299996</v>
      </c>
      <c r="T85" s="37">
        <f>SUMIFS(СВЦЭМ!$D$34:$D$777,СВЦЭМ!$A$34:$A$777,$A85,СВЦЭМ!$B$34:$B$777,T$83)+'СЕТ СН'!$H$11+СВЦЭМ!$D$10+'СЕТ СН'!$H$5-'СЕТ СН'!$H$21</f>
        <v>4557.5214998399997</v>
      </c>
      <c r="U85" s="37">
        <f>SUMIFS(СВЦЭМ!$D$34:$D$777,СВЦЭМ!$A$34:$A$777,$A85,СВЦЭМ!$B$34:$B$777,U$83)+'СЕТ СН'!$H$11+СВЦЭМ!$D$10+'СЕТ СН'!$H$5-'СЕТ СН'!$H$21</f>
        <v>4546.8734640499997</v>
      </c>
      <c r="V85" s="37">
        <f>SUMIFS(СВЦЭМ!$D$34:$D$777,СВЦЭМ!$A$34:$A$777,$A85,СВЦЭМ!$B$34:$B$777,V$83)+'СЕТ СН'!$H$11+СВЦЭМ!$D$10+'СЕТ СН'!$H$5-'СЕТ СН'!$H$21</f>
        <v>4555.2737310799994</v>
      </c>
      <c r="W85" s="37">
        <f>SUMIFS(СВЦЭМ!$D$34:$D$777,СВЦЭМ!$A$34:$A$777,$A85,СВЦЭМ!$B$34:$B$777,W$83)+'СЕТ СН'!$H$11+СВЦЭМ!$D$10+'СЕТ СН'!$H$5-'СЕТ СН'!$H$21</f>
        <v>4593.1265190699996</v>
      </c>
      <c r="X85" s="37">
        <f>SUMIFS(СВЦЭМ!$D$34:$D$777,СВЦЭМ!$A$34:$A$777,$A85,СВЦЭМ!$B$34:$B$777,X$83)+'СЕТ СН'!$H$11+СВЦЭМ!$D$10+'СЕТ СН'!$H$5-'СЕТ СН'!$H$21</f>
        <v>4695.2054136500001</v>
      </c>
      <c r="Y85" s="37">
        <f>SUMIFS(СВЦЭМ!$D$34:$D$777,СВЦЭМ!$A$34:$A$777,$A85,СВЦЭМ!$B$34:$B$777,Y$83)+'СЕТ СН'!$H$11+СВЦЭМ!$D$10+'СЕТ СН'!$H$5-'СЕТ СН'!$H$21</f>
        <v>4762.4869962999992</v>
      </c>
    </row>
    <row r="86" spans="1:27" ht="15.75" x14ac:dyDescent="0.2">
      <c r="A86" s="36">
        <f t="shared" ref="A86:A114" si="2">A85+1</f>
        <v>43284</v>
      </c>
      <c r="B86" s="37">
        <f>SUMIFS(СВЦЭМ!$D$34:$D$777,СВЦЭМ!$A$34:$A$777,$A86,СВЦЭМ!$B$34:$B$777,B$83)+'СЕТ СН'!$H$11+СВЦЭМ!$D$10+'СЕТ СН'!$H$5-'СЕТ СН'!$H$21</f>
        <v>4862.0215187900003</v>
      </c>
      <c r="C86" s="37">
        <f>SUMIFS(СВЦЭМ!$D$34:$D$777,СВЦЭМ!$A$34:$A$777,$A86,СВЦЭМ!$B$34:$B$777,C$83)+'СЕТ СН'!$H$11+СВЦЭМ!$D$10+'СЕТ СН'!$H$5-'СЕТ СН'!$H$21</f>
        <v>4913.0506691299997</v>
      </c>
      <c r="D86" s="37">
        <f>SUMIFS(СВЦЭМ!$D$34:$D$777,СВЦЭМ!$A$34:$A$777,$A86,СВЦЭМ!$B$34:$B$777,D$83)+'СЕТ СН'!$H$11+СВЦЭМ!$D$10+'СЕТ СН'!$H$5-'СЕТ СН'!$H$21</f>
        <v>4936.5437913599999</v>
      </c>
      <c r="E86" s="37">
        <f>SUMIFS(СВЦЭМ!$D$34:$D$777,СВЦЭМ!$A$34:$A$777,$A86,СВЦЭМ!$B$34:$B$777,E$83)+'СЕТ СН'!$H$11+СВЦЭМ!$D$10+'СЕТ СН'!$H$5-'СЕТ СН'!$H$21</f>
        <v>4925.9307092700001</v>
      </c>
      <c r="F86" s="37">
        <f>SUMIFS(СВЦЭМ!$D$34:$D$777,СВЦЭМ!$A$34:$A$777,$A86,СВЦЭМ!$B$34:$B$777,F$83)+'СЕТ СН'!$H$11+СВЦЭМ!$D$10+'СЕТ СН'!$H$5-'СЕТ СН'!$H$21</f>
        <v>4925.4847908900001</v>
      </c>
      <c r="G86" s="37">
        <f>SUMIFS(СВЦЭМ!$D$34:$D$777,СВЦЭМ!$A$34:$A$777,$A86,СВЦЭМ!$B$34:$B$777,G$83)+'СЕТ СН'!$H$11+СВЦЭМ!$D$10+'СЕТ СН'!$H$5-'СЕТ СН'!$H$21</f>
        <v>4929.86896136</v>
      </c>
      <c r="H86" s="37">
        <f>SUMIFS(СВЦЭМ!$D$34:$D$777,СВЦЭМ!$A$34:$A$777,$A86,СВЦЭМ!$B$34:$B$777,H$83)+'СЕТ СН'!$H$11+СВЦЭМ!$D$10+'СЕТ СН'!$H$5-'СЕТ СН'!$H$21</f>
        <v>4892.6525317599999</v>
      </c>
      <c r="I86" s="37">
        <f>SUMIFS(СВЦЭМ!$D$34:$D$777,СВЦЭМ!$A$34:$A$777,$A86,СВЦЭМ!$B$34:$B$777,I$83)+'СЕТ СН'!$H$11+СВЦЭМ!$D$10+'СЕТ СН'!$H$5-'СЕТ СН'!$H$21</f>
        <v>4743.5111516799998</v>
      </c>
      <c r="J86" s="37">
        <f>SUMIFS(СВЦЭМ!$D$34:$D$777,СВЦЭМ!$A$34:$A$777,$A86,СВЦЭМ!$B$34:$B$777,J$83)+'СЕТ СН'!$H$11+СВЦЭМ!$D$10+'СЕТ СН'!$H$5-'СЕТ СН'!$H$21</f>
        <v>4654.7092020699993</v>
      </c>
      <c r="K86" s="37">
        <f>SUMIFS(СВЦЭМ!$D$34:$D$777,СВЦЭМ!$A$34:$A$777,$A86,СВЦЭМ!$B$34:$B$777,K$83)+'СЕТ СН'!$H$11+СВЦЭМ!$D$10+'СЕТ СН'!$H$5-'СЕТ СН'!$H$21</f>
        <v>4596.3018846099994</v>
      </c>
      <c r="L86" s="37">
        <f>SUMIFS(СВЦЭМ!$D$34:$D$777,СВЦЭМ!$A$34:$A$777,$A86,СВЦЭМ!$B$34:$B$777,L$83)+'СЕТ СН'!$H$11+СВЦЭМ!$D$10+'СЕТ СН'!$H$5-'СЕТ СН'!$H$21</f>
        <v>4579.6914803899999</v>
      </c>
      <c r="M86" s="37">
        <f>SUMIFS(СВЦЭМ!$D$34:$D$777,СВЦЭМ!$A$34:$A$777,$A86,СВЦЭМ!$B$34:$B$777,M$83)+'СЕТ СН'!$H$11+СВЦЭМ!$D$10+'СЕТ СН'!$H$5-'СЕТ СН'!$H$21</f>
        <v>4567.0324813799998</v>
      </c>
      <c r="N86" s="37">
        <f>SUMIFS(СВЦЭМ!$D$34:$D$777,СВЦЭМ!$A$34:$A$777,$A86,СВЦЭМ!$B$34:$B$777,N$83)+'СЕТ СН'!$H$11+СВЦЭМ!$D$10+'СЕТ СН'!$H$5-'СЕТ СН'!$H$21</f>
        <v>4570.9118412999997</v>
      </c>
      <c r="O86" s="37">
        <f>SUMIFS(СВЦЭМ!$D$34:$D$777,СВЦЭМ!$A$34:$A$777,$A86,СВЦЭМ!$B$34:$B$777,O$83)+'СЕТ СН'!$H$11+СВЦЭМ!$D$10+'СЕТ СН'!$H$5-'СЕТ СН'!$H$21</f>
        <v>4568.8405389399995</v>
      </c>
      <c r="P86" s="37">
        <f>SUMIFS(СВЦЭМ!$D$34:$D$777,СВЦЭМ!$A$34:$A$777,$A86,СВЦЭМ!$B$34:$B$777,P$83)+'СЕТ СН'!$H$11+СВЦЭМ!$D$10+'СЕТ СН'!$H$5-'СЕТ СН'!$H$21</f>
        <v>4576.3753919499995</v>
      </c>
      <c r="Q86" s="37">
        <f>SUMIFS(СВЦЭМ!$D$34:$D$777,СВЦЭМ!$A$34:$A$777,$A86,СВЦЭМ!$B$34:$B$777,Q$83)+'СЕТ СН'!$H$11+СВЦЭМ!$D$10+'СЕТ СН'!$H$5-'СЕТ СН'!$H$21</f>
        <v>4578.7382284099995</v>
      </c>
      <c r="R86" s="37">
        <f>SUMIFS(СВЦЭМ!$D$34:$D$777,СВЦЭМ!$A$34:$A$777,$A86,СВЦЭМ!$B$34:$B$777,R$83)+'СЕТ СН'!$H$11+СВЦЭМ!$D$10+'СЕТ СН'!$H$5-'СЕТ СН'!$H$21</f>
        <v>4576.9025900999995</v>
      </c>
      <c r="S86" s="37">
        <f>SUMIFS(СВЦЭМ!$D$34:$D$777,СВЦЭМ!$A$34:$A$777,$A86,СВЦЭМ!$B$34:$B$777,S$83)+'СЕТ СН'!$H$11+СВЦЭМ!$D$10+'СЕТ СН'!$H$5-'СЕТ СН'!$H$21</f>
        <v>4574.4939817799996</v>
      </c>
      <c r="T86" s="37">
        <f>SUMIFS(СВЦЭМ!$D$34:$D$777,СВЦЭМ!$A$34:$A$777,$A86,СВЦЭМ!$B$34:$B$777,T$83)+'СЕТ СН'!$H$11+СВЦЭМ!$D$10+'СЕТ СН'!$H$5-'СЕТ СН'!$H$21</f>
        <v>4569.1509548899994</v>
      </c>
      <c r="U86" s="37">
        <f>SUMIFS(СВЦЭМ!$D$34:$D$777,СВЦЭМ!$A$34:$A$777,$A86,СВЦЭМ!$B$34:$B$777,U$83)+'СЕТ СН'!$H$11+СВЦЭМ!$D$10+'СЕТ СН'!$H$5-'СЕТ СН'!$H$21</f>
        <v>4565.3355416499999</v>
      </c>
      <c r="V86" s="37">
        <f>SUMIFS(СВЦЭМ!$D$34:$D$777,СВЦЭМ!$A$34:$A$777,$A86,СВЦЭМ!$B$34:$B$777,V$83)+'СЕТ СН'!$H$11+СВЦЭМ!$D$10+'СЕТ СН'!$H$5-'СЕТ СН'!$H$21</f>
        <v>4575.8986199799992</v>
      </c>
      <c r="W86" s="37">
        <f>SUMIFS(СВЦЭМ!$D$34:$D$777,СВЦЭМ!$A$34:$A$777,$A86,СВЦЭМ!$B$34:$B$777,W$83)+'СЕТ СН'!$H$11+СВЦЭМ!$D$10+'СЕТ СН'!$H$5-'СЕТ СН'!$H$21</f>
        <v>4642.5428338699994</v>
      </c>
      <c r="X86" s="37">
        <f>SUMIFS(СВЦЭМ!$D$34:$D$777,СВЦЭМ!$A$34:$A$777,$A86,СВЦЭМ!$B$34:$B$777,X$83)+'СЕТ СН'!$H$11+СВЦЭМ!$D$10+'СЕТ СН'!$H$5-'СЕТ СН'!$H$21</f>
        <v>4720.3105658599998</v>
      </c>
      <c r="Y86" s="37">
        <f>SUMIFS(СВЦЭМ!$D$34:$D$777,СВЦЭМ!$A$34:$A$777,$A86,СВЦЭМ!$B$34:$B$777,Y$83)+'СЕТ СН'!$H$11+СВЦЭМ!$D$10+'СЕТ СН'!$H$5-'СЕТ СН'!$H$21</f>
        <v>4828.8618748199997</v>
      </c>
    </row>
    <row r="87" spans="1:27" ht="15.75" x14ac:dyDescent="0.2">
      <c r="A87" s="36">
        <f t="shared" si="2"/>
        <v>43285</v>
      </c>
      <c r="B87" s="37">
        <f>SUMIFS(СВЦЭМ!$D$34:$D$777,СВЦЭМ!$A$34:$A$777,$A87,СВЦЭМ!$B$34:$B$777,B$83)+'СЕТ СН'!$H$11+СВЦЭМ!$D$10+'СЕТ СН'!$H$5-'СЕТ СН'!$H$21</f>
        <v>4834.7225041499996</v>
      </c>
      <c r="C87" s="37">
        <f>SUMIFS(СВЦЭМ!$D$34:$D$777,СВЦЭМ!$A$34:$A$777,$A87,СВЦЭМ!$B$34:$B$777,C$83)+'СЕТ СН'!$H$11+СВЦЭМ!$D$10+'СЕТ СН'!$H$5-'СЕТ СН'!$H$21</f>
        <v>4918.7335475699992</v>
      </c>
      <c r="D87" s="37">
        <f>SUMIFS(СВЦЭМ!$D$34:$D$777,СВЦЭМ!$A$34:$A$777,$A87,СВЦЭМ!$B$34:$B$777,D$83)+'СЕТ СН'!$H$11+СВЦЭМ!$D$10+'СЕТ СН'!$H$5-'СЕТ СН'!$H$21</f>
        <v>4932.89545894</v>
      </c>
      <c r="E87" s="37">
        <f>SUMIFS(СВЦЭМ!$D$34:$D$777,СВЦЭМ!$A$34:$A$777,$A87,СВЦЭМ!$B$34:$B$777,E$83)+'СЕТ СН'!$H$11+СВЦЭМ!$D$10+'СЕТ СН'!$H$5-'СЕТ СН'!$H$21</f>
        <v>4923.5183822499994</v>
      </c>
      <c r="F87" s="37">
        <f>SUMIFS(СВЦЭМ!$D$34:$D$777,СВЦЭМ!$A$34:$A$777,$A87,СВЦЭМ!$B$34:$B$777,F$83)+'СЕТ СН'!$H$11+СВЦЭМ!$D$10+'СЕТ СН'!$H$5-'СЕТ СН'!$H$21</f>
        <v>4920.6405648199998</v>
      </c>
      <c r="G87" s="37">
        <f>SUMIFS(СВЦЭМ!$D$34:$D$777,СВЦЭМ!$A$34:$A$777,$A87,СВЦЭМ!$B$34:$B$777,G$83)+'СЕТ СН'!$H$11+СВЦЭМ!$D$10+'СЕТ СН'!$H$5-'СЕТ СН'!$H$21</f>
        <v>4925.2827308299993</v>
      </c>
      <c r="H87" s="37">
        <f>SUMIFS(СВЦЭМ!$D$34:$D$777,СВЦЭМ!$A$34:$A$777,$A87,СВЦЭМ!$B$34:$B$777,H$83)+'СЕТ СН'!$H$11+СВЦЭМ!$D$10+'СЕТ СН'!$H$5-'СЕТ СН'!$H$21</f>
        <v>4886.9089010999996</v>
      </c>
      <c r="I87" s="37">
        <f>SUMIFS(СВЦЭМ!$D$34:$D$777,СВЦЭМ!$A$34:$A$777,$A87,СВЦЭМ!$B$34:$B$777,I$83)+'СЕТ СН'!$H$11+СВЦЭМ!$D$10+'СЕТ СН'!$H$5-'СЕТ СН'!$H$21</f>
        <v>4760.2030005099996</v>
      </c>
      <c r="J87" s="37">
        <f>SUMIFS(СВЦЭМ!$D$34:$D$777,СВЦЭМ!$A$34:$A$777,$A87,СВЦЭМ!$B$34:$B$777,J$83)+'СЕТ СН'!$H$11+СВЦЭМ!$D$10+'СЕТ СН'!$H$5-'СЕТ СН'!$H$21</f>
        <v>4667.9601029300002</v>
      </c>
      <c r="K87" s="37">
        <f>SUMIFS(СВЦЭМ!$D$34:$D$777,СВЦЭМ!$A$34:$A$777,$A87,СВЦЭМ!$B$34:$B$777,K$83)+'СЕТ СН'!$H$11+СВЦЭМ!$D$10+'СЕТ СН'!$H$5-'СЕТ СН'!$H$21</f>
        <v>4603.2878329799996</v>
      </c>
      <c r="L87" s="37">
        <f>SUMIFS(СВЦЭМ!$D$34:$D$777,СВЦЭМ!$A$34:$A$777,$A87,СВЦЭМ!$B$34:$B$777,L$83)+'СЕТ СН'!$H$11+СВЦЭМ!$D$10+'СЕТ СН'!$H$5-'СЕТ СН'!$H$21</f>
        <v>4580.3445924199996</v>
      </c>
      <c r="M87" s="37">
        <f>SUMIFS(СВЦЭМ!$D$34:$D$777,СВЦЭМ!$A$34:$A$777,$A87,СВЦЭМ!$B$34:$B$777,M$83)+'СЕТ СН'!$H$11+СВЦЭМ!$D$10+'СЕТ СН'!$H$5-'СЕТ СН'!$H$21</f>
        <v>4579.9837430999996</v>
      </c>
      <c r="N87" s="37">
        <f>SUMIFS(СВЦЭМ!$D$34:$D$777,СВЦЭМ!$A$34:$A$777,$A87,СВЦЭМ!$B$34:$B$777,N$83)+'СЕТ СН'!$H$11+СВЦЭМ!$D$10+'СЕТ СН'!$H$5-'СЕТ СН'!$H$21</f>
        <v>4577.3285613899998</v>
      </c>
      <c r="O87" s="37">
        <f>SUMIFS(СВЦЭМ!$D$34:$D$777,СВЦЭМ!$A$34:$A$777,$A87,СВЦЭМ!$B$34:$B$777,O$83)+'СЕТ СН'!$H$11+СВЦЭМ!$D$10+'СЕТ СН'!$H$5-'СЕТ СН'!$H$21</f>
        <v>4583.2646084999997</v>
      </c>
      <c r="P87" s="37">
        <f>SUMIFS(СВЦЭМ!$D$34:$D$777,СВЦЭМ!$A$34:$A$777,$A87,СВЦЭМ!$B$34:$B$777,P$83)+'СЕТ СН'!$H$11+СВЦЭМ!$D$10+'СЕТ СН'!$H$5-'СЕТ СН'!$H$21</f>
        <v>4574.15452018</v>
      </c>
      <c r="Q87" s="37">
        <f>SUMIFS(СВЦЭМ!$D$34:$D$777,СВЦЭМ!$A$34:$A$777,$A87,СВЦЭМ!$B$34:$B$777,Q$83)+'СЕТ СН'!$H$11+СВЦЭМ!$D$10+'СЕТ СН'!$H$5-'СЕТ СН'!$H$21</f>
        <v>4568.2475185899993</v>
      </c>
      <c r="R87" s="37">
        <f>SUMIFS(СВЦЭМ!$D$34:$D$777,СВЦЭМ!$A$34:$A$777,$A87,СВЦЭМ!$B$34:$B$777,R$83)+'СЕТ СН'!$H$11+СВЦЭМ!$D$10+'СЕТ СН'!$H$5-'СЕТ СН'!$H$21</f>
        <v>4572.7789423799995</v>
      </c>
      <c r="S87" s="37">
        <f>SUMIFS(СВЦЭМ!$D$34:$D$777,СВЦЭМ!$A$34:$A$777,$A87,СВЦЭМ!$B$34:$B$777,S$83)+'СЕТ СН'!$H$11+СВЦЭМ!$D$10+'СЕТ СН'!$H$5-'СЕТ СН'!$H$21</f>
        <v>4573.6208377200001</v>
      </c>
      <c r="T87" s="37">
        <f>SUMIFS(СВЦЭМ!$D$34:$D$777,СВЦЭМ!$A$34:$A$777,$A87,СВЦЭМ!$B$34:$B$777,T$83)+'СЕТ СН'!$H$11+СВЦЭМ!$D$10+'СЕТ СН'!$H$5-'СЕТ СН'!$H$21</f>
        <v>4575.3447780199995</v>
      </c>
      <c r="U87" s="37">
        <f>SUMIFS(СВЦЭМ!$D$34:$D$777,СВЦЭМ!$A$34:$A$777,$A87,СВЦЭМ!$B$34:$B$777,U$83)+'СЕТ СН'!$H$11+СВЦЭМ!$D$10+'СЕТ СН'!$H$5-'СЕТ СН'!$H$21</f>
        <v>4574.5058557399998</v>
      </c>
      <c r="V87" s="37">
        <f>SUMIFS(СВЦЭМ!$D$34:$D$777,СВЦЭМ!$A$34:$A$777,$A87,СВЦЭМ!$B$34:$B$777,V$83)+'СЕТ СН'!$H$11+СВЦЭМ!$D$10+'СЕТ СН'!$H$5-'СЕТ СН'!$H$21</f>
        <v>4571.6637640899999</v>
      </c>
      <c r="W87" s="37">
        <f>SUMIFS(СВЦЭМ!$D$34:$D$777,СВЦЭМ!$A$34:$A$777,$A87,СВЦЭМ!$B$34:$B$777,W$83)+'СЕТ СН'!$H$11+СВЦЭМ!$D$10+'СЕТ СН'!$H$5-'СЕТ СН'!$H$21</f>
        <v>4655.6066554999998</v>
      </c>
      <c r="X87" s="37">
        <f>SUMIFS(СВЦЭМ!$D$34:$D$777,СВЦЭМ!$A$34:$A$777,$A87,СВЦЭМ!$B$34:$B$777,X$83)+'СЕТ СН'!$H$11+СВЦЭМ!$D$10+'СЕТ СН'!$H$5-'СЕТ СН'!$H$21</f>
        <v>4723.9863916599998</v>
      </c>
      <c r="Y87" s="37">
        <f>SUMIFS(СВЦЭМ!$D$34:$D$777,СВЦЭМ!$A$34:$A$777,$A87,СВЦЭМ!$B$34:$B$777,Y$83)+'СЕТ СН'!$H$11+СВЦЭМ!$D$10+'СЕТ СН'!$H$5-'СЕТ СН'!$H$21</f>
        <v>4824.1655522599995</v>
      </c>
    </row>
    <row r="88" spans="1:27" ht="15.75" x14ac:dyDescent="0.2">
      <c r="A88" s="36">
        <f t="shared" si="2"/>
        <v>43286</v>
      </c>
      <c r="B88" s="37">
        <f>SUMIFS(СВЦЭМ!$D$34:$D$777,СВЦЭМ!$A$34:$A$777,$A88,СВЦЭМ!$B$34:$B$777,B$83)+'СЕТ СН'!$H$11+СВЦЭМ!$D$10+'СЕТ СН'!$H$5-'СЕТ СН'!$H$21</f>
        <v>4836.6622219999999</v>
      </c>
      <c r="C88" s="37">
        <f>SUMIFS(СВЦЭМ!$D$34:$D$777,СВЦЭМ!$A$34:$A$777,$A88,СВЦЭМ!$B$34:$B$777,C$83)+'СЕТ СН'!$H$11+СВЦЭМ!$D$10+'СЕТ СН'!$H$5-'СЕТ СН'!$H$21</f>
        <v>4888.7705549100001</v>
      </c>
      <c r="D88" s="37">
        <f>SUMIFS(СВЦЭМ!$D$34:$D$777,СВЦЭМ!$A$34:$A$777,$A88,СВЦЭМ!$B$34:$B$777,D$83)+'СЕТ СН'!$H$11+СВЦЭМ!$D$10+'СЕТ СН'!$H$5-'СЕТ СН'!$H$21</f>
        <v>4923.6918018200004</v>
      </c>
      <c r="E88" s="37">
        <f>SUMIFS(СВЦЭМ!$D$34:$D$777,СВЦЭМ!$A$34:$A$777,$A88,СВЦЭМ!$B$34:$B$777,E$83)+'СЕТ СН'!$H$11+СВЦЭМ!$D$10+'СЕТ СН'!$H$5-'СЕТ СН'!$H$21</f>
        <v>4920.8679296399996</v>
      </c>
      <c r="F88" s="37">
        <f>SUMIFS(СВЦЭМ!$D$34:$D$777,СВЦЭМ!$A$34:$A$777,$A88,СВЦЭМ!$B$34:$B$777,F$83)+'СЕТ СН'!$H$11+СВЦЭМ!$D$10+'СЕТ СН'!$H$5-'СЕТ СН'!$H$21</f>
        <v>4916.8221243399994</v>
      </c>
      <c r="G88" s="37">
        <f>SUMIFS(СВЦЭМ!$D$34:$D$777,СВЦЭМ!$A$34:$A$777,$A88,СВЦЭМ!$B$34:$B$777,G$83)+'СЕТ СН'!$H$11+СВЦЭМ!$D$10+'СЕТ СН'!$H$5-'СЕТ СН'!$H$21</f>
        <v>4908.6409528799995</v>
      </c>
      <c r="H88" s="37">
        <f>SUMIFS(СВЦЭМ!$D$34:$D$777,СВЦЭМ!$A$34:$A$777,$A88,СВЦЭМ!$B$34:$B$777,H$83)+'СЕТ СН'!$H$11+СВЦЭМ!$D$10+'СЕТ СН'!$H$5-'СЕТ СН'!$H$21</f>
        <v>4839.2221855799999</v>
      </c>
      <c r="I88" s="37">
        <f>SUMIFS(СВЦЭМ!$D$34:$D$777,СВЦЭМ!$A$34:$A$777,$A88,СВЦЭМ!$B$34:$B$777,I$83)+'СЕТ СН'!$H$11+СВЦЭМ!$D$10+'СЕТ СН'!$H$5-'СЕТ СН'!$H$21</f>
        <v>4768.9899148899995</v>
      </c>
      <c r="J88" s="37">
        <f>SUMIFS(СВЦЭМ!$D$34:$D$777,СВЦЭМ!$A$34:$A$777,$A88,СВЦЭМ!$B$34:$B$777,J$83)+'СЕТ СН'!$H$11+СВЦЭМ!$D$10+'СЕТ СН'!$H$5-'СЕТ СН'!$H$21</f>
        <v>4660.65370962</v>
      </c>
      <c r="K88" s="37">
        <f>SUMIFS(СВЦЭМ!$D$34:$D$777,СВЦЭМ!$A$34:$A$777,$A88,СВЦЭМ!$B$34:$B$777,K$83)+'СЕТ СН'!$H$11+СВЦЭМ!$D$10+'СЕТ СН'!$H$5-'СЕТ СН'!$H$21</f>
        <v>4599.2751217099994</v>
      </c>
      <c r="L88" s="37">
        <f>SUMIFS(СВЦЭМ!$D$34:$D$777,СВЦЭМ!$A$34:$A$777,$A88,СВЦЭМ!$B$34:$B$777,L$83)+'СЕТ СН'!$H$11+СВЦЭМ!$D$10+'СЕТ СН'!$H$5-'СЕТ СН'!$H$21</f>
        <v>4578.97021847</v>
      </c>
      <c r="M88" s="37">
        <f>SUMIFS(СВЦЭМ!$D$34:$D$777,СВЦЭМ!$A$34:$A$777,$A88,СВЦЭМ!$B$34:$B$777,M$83)+'СЕТ СН'!$H$11+СВЦЭМ!$D$10+'СЕТ СН'!$H$5-'СЕТ СН'!$H$21</f>
        <v>4550.7712472599997</v>
      </c>
      <c r="N88" s="37">
        <f>SUMIFS(СВЦЭМ!$D$34:$D$777,СВЦЭМ!$A$34:$A$777,$A88,СВЦЭМ!$B$34:$B$777,N$83)+'СЕТ СН'!$H$11+СВЦЭМ!$D$10+'СЕТ СН'!$H$5-'СЕТ СН'!$H$21</f>
        <v>4577.6472441300002</v>
      </c>
      <c r="O88" s="37">
        <f>SUMIFS(СВЦЭМ!$D$34:$D$777,СВЦЭМ!$A$34:$A$777,$A88,СВЦЭМ!$B$34:$B$777,O$83)+'СЕТ СН'!$H$11+СВЦЭМ!$D$10+'СЕТ СН'!$H$5-'СЕТ СН'!$H$21</f>
        <v>4580.19798808</v>
      </c>
      <c r="P88" s="37">
        <f>SUMIFS(СВЦЭМ!$D$34:$D$777,СВЦЭМ!$A$34:$A$777,$A88,СВЦЭМ!$B$34:$B$777,P$83)+'СЕТ СН'!$H$11+СВЦЭМ!$D$10+'СЕТ СН'!$H$5-'СЕТ СН'!$H$21</f>
        <v>4567.2575532599994</v>
      </c>
      <c r="Q88" s="37">
        <f>SUMIFS(СВЦЭМ!$D$34:$D$777,СВЦЭМ!$A$34:$A$777,$A88,СВЦЭМ!$B$34:$B$777,Q$83)+'СЕТ СН'!$H$11+СВЦЭМ!$D$10+'СЕТ СН'!$H$5-'СЕТ СН'!$H$21</f>
        <v>4566.5392228699993</v>
      </c>
      <c r="R88" s="37">
        <f>SUMIFS(СВЦЭМ!$D$34:$D$777,СВЦЭМ!$A$34:$A$777,$A88,СВЦЭМ!$B$34:$B$777,R$83)+'СЕТ СН'!$H$11+СВЦЭМ!$D$10+'СЕТ СН'!$H$5-'СЕТ СН'!$H$21</f>
        <v>4570.0025657399992</v>
      </c>
      <c r="S88" s="37">
        <f>SUMIFS(СВЦЭМ!$D$34:$D$777,СВЦЭМ!$A$34:$A$777,$A88,СВЦЭМ!$B$34:$B$777,S$83)+'СЕТ СН'!$H$11+СВЦЭМ!$D$10+'СЕТ СН'!$H$5-'СЕТ СН'!$H$21</f>
        <v>4576.3657925899997</v>
      </c>
      <c r="T88" s="37">
        <f>SUMIFS(СВЦЭМ!$D$34:$D$777,СВЦЭМ!$A$34:$A$777,$A88,СВЦЭМ!$B$34:$B$777,T$83)+'СЕТ СН'!$H$11+СВЦЭМ!$D$10+'СЕТ СН'!$H$5-'СЕТ СН'!$H$21</f>
        <v>4579.0792676900001</v>
      </c>
      <c r="U88" s="37">
        <f>SUMIFS(СВЦЭМ!$D$34:$D$777,СВЦЭМ!$A$34:$A$777,$A88,СВЦЭМ!$B$34:$B$777,U$83)+'СЕТ СН'!$H$11+СВЦЭМ!$D$10+'СЕТ СН'!$H$5-'СЕТ СН'!$H$21</f>
        <v>4572.5848087300001</v>
      </c>
      <c r="V88" s="37">
        <f>SUMIFS(СВЦЭМ!$D$34:$D$777,СВЦЭМ!$A$34:$A$777,$A88,СВЦЭМ!$B$34:$B$777,V$83)+'СЕТ СН'!$H$11+СВЦЭМ!$D$10+'СЕТ СН'!$H$5-'СЕТ СН'!$H$21</f>
        <v>4589.6708490199999</v>
      </c>
      <c r="W88" s="37">
        <f>SUMIFS(СВЦЭМ!$D$34:$D$777,СВЦЭМ!$A$34:$A$777,$A88,СВЦЭМ!$B$34:$B$777,W$83)+'СЕТ СН'!$H$11+СВЦЭМ!$D$10+'СЕТ СН'!$H$5-'СЕТ СН'!$H$21</f>
        <v>4638.4403156999997</v>
      </c>
      <c r="X88" s="37">
        <f>SUMIFS(СВЦЭМ!$D$34:$D$777,СВЦЭМ!$A$34:$A$777,$A88,СВЦЭМ!$B$34:$B$777,X$83)+'СЕТ СН'!$H$11+СВЦЭМ!$D$10+'СЕТ СН'!$H$5-'СЕТ СН'!$H$21</f>
        <v>4730.5985222399995</v>
      </c>
      <c r="Y88" s="37">
        <f>SUMIFS(СВЦЭМ!$D$34:$D$777,СВЦЭМ!$A$34:$A$777,$A88,СВЦЭМ!$B$34:$B$777,Y$83)+'СЕТ СН'!$H$11+СВЦЭМ!$D$10+'СЕТ СН'!$H$5-'СЕТ СН'!$H$21</f>
        <v>4855.9157313400001</v>
      </c>
    </row>
    <row r="89" spans="1:27" ht="15.75" x14ac:dyDescent="0.2">
      <c r="A89" s="36">
        <f t="shared" si="2"/>
        <v>43287</v>
      </c>
      <c r="B89" s="37">
        <f>SUMIFS(СВЦЭМ!$D$34:$D$777,СВЦЭМ!$A$34:$A$777,$A89,СВЦЭМ!$B$34:$B$777,B$83)+'СЕТ СН'!$H$11+СВЦЭМ!$D$10+'СЕТ СН'!$H$5-'СЕТ СН'!$H$21</f>
        <v>4878.6717090800003</v>
      </c>
      <c r="C89" s="37">
        <f>SUMIFS(СВЦЭМ!$D$34:$D$777,СВЦЭМ!$A$34:$A$777,$A89,СВЦЭМ!$B$34:$B$777,C$83)+'СЕТ СН'!$H$11+СВЦЭМ!$D$10+'СЕТ СН'!$H$5-'СЕТ СН'!$H$21</f>
        <v>4923.4783880300001</v>
      </c>
      <c r="D89" s="37">
        <f>SUMIFS(СВЦЭМ!$D$34:$D$777,СВЦЭМ!$A$34:$A$777,$A89,СВЦЭМ!$B$34:$B$777,D$83)+'СЕТ СН'!$H$11+СВЦЭМ!$D$10+'СЕТ СН'!$H$5-'СЕТ СН'!$H$21</f>
        <v>4927.2236902899995</v>
      </c>
      <c r="E89" s="37">
        <f>SUMIFS(СВЦЭМ!$D$34:$D$777,СВЦЭМ!$A$34:$A$777,$A89,СВЦЭМ!$B$34:$B$777,E$83)+'СЕТ СН'!$H$11+СВЦЭМ!$D$10+'СЕТ СН'!$H$5-'СЕТ СН'!$H$21</f>
        <v>4919.37557225</v>
      </c>
      <c r="F89" s="37">
        <f>SUMIFS(СВЦЭМ!$D$34:$D$777,СВЦЭМ!$A$34:$A$777,$A89,СВЦЭМ!$B$34:$B$777,F$83)+'СЕТ СН'!$H$11+СВЦЭМ!$D$10+'СЕТ СН'!$H$5-'СЕТ СН'!$H$21</f>
        <v>4916.6977703000002</v>
      </c>
      <c r="G89" s="37">
        <f>SUMIFS(СВЦЭМ!$D$34:$D$777,СВЦЭМ!$A$34:$A$777,$A89,СВЦЭМ!$B$34:$B$777,G$83)+'СЕТ СН'!$H$11+СВЦЭМ!$D$10+'СЕТ СН'!$H$5-'СЕТ СН'!$H$21</f>
        <v>4920.5328793199997</v>
      </c>
      <c r="H89" s="37">
        <f>SUMIFS(СВЦЭМ!$D$34:$D$777,СВЦЭМ!$A$34:$A$777,$A89,СВЦЭМ!$B$34:$B$777,H$83)+'СЕТ СН'!$H$11+СВЦЭМ!$D$10+'СЕТ СН'!$H$5-'СЕТ СН'!$H$21</f>
        <v>4864.50690889</v>
      </c>
      <c r="I89" s="37">
        <f>SUMIFS(СВЦЭМ!$D$34:$D$777,СВЦЭМ!$A$34:$A$777,$A89,СВЦЭМ!$B$34:$B$777,I$83)+'СЕТ СН'!$H$11+СВЦЭМ!$D$10+'СЕТ СН'!$H$5-'СЕТ СН'!$H$21</f>
        <v>4752.8427855299997</v>
      </c>
      <c r="J89" s="37">
        <f>SUMIFS(СВЦЭМ!$D$34:$D$777,СВЦЭМ!$A$34:$A$777,$A89,СВЦЭМ!$B$34:$B$777,J$83)+'СЕТ СН'!$H$11+СВЦЭМ!$D$10+'СЕТ СН'!$H$5-'СЕТ СН'!$H$21</f>
        <v>4635.9776632799994</v>
      </c>
      <c r="K89" s="37">
        <f>SUMIFS(СВЦЭМ!$D$34:$D$777,СВЦЭМ!$A$34:$A$777,$A89,СВЦЭМ!$B$34:$B$777,K$83)+'СЕТ СН'!$H$11+СВЦЭМ!$D$10+'СЕТ СН'!$H$5-'СЕТ СН'!$H$21</f>
        <v>4572.9221272499999</v>
      </c>
      <c r="L89" s="37">
        <f>SUMIFS(СВЦЭМ!$D$34:$D$777,СВЦЭМ!$A$34:$A$777,$A89,СВЦЭМ!$B$34:$B$777,L$83)+'СЕТ СН'!$H$11+СВЦЭМ!$D$10+'СЕТ СН'!$H$5-'СЕТ СН'!$H$21</f>
        <v>4552.9268253299997</v>
      </c>
      <c r="M89" s="37">
        <f>SUMIFS(СВЦЭМ!$D$34:$D$777,СВЦЭМ!$A$34:$A$777,$A89,СВЦЭМ!$B$34:$B$777,M$83)+'СЕТ СН'!$H$11+СВЦЭМ!$D$10+'СЕТ СН'!$H$5-'СЕТ СН'!$H$21</f>
        <v>4523.3723318399998</v>
      </c>
      <c r="N89" s="37">
        <f>SUMIFS(СВЦЭМ!$D$34:$D$777,СВЦЭМ!$A$34:$A$777,$A89,СВЦЭМ!$B$34:$B$777,N$83)+'СЕТ СН'!$H$11+СВЦЭМ!$D$10+'СЕТ СН'!$H$5-'СЕТ СН'!$H$21</f>
        <v>4551.1792477600002</v>
      </c>
      <c r="O89" s="37">
        <f>SUMIFS(СВЦЭМ!$D$34:$D$777,СВЦЭМ!$A$34:$A$777,$A89,СВЦЭМ!$B$34:$B$777,O$83)+'СЕТ СН'!$H$11+СВЦЭМ!$D$10+'СЕТ СН'!$H$5-'СЕТ СН'!$H$21</f>
        <v>4552.9273391199995</v>
      </c>
      <c r="P89" s="37">
        <f>SUMIFS(СВЦЭМ!$D$34:$D$777,СВЦЭМ!$A$34:$A$777,$A89,СВЦЭМ!$B$34:$B$777,P$83)+'СЕТ СН'!$H$11+СВЦЭМ!$D$10+'СЕТ СН'!$H$5-'СЕТ СН'!$H$21</f>
        <v>4548.9943947900001</v>
      </c>
      <c r="Q89" s="37">
        <f>SUMIFS(СВЦЭМ!$D$34:$D$777,СВЦЭМ!$A$34:$A$777,$A89,СВЦЭМ!$B$34:$B$777,Q$83)+'СЕТ СН'!$H$11+СВЦЭМ!$D$10+'СЕТ СН'!$H$5-'СЕТ СН'!$H$21</f>
        <v>4546.5646823500001</v>
      </c>
      <c r="R89" s="37">
        <f>SUMIFS(СВЦЭМ!$D$34:$D$777,СВЦЭМ!$A$34:$A$777,$A89,СВЦЭМ!$B$34:$B$777,R$83)+'СЕТ СН'!$H$11+СВЦЭМ!$D$10+'СЕТ СН'!$H$5-'СЕТ СН'!$H$21</f>
        <v>4548.9341163599993</v>
      </c>
      <c r="S89" s="37">
        <f>SUMIFS(СВЦЭМ!$D$34:$D$777,СВЦЭМ!$A$34:$A$777,$A89,СВЦЭМ!$B$34:$B$777,S$83)+'СЕТ СН'!$H$11+СВЦЭМ!$D$10+'СЕТ СН'!$H$5-'СЕТ СН'!$H$21</f>
        <v>4547.0545218699999</v>
      </c>
      <c r="T89" s="37">
        <f>SUMIFS(СВЦЭМ!$D$34:$D$777,СВЦЭМ!$A$34:$A$777,$A89,СВЦЭМ!$B$34:$B$777,T$83)+'СЕТ СН'!$H$11+СВЦЭМ!$D$10+'СЕТ СН'!$H$5-'СЕТ СН'!$H$21</f>
        <v>4546.0284060799995</v>
      </c>
      <c r="U89" s="37">
        <f>SUMIFS(СВЦЭМ!$D$34:$D$777,СВЦЭМ!$A$34:$A$777,$A89,СВЦЭМ!$B$34:$B$777,U$83)+'СЕТ СН'!$H$11+СВЦЭМ!$D$10+'СЕТ СН'!$H$5-'СЕТ СН'!$H$21</f>
        <v>4538.8106403399997</v>
      </c>
      <c r="V89" s="37">
        <f>SUMIFS(СВЦЭМ!$D$34:$D$777,СВЦЭМ!$A$34:$A$777,$A89,СВЦЭМ!$B$34:$B$777,V$83)+'СЕТ СН'!$H$11+СВЦЭМ!$D$10+'СЕТ СН'!$H$5-'СЕТ СН'!$H$21</f>
        <v>4559.11272955</v>
      </c>
      <c r="W89" s="37">
        <f>SUMIFS(СВЦЭМ!$D$34:$D$777,СВЦЭМ!$A$34:$A$777,$A89,СВЦЭМ!$B$34:$B$777,W$83)+'СЕТ СН'!$H$11+СВЦЭМ!$D$10+'СЕТ СН'!$H$5-'СЕТ СН'!$H$21</f>
        <v>4607.1595793199995</v>
      </c>
      <c r="X89" s="37">
        <f>SUMIFS(СВЦЭМ!$D$34:$D$777,СВЦЭМ!$A$34:$A$777,$A89,СВЦЭМ!$B$34:$B$777,X$83)+'СЕТ СН'!$H$11+СВЦЭМ!$D$10+'СЕТ СН'!$H$5-'СЕТ СН'!$H$21</f>
        <v>4717.2713074599997</v>
      </c>
      <c r="Y89" s="37">
        <f>SUMIFS(СВЦЭМ!$D$34:$D$777,СВЦЭМ!$A$34:$A$777,$A89,СВЦЭМ!$B$34:$B$777,Y$83)+'СЕТ СН'!$H$11+СВЦЭМ!$D$10+'СЕТ СН'!$H$5-'СЕТ СН'!$H$21</f>
        <v>4832.0942613199995</v>
      </c>
    </row>
    <row r="90" spans="1:27" ht="15.75" x14ac:dyDescent="0.2">
      <c r="A90" s="36">
        <f t="shared" si="2"/>
        <v>43288</v>
      </c>
      <c r="B90" s="37">
        <f>SUMIFS(СВЦЭМ!$D$34:$D$777,СВЦЭМ!$A$34:$A$777,$A90,СВЦЭМ!$B$34:$B$777,B$83)+'СЕТ СН'!$H$11+СВЦЭМ!$D$10+'СЕТ СН'!$H$5-'СЕТ СН'!$H$21</f>
        <v>4848.3476978499993</v>
      </c>
      <c r="C90" s="37">
        <f>SUMIFS(СВЦЭМ!$D$34:$D$777,СВЦЭМ!$A$34:$A$777,$A90,СВЦЭМ!$B$34:$B$777,C$83)+'СЕТ СН'!$H$11+СВЦЭМ!$D$10+'СЕТ СН'!$H$5-'СЕТ СН'!$H$21</f>
        <v>4876.39720098</v>
      </c>
      <c r="D90" s="37">
        <f>SUMIFS(СВЦЭМ!$D$34:$D$777,СВЦЭМ!$A$34:$A$777,$A90,СВЦЭМ!$B$34:$B$777,D$83)+'СЕТ СН'!$H$11+СВЦЭМ!$D$10+'СЕТ СН'!$H$5-'СЕТ СН'!$H$21</f>
        <v>4911.8720424100002</v>
      </c>
      <c r="E90" s="37">
        <f>SUMIFS(СВЦЭМ!$D$34:$D$777,СВЦЭМ!$A$34:$A$777,$A90,СВЦЭМ!$B$34:$B$777,E$83)+'СЕТ СН'!$H$11+СВЦЭМ!$D$10+'СЕТ СН'!$H$5-'СЕТ СН'!$H$21</f>
        <v>4911.0909190499997</v>
      </c>
      <c r="F90" s="37">
        <f>SUMIFS(СВЦЭМ!$D$34:$D$777,СВЦЭМ!$A$34:$A$777,$A90,СВЦЭМ!$B$34:$B$777,F$83)+'СЕТ СН'!$H$11+СВЦЭМ!$D$10+'СЕТ СН'!$H$5-'СЕТ СН'!$H$21</f>
        <v>4907.67546511</v>
      </c>
      <c r="G90" s="37">
        <f>SUMIFS(СВЦЭМ!$D$34:$D$777,СВЦЭМ!$A$34:$A$777,$A90,СВЦЭМ!$B$34:$B$777,G$83)+'СЕТ СН'!$H$11+СВЦЭМ!$D$10+'СЕТ СН'!$H$5-'СЕТ СН'!$H$21</f>
        <v>4909.2929177300002</v>
      </c>
      <c r="H90" s="37">
        <f>SUMIFS(СВЦЭМ!$D$34:$D$777,СВЦЭМ!$A$34:$A$777,$A90,СВЦЭМ!$B$34:$B$777,H$83)+'СЕТ СН'!$H$11+СВЦЭМ!$D$10+'СЕТ СН'!$H$5-'СЕТ СН'!$H$21</f>
        <v>4872.5833481499994</v>
      </c>
      <c r="I90" s="37">
        <f>SUMIFS(СВЦЭМ!$D$34:$D$777,СВЦЭМ!$A$34:$A$777,$A90,СВЦЭМ!$B$34:$B$777,I$83)+'СЕТ СН'!$H$11+СВЦЭМ!$D$10+'СЕТ СН'!$H$5-'СЕТ СН'!$H$21</f>
        <v>4730.7524838399995</v>
      </c>
      <c r="J90" s="37">
        <f>SUMIFS(СВЦЭМ!$D$34:$D$777,СВЦЭМ!$A$34:$A$777,$A90,СВЦЭМ!$B$34:$B$777,J$83)+'СЕТ СН'!$H$11+СВЦЭМ!$D$10+'СЕТ СН'!$H$5-'СЕТ СН'!$H$21</f>
        <v>4627.2080414499997</v>
      </c>
      <c r="K90" s="37">
        <f>SUMIFS(СВЦЭМ!$D$34:$D$777,СВЦЭМ!$A$34:$A$777,$A90,СВЦЭМ!$B$34:$B$777,K$83)+'СЕТ СН'!$H$11+СВЦЭМ!$D$10+'СЕТ СН'!$H$5-'СЕТ СН'!$H$21</f>
        <v>4558.9733188299997</v>
      </c>
      <c r="L90" s="37">
        <f>SUMIFS(СВЦЭМ!$D$34:$D$777,СВЦЭМ!$A$34:$A$777,$A90,СВЦЭМ!$B$34:$B$777,L$83)+'СЕТ СН'!$H$11+СВЦЭМ!$D$10+'СЕТ СН'!$H$5-'СЕТ СН'!$H$21</f>
        <v>4543.5893157499995</v>
      </c>
      <c r="M90" s="37">
        <f>SUMIFS(СВЦЭМ!$D$34:$D$777,СВЦЭМ!$A$34:$A$777,$A90,СВЦЭМ!$B$34:$B$777,M$83)+'СЕТ СН'!$H$11+СВЦЭМ!$D$10+'СЕТ СН'!$H$5-'СЕТ СН'!$H$21</f>
        <v>4518.4532219599996</v>
      </c>
      <c r="N90" s="37">
        <f>SUMIFS(СВЦЭМ!$D$34:$D$777,СВЦЭМ!$A$34:$A$777,$A90,СВЦЭМ!$B$34:$B$777,N$83)+'СЕТ СН'!$H$11+СВЦЭМ!$D$10+'СЕТ СН'!$H$5-'СЕТ СН'!$H$21</f>
        <v>4550.7021338099994</v>
      </c>
      <c r="O90" s="37">
        <f>SUMIFS(СВЦЭМ!$D$34:$D$777,СВЦЭМ!$A$34:$A$777,$A90,СВЦЭМ!$B$34:$B$777,O$83)+'СЕТ СН'!$H$11+СВЦЭМ!$D$10+'СЕТ СН'!$H$5-'СЕТ СН'!$H$21</f>
        <v>4548.0357589299992</v>
      </c>
      <c r="P90" s="37">
        <f>SUMIFS(СВЦЭМ!$D$34:$D$777,СВЦЭМ!$A$34:$A$777,$A90,СВЦЭМ!$B$34:$B$777,P$83)+'СЕТ СН'!$H$11+СВЦЭМ!$D$10+'СЕТ СН'!$H$5-'СЕТ СН'!$H$21</f>
        <v>4540.7056100399996</v>
      </c>
      <c r="Q90" s="37">
        <f>SUMIFS(СВЦЭМ!$D$34:$D$777,СВЦЭМ!$A$34:$A$777,$A90,СВЦЭМ!$B$34:$B$777,Q$83)+'СЕТ СН'!$H$11+СВЦЭМ!$D$10+'СЕТ СН'!$H$5-'СЕТ СН'!$H$21</f>
        <v>4544.4965939499998</v>
      </c>
      <c r="R90" s="37">
        <f>SUMIFS(СВЦЭМ!$D$34:$D$777,СВЦЭМ!$A$34:$A$777,$A90,СВЦЭМ!$B$34:$B$777,R$83)+'СЕТ СН'!$H$11+СВЦЭМ!$D$10+'СЕТ СН'!$H$5-'СЕТ СН'!$H$21</f>
        <v>4535.1041691700002</v>
      </c>
      <c r="S90" s="37">
        <f>SUMIFS(СВЦЭМ!$D$34:$D$777,СВЦЭМ!$A$34:$A$777,$A90,СВЦЭМ!$B$34:$B$777,S$83)+'СЕТ СН'!$H$11+СВЦЭМ!$D$10+'СЕТ СН'!$H$5-'СЕТ СН'!$H$21</f>
        <v>4537.4323497300002</v>
      </c>
      <c r="T90" s="37">
        <f>SUMIFS(СВЦЭМ!$D$34:$D$777,СВЦЭМ!$A$34:$A$777,$A90,СВЦЭМ!$B$34:$B$777,T$83)+'СЕТ СН'!$H$11+СВЦЭМ!$D$10+'СЕТ СН'!$H$5-'СЕТ СН'!$H$21</f>
        <v>4538.5430024400002</v>
      </c>
      <c r="U90" s="37">
        <f>SUMIFS(СВЦЭМ!$D$34:$D$777,СВЦЭМ!$A$34:$A$777,$A90,СВЦЭМ!$B$34:$B$777,U$83)+'СЕТ СН'!$H$11+СВЦЭМ!$D$10+'СЕТ СН'!$H$5-'СЕТ СН'!$H$21</f>
        <v>4534.0183953599999</v>
      </c>
      <c r="V90" s="37">
        <f>SUMIFS(СВЦЭМ!$D$34:$D$777,СВЦЭМ!$A$34:$A$777,$A90,СВЦЭМ!$B$34:$B$777,V$83)+'СЕТ СН'!$H$11+СВЦЭМ!$D$10+'СЕТ СН'!$H$5-'СЕТ СН'!$H$21</f>
        <v>4543.6289841099997</v>
      </c>
      <c r="W90" s="37">
        <f>SUMIFS(СВЦЭМ!$D$34:$D$777,СВЦЭМ!$A$34:$A$777,$A90,СВЦЭМ!$B$34:$B$777,W$83)+'СЕТ СН'!$H$11+СВЦЭМ!$D$10+'СЕТ СН'!$H$5-'СЕТ СН'!$H$21</f>
        <v>4603.9501007899999</v>
      </c>
      <c r="X90" s="37">
        <f>SUMIFS(СВЦЭМ!$D$34:$D$777,СВЦЭМ!$A$34:$A$777,$A90,СВЦЭМ!$B$34:$B$777,X$83)+'СЕТ СН'!$H$11+СВЦЭМ!$D$10+'СЕТ СН'!$H$5-'СЕТ СН'!$H$21</f>
        <v>4691.6127371499997</v>
      </c>
      <c r="Y90" s="37">
        <f>SUMIFS(СВЦЭМ!$D$34:$D$777,СВЦЭМ!$A$34:$A$777,$A90,СВЦЭМ!$B$34:$B$777,Y$83)+'СЕТ СН'!$H$11+СВЦЭМ!$D$10+'СЕТ СН'!$H$5-'СЕТ СН'!$H$21</f>
        <v>4794.0062645999997</v>
      </c>
    </row>
    <row r="91" spans="1:27" ht="15.75" x14ac:dyDescent="0.2">
      <c r="A91" s="36">
        <f t="shared" si="2"/>
        <v>43289</v>
      </c>
      <c r="B91" s="37">
        <f>SUMIFS(СВЦЭМ!$D$34:$D$777,СВЦЭМ!$A$34:$A$777,$A91,СВЦЭМ!$B$34:$B$777,B$83)+'СЕТ СН'!$H$11+СВЦЭМ!$D$10+'СЕТ СН'!$H$5-'СЕТ СН'!$H$21</f>
        <v>4849.8473085899996</v>
      </c>
      <c r="C91" s="37">
        <f>SUMIFS(СВЦЭМ!$D$34:$D$777,СВЦЭМ!$A$34:$A$777,$A91,СВЦЭМ!$B$34:$B$777,C$83)+'СЕТ СН'!$H$11+СВЦЭМ!$D$10+'СЕТ СН'!$H$5-'СЕТ СН'!$H$21</f>
        <v>4901.3089184999999</v>
      </c>
      <c r="D91" s="37">
        <f>SUMIFS(СВЦЭМ!$D$34:$D$777,СВЦЭМ!$A$34:$A$777,$A91,СВЦЭМ!$B$34:$B$777,D$83)+'СЕТ СН'!$H$11+СВЦЭМ!$D$10+'СЕТ СН'!$H$5-'СЕТ СН'!$H$21</f>
        <v>4919.58481854</v>
      </c>
      <c r="E91" s="37">
        <f>SUMIFS(СВЦЭМ!$D$34:$D$777,СВЦЭМ!$A$34:$A$777,$A91,СВЦЭМ!$B$34:$B$777,E$83)+'СЕТ СН'!$H$11+СВЦЭМ!$D$10+'СЕТ СН'!$H$5-'СЕТ СН'!$H$21</f>
        <v>4912.5823821999993</v>
      </c>
      <c r="F91" s="37">
        <f>SUMIFS(СВЦЭМ!$D$34:$D$777,СВЦЭМ!$A$34:$A$777,$A91,СВЦЭМ!$B$34:$B$777,F$83)+'СЕТ СН'!$H$11+СВЦЭМ!$D$10+'СЕТ СН'!$H$5-'СЕТ СН'!$H$21</f>
        <v>4906.6103536599994</v>
      </c>
      <c r="G91" s="37">
        <f>SUMIFS(СВЦЭМ!$D$34:$D$777,СВЦЭМ!$A$34:$A$777,$A91,СВЦЭМ!$B$34:$B$777,G$83)+'СЕТ СН'!$H$11+СВЦЭМ!$D$10+'СЕТ СН'!$H$5-'СЕТ СН'!$H$21</f>
        <v>4906.5147631499995</v>
      </c>
      <c r="H91" s="37">
        <f>SUMIFS(СВЦЭМ!$D$34:$D$777,СВЦЭМ!$A$34:$A$777,$A91,СВЦЭМ!$B$34:$B$777,H$83)+'СЕТ СН'!$H$11+СВЦЭМ!$D$10+'СЕТ СН'!$H$5-'СЕТ СН'!$H$21</f>
        <v>4877.8377300799993</v>
      </c>
      <c r="I91" s="37">
        <f>SUMIFS(СВЦЭМ!$D$34:$D$777,СВЦЭМ!$A$34:$A$777,$A91,СВЦЭМ!$B$34:$B$777,I$83)+'СЕТ СН'!$H$11+СВЦЭМ!$D$10+'СЕТ СН'!$H$5-'СЕТ СН'!$H$21</f>
        <v>4749.1476962500001</v>
      </c>
      <c r="J91" s="37">
        <f>SUMIFS(СВЦЭМ!$D$34:$D$777,СВЦЭМ!$A$34:$A$777,$A91,СВЦЭМ!$B$34:$B$777,J$83)+'СЕТ СН'!$H$11+СВЦЭМ!$D$10+'СЕТ СН'!$H$5-'СЕТ СН'!$H$21</f>
        <v>4629.9263584299997</v>
      </c>
      <c r="K91" s="37">
        <f>SUMIFS(СВЦЭМ!$D$34:$D$777,СВЦЭМ!$A$34:$A$777,$A91,СВЦЭМ!$B$34:$B$777,K$83)+'СЕТ СН'!$H$11+СВЦЭМ!$D$10+'СЕТ СН'!$H$5-'СЕТ СН'!$H$21</f>
        <v>4555.85814011</v>
      </c>
      <c r="L91" s="37">
        <f>SUMIFS(СВЦЭМ!$D$34:$D$777,СВЦЭМ!$A$34:$A$777,$A91,СВЦЭМ!$B$34:$B$777,L$83)+'СЕТ СН'!$H$11+СВЦЭМ!$D$10+'СЕТ СН'!$H$5-'СЕТ СН'!$H$21</f>
        <v>4531.4085882099998</v>
      </c>
      <c r="M91" s="37">
        <f>SUMIFS(СВЦЭМ!$D$34:$D$777,СВЦЭМ!$A$34:$A$777,$A91,СВЦЭМ!$B$34:$B$777,M$83)+'СЕТ СН'!$H$11+СВЦЭМ!$D$10+'СЕТ СН'!$H$5-'СЕТ СН'!$H$21</f>
        <v>4512.4498576599999</v>
      </c>
      <c r="N91" s="37">
        <f>SUMIFS(СВЦЭМ!$D$34:$D$777,СВЦЭМ!$A$34:$A$777,$A91,СВЦЭМ!$B$34:$B$777,N$83)+'СЕТ СН'!$H$11+СВЦЭМ!$D$10+'СЕТ СН'!$H$5-'СЕТ СН'!$H$21</f>
        <v>4534.9660655299995</v>
      </c>
      <c r="O91" s="37">
        <f>SUMIFS(СВЦЭМ!$D$34:$D$777,СВЦЭМ!$A$34:$A$777,$A91,СВЦЭМ!$B$34:$B$777,O$83)+'СЕТ СН'!$H$11+СВЦЭМ!$D$10+'СЕТ СН'!$H$5-'СЕТ СН'!$H$21</f>
        <v>4538.3309891899999</v>
      </c>
      <c r="P91" s="37">
        <f>SUMIFS(СВЦЭМ!$D$34:$D$777,СВЦЭМ!$A$34:$A$777,$A91,СВЦЭМ!$B$34:$B$777,P$83)+'СЕТ СН'!$H$11+СВЦЭМ!$D$10+'СЕТ СН'!$H$5-'СЕТ СН'!$H$21</f>
        <v>4542.1835370599993</v>
      </c>
      <c r="Q91" s="37">
        <f>SUMIFS(СВЦЭМ!$D$34:$D$777,СВЦЭМ!$A$34:$A$777,$A91,СВЦЭМ!$B$34:$B$777,Q$83)+'СЕТ СН'!$H$11+СВЦЭМ!$D$10+'СЕТ СН'!$H$5-'СЕТ СН'!$H$21</f>
        <v>4534.8830688400003</v>
      </c>
      <c r="R91" s="37">
        <f>SUMIFS(СВЦЭМ!$D$34:$D$777,СВЦЭМ!$A$34:$A$777,$A91,СВЦЭМ!$B$34:$B$777,R$83)+'СЕТ СН'!$H$11+СВЦЭМ!$D$10+'СЕТ СН'!$H$5-'СЕТ СН'!$H$21</f>
        <v>4533.4742039699995</v>
      </c>
      <c r="S91" s="37">
        <f>SUMIFS(СВЦЭМ!$D$34:$D$777,СВЦЭМ!$A$34:$A$777,$A91,СВЦЭМ!$B$34:$B$777,S$83)+'СЕТ СН'!$H$11+СВЦЭМ!$D$10+'СЕТ СН'!$H$5-'СЕТ СН'!$H$21</f>
        <v>4536.87529103</v>
      </c>
      <c r="T91" s="37">
        <f>SUMIFS(СВЦЭМ!$D$34:$D$777,СВЦЭМ!$A$34:$A$777,$A91,СВЦЭМ!$B$34:$B$777,T$83)+'СЕТ СН'!$H$11+СВЦЭМ!$D$10+'СЕТ СН'!$H$5-'СЕТ СН'!$H$21</f>
        <v>4539.4926300999996</v>
      </c>
      <c r="U91" s="37">
        <f>SUMIFS(СВЦЭМ!$D$34:$D$777,СВЦЭМ!$A$34:$A$777,$A91,СВЦЭМ!$B$34:$B$777,U$83)+'СЕТ СН'!$H$11+СВЦЭМ!$D$10+'СЕТ СН'!$H$5-'СЕТ СН'!$H$21</f>
        <v>4525.8214046599996</v>
      </c>
      <c r="V91" s="37">
        <f>SUMIFS(СВЦЭМ!$D$34:$D$777,СВЦЭМ!$A$34:$A$777,$A91,СВЦЭМ!$B$34:$B$777,V$83)+'СЕТ СН'!$H$11+СВЦЭМ!$D$10+'СЕТ СН'!$H$5-'СЕТ СН'!$H$21</f>
        <v>4524.6312108699994</v>
      </c>
      <c r="W91" s="37">
        <f>SUMIFS(СВЦЭМ!$D$34:$D$777,СВЦЭМ!$A$34:$A$777,$A91,СВЦЭМ!$B$34:$B$777,W$83)+'СЕТ СН'!$H$11+СВЦЭМ!$D$10+'СЕТ СН'!$H$5-'СЕТ СН'!$H$21</f>
        <v>4604.4025783499992</v>
      </c>
      <c r="X91" s="37">
        <f>SUMIFS(СВЦЭМ!$D$34:$D$777,СВЦЭМ!$A$34:$A$777,$A91,СВЦЭМ!$B$34:$B$777,X$83)+'СЕТ СН'!$H$11+СВЦЭМ!$D$10+'СЕТ СН'!$H$5-'СЕТ СН'!$H$21</f>
        <v>4689.87847246</v>
      </c>
      <c r="Y91" s="37">
        <f>SUMIFS(СВЦЭМ!$D$34:$D$777,СВЦЭМ!$A$34:$A$777,$A91,СВЦЭМ!$B$34:$B$777,Y$83)+'СЕТ СН'!$H$11+СВЦЭМ!$D$10+'СЕТ СН'!$H$5-'СЕТ СН'!$H$21</f>
        <v>4794.60356125</v>
      </c>
    </row>
    <row r="92" spans="1:27" ht="15.75" x14ac:dyDescent="0.2">
      <c r="A92" s="36">
        <f t="shared" si="2"/>
        <v>43290</v>
      </c>
      <c r="B92" s="37">
        <f>SUMIFS(СВЦЭМ!$D$34:$D$777,СВЦЭМ!$A$34:$A$777,$A92,СВЦЭМ!$B$34:$B$777,B$83)+'СЕТ СН'!$H$11+СВЦЭМ!$D$10+'СЕТ СН'!$H$5-'СЕТ СН'!$H$21</f>
        <v>4892.3692140100002</v>
      </c>
      <c r="C92" s="37">
        <f>SUMIFS(СВЦЭМ!$D$34:$D$777,СВЦЭМ!$A$34:$A$777,$A92,СВЦЭМ!$B$34:$B$777,C$83)+'СЕТ СН'!$H$11+СВЦЭМ!$D$10+'СЕТ СН'!$H$5-'СЕТ СН'!$H$21</f>
        <v>4883.48168833</v>
      </c>
      <c r="D92" s="37">
        <f>SUMIFS(СВЦЭМ!$D$34:$D$777,СВЦЭМ!$A$34:$A$777,$A92,СВЦЭМ!$B$34:$B$777,D$83)+'СЕТ СН'!$H$11+СВЦЭМ!$D$10+'СЕТ СН'!$H$5-'СЕТ СН'!$H$21</f>
        <v>4866.5269269299997</v>
      </c>
      <c r="E92" s="37">
        <f>SUMIFS(СВЦЭМ!$D$34:$D$777,СВЦЭМ!$A$34:$A$777,$A92,СВЦЭМ!$B$34:$B$777,E$83)+'СЕТ СН'!$H$11+СВЦЭМ!$D$10+'СЕТ СН'!$H$5-'СЕТ СН'!$H$21</f>
        <v>4860.0725677099999</v>
      </c>
      <c r="F92" s="37">
        <f>SUMIFS(СВЦЭМ!$D$34:$D$777,СВЦЭМ!$A$34:$A$777,$A92,СВЦЭМ!$B$34:$B$777,F$83)+'СЕТ СН'!$H$11+СВЦЭМ!$D$10+'СЕТ СН'!$H$5-'СЕТ СН'!$H$21</f>
        <v>4857.3914764599995</v>
      </c>
      <c r="G92" s="37">
        <f>SUMIFS(СВЦЭМ!$D$34:$D$777,СВЦЭМ!$A$34:$A$777,$A92,СВЦЭМ!$B$34:$B$777,G$83)+'СЕТ СН'!$H$11+СВЦЭМ!$D$10+'СЕТ СН'!$H$5-'СЕТ СН'!$H$21</f>
        <v>4863.1784183199998</v>
      </c>
      <c r="H92" s="37">
        <f>SUMIFS(СВЦЭМ!$D$34:$D$777,СВЦЭМ!$A$34:$A$777,$A92,СВЦЭМ!$B$34:$B$777,H$83)+'СЕТ СН'!$H$11+СВЦЭМ!$D$10+'СЕТ СН'!$H$5-'СЕТ СН'!$H$21</f>
        <v>4876.0780029499992</v>
      </c>
      <c r="I92" s="37">
        <f>SUMIFS(СВЦЭМ!$D$34:$D$777,СВЦЭМ!$A$34:$A$777,$A92,СВЦЭМ!$B$34:$B$777,I$83)+'СЕТ СН'!$H$11+СВЦЭМ!$D$10+'СЕТ СН'!$H$5-'СЕТ СН'!$H$21</f>
        <v>4742.0912728799995</v>
      </c>
      <c r="J92" s="37">
        <f>SUMIFS(СВЦЭМ!$D$34:$D$777,СВЦЭМ!$A$34:$A$777,$A92,СВЦЭМ!$B$34:$B$777,J$83)+'СЕТ СН'!$H$11+СВЦЭМ!$D$10+'СЕТ СН'!$H$5-'СЕТ СН'!$H$21</f>
        <v>4610.1146154400003</v>
      </c>
      <c r="K92" s="37">
        <f>SUMIFS(СВЦЭМ!$D$34:$D$777,СВЦЭМ!$A$34:$A$777,$A92,СВЦЭМ!$B$34:$B$777,K$83)+'СЕТ СН'!$H$11+СВЦЭМ!$D$10+'СЕТ СН'!$H$5-'СЕТ СН'!$H$21</f>
        <v>4552.8956164700003</v>
      </c>
      <c r="L92" s="37">
        <f>SUMIFS(СВЦЭМ!$D$34:$D$777,СВЦЭМ!$A$34:$A$777,$A92,СВЦЭМ!$B$34:$B$777,L$83)+'СЕТ СН'!$H$11+СВЦЭМ!$D$10+'СЕТ СН'!$H$5-'СЕТ СН'!$H$21</f>
        <v>4545.9294382399994</v>
      </c>
      <c r="M92" s="37">
        <f>SUMIFS(СВЦЭМ!$D$34:$D$777,СВЦЭМ!$A$34:$A$777,$A92,СВЦЭМ!$B$34:$B$777,M$83)+'СЕТ СН'!$H$11+СВЦЭМ!$D$10+'СЕТ СН'!$H$5-'СЕТ СН'!$H$21</f>
        <v>4524.0098784800002</v>
      </c>
      <c r="N92" s="37">
        <f>SUMIFS(СВЦЭМ!$D$34:$D$777,СВЦЭМ!$A$34:$A$777,$A92,СВЦЭМ!$B$34:$B$777,N$83)+'СЕТ СН'!$H$11+СВЦЭМ!$D$10+'СЕТ СН'!$H$5-'СЕТ СН'!$H$21</f>
        <v>4562.1800529699995</v>
      </c>
      <c r="O92" s="37">
        <f>SUMIFS(СВЦЭМ!$D$34:$D$777,СВЦЭМ!$A$34:$A$777,$A92,СВЦЭМ!$B$34:$B$777,O$83)+'СЕТ СН'!$H$11+СВЦЭМ!$D$10+'СЕТ СН'!$H$5-'СЕТ СН'!$H$21</f>
        <v>4559.7487318799995</v>
      </c>
      <c r="P92" s="37">
        <f>SUMIFS(СВЦЭМ!$D$34:$D$777,СВЦЭМ!$A$34:$A$777,$A92,СВЦЭМ!$B$34:$B$777,P$83)+'СЕТ СН'!$H$11+СВЦЭМ!$D$10+'СЕТ СН'!$H$5-'СЕТ СН'!$H$21</f>
        <v>4554.7069623099997</v>
      </c>
      <c r="Q92" s="37">
        <f>SUMIFS(СВЦЭМ!$D$34:$D$777,СВЦЭМ!$A$34:$A$777,$A92,СВЦЭМ!$B$34:$B$777,Q$83)+'СЕТ СН'!$H$11+СВЦЭМ!$D$10+'СЕТ СН'!$H$5-'СЕТ СН'!$H$21</f>
        <v>4563.2653200499999</v>
      </c>
      <c r="R92" s="37">
        <f>SUMIFS(СВЦЭМ!$D$34:$D$777,СВЦЭМ!$A$34:$A$777,$A92,СВЦЭМ!$B$34:$B$777,R$83)+'СЕТ СН'!$H$11+СВЦЭМ!$D$10+'СЕТ СН'!$H$5-'СЕТ СН'!$H$21</f>
        <v>4567.2352719700002</v>
      </c>
      <c r="S92" s="37">
        <f>SUMIFS(СВЦЭМ!$D$34:$D$777,СВЦЭМ!$A$34:$A$777,$A92,СВЦЭМ!$B$34:$B$777,S$83)+'СЕТ СН'!$H$11+СВЦЭМ!$D$10+'СЕТ СН'!$H$5-'СЕТ СН'!$H$21</f>
        <v>4569.60746182</v>
      </c>
      <c r="T92" s="37">
        <f>SUMIFS(СВЦЭМ!$D$34:$D$777,СВЦЭМ!$A$34:$A$777,$A92,СВЦЭМ!$B$34:$B$777,T$83)+'СЕТ СН'!$H$11+СВЦЭМ!$D$10+'СЕТ СН'!$H$5-'СЕТ СН'!$H$21</f>
        <v>4575.3401884299992</v>
      </c>
      <c r="U92" s="37">
        <f>SUMIFS(СВЦЭМ!$D$34:$D$777,СВЦЭМ!$A$34:$A$777,$A92,СВЦЭМ!$B$34:$B$777,U$83)+'СЕТ СН'!$H$11+СВЦЭМ!$D$10+'СЕТ СН'!$H$5-'СЕТ СН'!$H$21</f>
        <v>4566.7390857599994</v>
      </c>
      <c r="V92" s="37">
        <f>SUMIFS(СВЦЭМ!$D$34:$D$777,СВЦЭМ!$A$34:$A$777,$A92,СВЦЭМ!$B$34:$B$777,V$83)+'СЕТ СН'!$H$11+СВЦЭМ!$D$10+'СЕТ СН'!$H$5-'СЕТ СН'!$H$21</f>
        <v>4570.5979189</v>
      </c>
      <c r="W92" s="37">
        <f>SUMIFS(СВЦЭМ!$D$34:$D$777,СВЦЭМ!$A$34:$A$777,$A92,СВЦЭМ!$B$34:$B$777,W$83)+'СЕТ СН'!$H$11+СВЦЭМ!$D$10+'СЕТ СН'!$H$5-'СЕТ СН'!$H$21</f>
        <v>4626.5383017100003</v>
      </c>
      <c r="X92" s="37">
        <f>SUMIFS(СВЦЭМ!$D$34:$D$777,СВЦЭМ!$A$34:$A$777,$A92,СВЦЭМ!$B$34:$B$777,X$83)+'СЕТ СН'!$H$11+СВЦЭМ!$D$10+'СЕТ СН'!$H$5-'СЕТ СН'!$H$21</f>
        <v>4715.36738995</v>
      </c>
      <c r="Y92" s="37">
        <f>SUMIFS(СВЦЭМ!$D$34:$D$777,СВЦЭМ!$A$34:$A$777,$A92,СВЦЭМ!$B$34:$B$777,Y$83)+'СЕТ СН'!$H$11+СВЦЭМ!$D$10+'СЕТ СН'!$H$5-'СЕТ СН'!$H$21</f>
        <v>4838.4621345200003</v>
      </c>
    </row>
    <row r="93" spans="1:27" ht="15.75" x14ac:dyDescent="0.2">
      <c r="A93" s="36">
        <f t="shared" si="2"/>
        <v>43291</v>
      </c>
      <c r="B93" s="37">
        <f>SUMIFS(СВЦЭМ!$D$34:$D$777,СВЦЭМ!$A$34:$A$777,$A93,СВЦЭМ!$B$34:$B$777,B$83)+'СЕТ СН'!$H$11+СВЦЭМ!$D$10+'СЕТ СН'!$H$5-'СЕТ СН'!$H$21</f>
        <v>4917.0803198499998</v>
      </c>
      <c r="C93" s="37">
        <f>SUMIFS(СВЦЭМ!$D$34:$D$777,СВЦЭМ!$A$34:$A$777,$A93,СВЦЭМ!$B$34:$B$777,C$83)+'СЕТ СН'!$H$11+СВЦЭМ!$D$10+'СЕТ СН'!$H$5-'СЕТ СН'!$H$21</f>
        <v>4917.5758024999996</v>
      </c>
      <c r="D93" s="37">
        <f>SUMIFS(СВЦЭМ!$D$34:$D$777,СВЦЭМ!$A$34:$A$777,$A93,СВЦЭМ!$B$34:$B$777,D$83)+'СЕТ СН'!$H$11+СВЦЭМ!$D$10+'СЕТ СН'!$H$5-'СЕТ СН'!$H$21</f>
        <v>4904.4342371699995</v>
      </c>
      <c r="E93" s="37">
        <f>SUMIFS(СВЦЭМ!$D$34:$D$777,СВЦЭМ!$A$34:$A$777,$A93,СВЦЭМ!$B$34:$B$777,E$83)+'СЕТ СН'!$H$11+СВЦЭМ!$D$10+'СЕТ СН'!$H$5-'СЕТ СН'!$H$21</f>
        <v>4897.2189899300001</v>
      </c>
      <c r="F93" s="37">
        <f>SUMIFS(СВЦЭМ!$D$34:$D$777,СВЦЭМ!$A$34:$A$777,$A93,СВЦЭМ!$B$34:$B$777,F$83)+'СЕТ СН'!$H$11+СВЦЭМ!$D$10+'СЕТ СН'!$H$5-'СЕТ СН'!$H$21</f>
        <v>4894.5174134299996</v>
      </c>
      <c r="G93" s="37">
        <f>SUMIFS(СВЦЭМ!$D$34:$D$777,СВЦЭМ!$A$34:$A$777,$A93,СВЦЭМ!$B$34:$B$777,G$83)+'СЕТ СН'!$H$11+СВЦЭМ!$D$10+'СЕТ СН'!$H$5-'СЕТ СН'!$H$21</f>
        <v>4894.7162625399997</v>
      </c>
      <c r="H93" s="37">
        <f>SUMIFS(СВЦЭМ!$D$34:$D$777,СВЦЭМ!$A$34:$A$777,$A93,СВЦЭМ!$B$34:$B$777,H$83)+'СЕТ СН'!$H$11+СВЦЭМ!$D$10+'СЕТ СН'!$H$5-'СЕТ СН'!$H$21</f>
        <v>4838.7639986899994</v>
      </c>
      <c r="I93" s="37">
        <f>SUMIFS(СВЦЭМ!$D$34:$D$777,СВЦЭМ!$A$34:$A$777,$A93,СВЦЭМ!$B$34:$B$777,I$83)+'СЕТ СН'!$H$11+СВЦЭМ!$D$10+'СЕТ СН'!$H$5-'СЕТ СН'!$H$21</f>
        <v>4728.2699950899996</v>
      </c>
      <c r="J93" s="37">
        <f>SUMIFS(СВЦЭМ!$D$34:$D$777,СВЦЭМ!$A$34:$A$777,$A93,СВЦЭМ!$B$34:$B$777,J$83)+'СЕТ СН'!$H$11+СВЦЭМ!$D$10+'СЕТ СН'!$H$5-'СЕТ СН'!$H$21</f>
        <v>4610.5144748899993</v>
      </c>
      <c r="K93" s="37">
        <f>SUMIFS(СВЦЭМ!$D$34:$D$777,СВЦЭМ!$A$34:$A$777,$A93,СВЦЭМ!$B$34:$B$777,K$83)+'СЕТ СН'!$H$11+СВЦЭМ!$D$10+'СЕТ СН'!$H$5-'СЕТ СН'!$H$21</f>
        <v>4567.2554710699997</v>
      </c>
      <c r="L93" s="37">
        <f>SUMIFS(СВЦЭМ!$D$34:$D$777,СВЦЭМ!$A$34:$A$777,$A93,СВЦЭМ!$B$34:$B$777,L$83)+'СЕТ СН'!$H$11+СВЦЭМ!$D$10+'СЕТ СН'!$H$5-'СЕТ СН'!$H$21</f>
        <v>4566.9239460299996</v>
      </c>
      <c r="M93" s="37">
        <f>SUMIFS(СВЦЭМ!$D$34:$D$777,СВЦЭМ!$A$34:$A$777,$A93,СВЦЭМ!$B$34:$B$777,M$83)+'СЕТ СН'!$H$11+СВЦЭМ!$D$10+'СЕТ СН'!$H$5-'СЕТ СН'!$H$21</f>
        <v>4534.4299280200003</v>
      </c>
      <c r="N93" s="37">
        <f>SUMIFS(СВЦЭМ!$D$34:$D$777,СВЦЭМ!$A$34:$A$777,$A93,СВЦЭМ!$B$34:$B$777,N$83)+'СЕТ СН'!$H$11+СВЦЭМ!$D$10+'СЕТ СН'!$H$5-'СЕТ СН'!$H$21</f>
        <v>4559.8238293699997</v>
      </c>
      <c r="O93" s="37">
        <f>SUMIFS(СВЦЭМ!$D$34:$D$777,СВЦЭМ!$A$34:$A$777,$A93,СВЦЭМ!$B$34:$B$777,O$83)+'СЕТ СН'!$H$11+СВЦЭМ!$D$10+'СЕТ СН'!$H$5-'СЕТ СН'!$H$21</f>
        <v>4559.7982765699999</v>
      </c>
      <c r="P93" s="37">
        <f>SUMIFS(СВЦЭМ!$D$34:$D$777,СВЦЭМ!$A$34:$A$777,$A93,СВЦЭМ!$B$34:$B$777,P$83)+'СЕТ СН'!$H$11+СВЦЭМ!$D$10+'СЕТ СН'!$H$5-'СЕТ СН'!$H$21</f>
        <v>4558.72152319</v>
      </c>
      <c r="Q93" s="37">
        <f>SUMIFS(СВЦЭМ!$D$34:$D$777,СВЦЭМ!$A$34:$A$777,$A93,СВЦЭМ!$B$34:$B$777,Q$83)+'СЕТ СН'!$H$11+СВЦЭМ!$D$10+'СЕТ СН'!$H$5-'СЕТ СН'!$H$21</f>
        <v>4559.6278560499995</v>
      </c>
      <c r="R93" s="37">
        <f>SUMIFS(СВЦЭМ!$D$34:$D$777,СВЦЭМ!$A$34:$A$777,$A93,СВЦЭМ!$B$34:$B$777,R$83)+'СЕТ СН'!$H$11+СВЦЭМ!$D$10+'СЕТ СН'!$H$5-'СЕТ СН'!$H$21</f>
        <v>4574.4511158300002</v>
      </c>
      <c r="S93" s="37">
        <f>SUMIFS(СВЦЭМ!$D$34:$D$777,СВЦЭМ!$A$34:$A$777,$A93,СВЦЭМ!$B$34:$B$777,S$83)+'СЕТ СН'!$H$11+СВЦЭМ!$D$10+'СЕТ СН'!$H$5-'СЕТ СН'!$H$21</f>
        <v>4580.3068595199993</v>
      </c>
      <c r="T93" s="37">
        <f>SUMIFS(СВЦЭМ!$D$34:$D$777,СВЦЭМ!$A$34:$A$777,$A93,СВЦЭМ!$B$34:$B$777,T$83)+'СЕТ СН'!$H$11+СВЦЭМ!$D$10+'СЕТ СН'!$H$5-'СЕТ СН'!$H$21</f>
        <v>4607.5443865699999</v>
      </c>
      <c r="U93" s="37">
        <f>SUMIFS(СВЦЭМ!$D$34:$D$777,СВЦЭМ!$A$34:$A$777,$A93,СВЦЭМ!$B$34:$B$777,U$83)+'СЕТ СН'!$H$11+СВЦЭМ!$D$10+'СЕТ СН'!$H$5-'СЕТ СН'!$H$21</f>
        <v>4617.1869134199997</v>
      </c>
      <c r="V93" s="37">
        <f>SUMIFS(СВЦЭМ!$D$34:$D$777,СВЦЭМ!$A$34:$A$777,$A93,СВЦЭМ!$B$34:$B$777,V$83)+'СЕТ СН'!$H$11+СВЦЭМ!$D$10+'СЕТ СН'!$H$5-'СЕТ СН'!$H$21</f>
        <v>4634.4068551199998</v>
      </c>
      <c r="W93" s="37">
        <f>SUMIFS(СВЦЭМ!$D$34:$D$777,СВЦЭМ!$A$34:$A$777,$A93,СВЦЭМ!$B$34:$B$777,W$83)+'СЕТ СН'!$H$11+СВЦЭМ!$D$10+'СЕТ СН'!$H$5-'СЕТ СН'!$H$21</f>
        <v>4681.4060085499996</v>
      </c>
      <c r="X93" s="37">
        <f>SUMIFS(СВЦЭМ!$D$34:$D$777,СВЦЭМ!$A$34:$A$777,$A93,СВЦЭМ!$B$34:$B$777,X$83)+'СЕТ СН'!$H$11+СВЦЭМ!$D$10+'СЕТ СН'!$H$5-'СЕТ СН'!$H$21</f>
        <v>4746.30258761</v>
      </c>
      <c r="Y93" s="37">
        <f>SUMIFS(СВЦЭМ!$D$34:$D$777,СВЦЭМ!$A$34:$A$777,$A93,СВЦЭМ!$B$34:$B$777,Y$83)+'СЕТ СН'!$H$11+СВЦЭМ!$D$10+'СЕТ СН'!$H$5-'СЕТ СН'!$H$21</f>
        <v>4850.1224679399993</v>
      </c>
    </row>
    <row r="94" spans="1:27" ht="15.75" x14ac:dyDescent="0.2">
      <c r="A94" s="36">
        <f t="shared" si="2"/>
        <v>43292</v>
      </c>
      <c r="B94" s="37">
        <f>SUMIFS(СВЦЭМ!$D$34:$D$777,СВЦЭМ!$A$34:$A$777,$A94,СВЦЭМ!$B$34:$B$777,B$83)+'СЕТ СН'!$H$11+СВЦЭМ!$D$10+'СЕТ СН'!$H$5-'СЕТ СН'!$H$21</f>
        <v>4795.0424941399997</v>
      </c>
      <c r="C94" s="37">
        <f>SUMIFS(СВЦЭМ!$D$34:$D$777,СВЦЭМ!$A$34:$A$777,$A94,СВЦЭМ!$B$34:$B$777,C$83)+'СЕТ СН'!$H$11+СВЦЭМ!$D$10+'СЕТ СН'!$H$5-'СЕТ СН'!$H$21</f>
        <v>4832.9719499299999</v>
      </c>
      <c r="D94" s="37">
        <f>SUMIFS(СВЦЭМ!$D$34:$D$777,СВЦЭМ!$A$34:$A$777,$A94,СВЦЭМ!$B$34:$B$777,D$83)+'СЕТ СН'!$H$11+СВЦЭМ!$D$10+'СЕТ СН'!$H$5-'СЕТ СН'!$H$21</f>
        <v>4859.79311022</v>
      </c>
      <c r="E94" s="37">
        <f>SUMIFS(СВЦЭМ!$D$34:$D$777,СВЦЭМ!$A$34:$A$777,$A94,СВЦЭМ!$B$34:$B$777,E$83)+'СЕТ СН'!$H$11+СВЦЭМ!$D$10+'СЕТ СН'!$H$5-'СЕТ СН'!$H$21</f>
        <v>4865.5782061299997</v>
      </c>
      <c r="F94" s="37">
        <f>SUMIFS(СВЦЭМ!$D$34:$D$777,СВЦЭМ!$A$34:$A$777,$A94,СВЦЭМ!$B$34:$B$777,F$83)+'СЕТ СН'!$H$11+СВЦЭМ!$D$10+'СЕТ СН'!$H$5-'СЕТ СН'!$H$21</f>
        <v>4860.2615042400002</v>
      </c>
      <c r="G94" s="37">
        <f>SUMIFS(СВЦЭМ!$D$34:$D$777,СВЦЭМ!$A$34:$A$777,$A94,СВЦЭМ!$B$34:$B$777,G$83)+'СЕТ СН'!$H$11+СВЦЭМ!$D$10+'СЕТ СН'!$H$5-'СЕТ СН'!$H$21</f>
        <v>4854.7627014</v>
      </c>
      <c r="H94" s="37">
        <f>SUMIFS(СВЦЭМ!$D$34:$D$777,СВЦЭМ!$A$34:$A$777,$A94,СВЦЭМ!$B$34:$B$777,H$83)+'СЕТ СН'!$H$11+СВЦЭМ!$D$10+'СЕТ СН'!$H$5-'СЕТ СН'!$H$21</f>
        <v>4741.0620762299995</v>
      </c>
      <c r="I94" s="37">
        <f>SUMIFS(СВЦЭМ!$D$34:$D$777,СВЦЭМ!$A$34:$A$777,$A94,СВЦЭМ!$B$34:$B$777,I$83)+'СЕТ СН'!$H$11+СВЦЭМ!$D$10+'СЕТ СН'!$H$5-'СЕТ СН'!$H$21</f>
        <v>4610.1868322700002</v>
      </c>
      <c r="J94" s="37">
        <f>SUMIFS(СВЦЭМ!$D$34:$D$777,СВЦЭМ!$A$34:$A$777,$A94,СВЦЭМ!$B$34:$B$777,J$83)+'СЕТ СН'!$H$11+СВЦЭМ!$D$10+'СЕТ СН'!$H$5-'СЕТ СН'!$H$21</f>
        <v>4545.4115627700003</v>
      </c>
      <c r="K94" s="37">
        <f>SUMIFS(СВЦЭМ!$D$34:$D$777,СВЦЭМ!$A$34:$A$777,$A94,СВЦЭМ!$B$34:$B$777,K$83)+'СЕТ СН'!$H$11+СВЦЭМ!$D$10+'СЕТ СН'!$H$5-'СЕТ СН'!$H$21</f>
        <v>4483.9018968</v>
      </c>
      <c r="L94" s="37">
        <f>SUMIFS(СВЦЭМ!$D$34:$D$777,СВЦЭМ!$A$34:$A$777,$A94,СВЦЭМ!$B$34:$B$777,L$83)+'СЕТ СН'!$H$11+СВЦЭМ!$D$10+'СЕТ СН'!$H$5-'СЕТ СН'!$H$21</f>
        <v>4477.7269285499997</v>
      </c>
      <c r="M94" s="37">
        <f>SUMIFS(СВЦЭМ!$D$34:$D$777,СВЦЭМ!$A$34:$A$777,$A94,СВЦЭМ!$B$34:$B$777,M$83)+'СЕТ СН'!$H$11+СВЦЭМ!$D$10+'СЕТ СН'!$H$5-'СЕТ СН'!$H$21</f>
        <v>4458.6803250599996</v>
      </c>
      <c r="N94" s="37">
        <f>SUMIFS(СВЦЭМ!$D$34:$D$777,СВЦЭМ!$A$34:$A$777,$A94,СВЦЭМ!$B$34:$B$777,N$83)+'СЕТ СН'!$H$11+СВЦЭМ!$D$10+'СЕТ СН'!$H$5-'СЕТ СН'!$H$21</f>
        <v>4448.7037979799998</v>
      </c>
      <c r="O94" s="37">
        <f>SUMIFS(СВЦЭМ!$D$34:$D$777,СВЦЭМ!$A$34:$A$777,$A94,СВЦЭМ!$B$34:$B$777,O$83)+'СЕТ СН'!$H$11+СВЦЭМ!$D$10+'СЕТ СН'!$H$5-'СЕТ СН'!$H$21</f>
        <v>4457.5870369199993</v>
      </c>
      <c r="P94" s="37">
        <f>SUMIFS(СВЦЭМ!$D$34:$D$777,СВЦЭМ!$A$34:$A$777,$A94,СВЦЭМ!$B$34:$B$777,P$83)+'СЕТ СН'!$H$11+СВЦЭМ!$D$10+'СЕТ СН'!$H$5-'СЕТ СН'!$H$21</f>
        <v>4456.4858438000001</v>
      </c>
      <c r="Q94" s="37">
        <f>SUMIFS(СВЦЭМ!$D$34:$D$777,СВЦЭМ!$A$34:$A$777,$A94,СВЦЭМ!$B$34:$B$777,Q$83)+'СЕТ СН'!$H$11+СВЦЭМ!$D$10+'СЕТ СН'!$H$5-'СЕТ СН'!$H$21</f>
        <v>4458.4752507900002</v>
      </c>
      <c r="R94" s="37">
        <f>SUMIFS(СВЦЭМ!$D$34:$D$777,СВЦЭМ!$A$34:$A$777,$A94,СВЦЭМ!$B$34:$B$777,R$83)+'СЕТ СН'!$H$11+СВЦЭМ!$D$10+'СЕТ СН'!$H$5-'СЕТ СН'!$H$21</f>
        <v>4466.5436654799996</v>
      </c>
      <c r="S94" s="37">
        <f>SUMIFS(СВЦЭМ!$D$34:$D$777,СВЦЭМ!$A$34:$A$777,$A94,СВЦЭМ!$B$34:$B$777,S$83)+'СЕТ СН'!$H$11+СВЦЭМ!$D$10+'СЕТ СН'!$H$5-'СЕТ СН'!$H$21</f>
        <v>4468.2774473199997</v>
      </c>
      <c r="T94" s="37">
        <f>SUMIFS(СВЦЭМ!$D$34:$D$777,СВЦЭМ!$A$34:$A$777,$A94,СВЦЭМ!$B$34:$B$777,T$83)+'СЕТ СН'!$H$11+СВЦЭМ!$D$10+'СЕТ СН'!$H$5-'СЕТ СН'!$H$21</f>
        <v>4469.3623673399998</v>
      </c>
      <c r="U94" s="37">
        <f>SUMIFS(СВЦЭМ!$D$34:$D$777,СВЦЭМ!$A$34:$A$777,$A94,СВЦЭМ!$B$34:$B$777,U$83)+'СЕТ СН'!$H$11+СВЦЭМ!$D$10+'СЕТ СН'!$H$5-'СЕТ СН'!$H$21</f>
        <v>4462.0809561699998</v>
      </c>
      <c r="V94" s="37">
        <f>SUMIFS(СВЦЭМ!$D$34:$D$777,СВЦЭМ!$A$34:$A$777,$A94,СВЦЭМ!$B$34:$B$777,V$83)+'СЕТ СН'!$H$11+СВЦЭМ!$D$10+'СЕТ СН'!$H$5-'СЕТ СН'!$H$21</f>
        <v>4468.7428261300001</v>
      </c>
      <c r="W94" s="37">
        <f>SUMIFS(СВЦЭМ!$D$34:$D$777,СВЦЭМ!$A$34:$A$777,$A94,СВЦЭМ!$B$34:$B$777,W$83)+'СЕТ СН'!$H$11+СВЦЭМ!$D$10+'СЕТ СН'!$H$5-'СЕТ СН'!$H$21</f>
        <v>4527.8100536299999</v>
      </c>
      <c r="X94" s="37">
        <f>SUMIFS(СВЦЭМ!$D$34:$D$777,СВЦЭМ!$A$34:$A$777,$A94,СВЦЭМ!$B$34:$B$777,X$83)+'СЕТ СН'!$H$11+СВЦЭМ!$D$10+'СЕТ СН'!$H$5-'СЕТ СН'!$H$21</f>
        <v>4602.8685829399992</v>
      </c>
      <c r="Y94" s="37">
        <f>SUMIFS(СВЦЭМ!$D$34:$D$777,СВЦЭМ!$A$34:$A$777,$A94,СВЦЭМ!$B$34:$B$777,Y$83)+'СЕТ СН'!$H$11+СВЦЭМ!$D$10+'СЕТ СН'!$H$5-'СЕТ СН'!$H$21</f>
        <v>4695.0937214699998</v>
      </c>
    </row>
    <row r="95" spans="1:27" ht="15.75" x14ac:dyDescent="0.2">
      <c r="A95" s="36">
        <f t="shared" si="2"/>
        <v>43293</v>
      </c>
      <c r="B95" s="37">
        <f>SUMIFS(СВЦЭМ!$D$34:$D$777,СВЦЭМ!$A$34:$A$777,$A95,СВЦЭМ!$B$34:$B$777,B$83)+'СЕТ СН'!$H$11+СВЦЭМ!$D$10+'СЕТ СН'!$H$5-'СЕТ СН'!$H$21</f>
        <v>4796.4864595499994</v>
      </c>
      <c r="C95" s="37">
        <f>SUMIFS(СВЦЭМ!$D$34:$D$777,СВЦЭМ!$A$34:$A$777,$A95,СВЦЭМ!$B$34:$B$777,C$83)+'СЕТ СН'!$H$11+СВЦЭМ!$D$10+'СЕТ СН'!$H$5-'СЕТ СН'!$H$21</f>
        <v>4850.5037783099997</v>
      </c>
      <c r="D95" s="37">
        <f>SUMIFS(СВЦЭМ!$D$34:$D$777,СВЦЭМ!$A$34:$A$777,$A95,СВЦЭМ!$B$34:$B$777,D$83)+'СЕТ СН'!$H$11+СВЦЭМ!$D$10+'СЕТ СН'!$H$5-'СЕТ СН'!$H$21</f>
        <v>4843.3556323099992</v>
      </c>
      <c r="E95" s="37">
        <f>SUMIFS(СВЦЭМ!$D$34:$D$777,СВЦЭМ!$A$34:$A$777,$A95,СВЦЭМ!$B$34:$B$777,E$83)+'СЕТ СН'!$H$11+СВЦЭМ!$D$10+'СЕТ СН'!$H$5-'СЕТ СН'!$H$21</f>
        <v>4860.4117496299996</v>
      </c>
      <c r="F95" s="37">
        <f>SUMIFS(СВЦЭМ!$D$34:$D$777,СВЦЭМ!$A$34:$A$777,$A95,СВЦЭМ!$B$34:$B$777,F$83)+'СЕТ СН'!$H$11+СВЦЭМ!$D$10+'СЕТ СН'!$H$5-'СЕТ СН'!$H$21</f>
        <v>4874.5119855799994</v>
      </c>
      <c r="G95" s="37">
        <f>SUMIFS(СВЦЭМ!$D$34:$D$777,СВЦЭМ!$A$34:$A$777,$A95,СВЦЭМ!$B$34:$B$777,G$83)+'СЕТ СН'!$H$11+СВЦЭМ!$D$10+'СЕТ СН'!$H$5-'СЕТ СН'!$H$21</f>
        <v>4868.9378430199995</v>
      </c>
      <c r="H95" s="37">
        <f>SUMIFS(СВЦЭМ!$D$34:$D$777,СВЦЭМ!$A$34:$A$777,$A95,СВЦЭМ!$B$34:$B$777,H$83)+'СЕТ СН'!$H$11+СВЦЭМ!$D$10+'СЕТ СН'!$H$5-'СЕТ СН'!$H$21</f>
        <v>4776.4305909200002</v>
      </c>
      <c r="I95" s="37">
        <f>SUMIFS(СВЦЭМ!$D$34:$D$777,СВЦЭМ!$A$34:$A$777,$A95,СВЦЭМ!$B$34:$B$777,I$83)+'СЕТ СН'!$H$11+СВЦЭМ!$D$10+'СЕТ СН'!$H$5-'СЕТ СН'!$H$21</f>
        <v>4616.4451094299993</v>
      </c>
      <c r="J95" s="37">
        <f>SUMIFS(СВЦЭМ!$D$34:$D$777,СВЦЭМ!$A$34:$A$777,$A95,СВЦЭМ!$B$34:$B$777,J$83)+'СЕТ СН'!$H$11+СВЦЭМ!$D$10+'СЕТ СН'!$H$5-'СЕТ СН'!$H$21</f>
        <v>4520.5496155499995</v>
      </c>
      <c r="K95" s="37">
        <f>SUMIFS(СВЦЭМ!$D$34:$D$777,СВЦЭМ!$A$34:$A$777,$A95,СВЦЭМ!$B$34:$B$777,K$83)+'СЕТ СН'!$H$11+СВЦЭМ!$D$10+'СЕТ СН'!$H$5-'СЕТ СН'!$H$21</f>
        <v>4465.9746170399994</v>
      </c>
      <c r="L95" s="37">
        <f>SUMIFS(СВЦЭМ!$D$34:$D$777,СВЦЭМ!$A$34:$A$777,$A95,СВЦЭМ!$B$34:$B$777,L$83)+'СЕТ СН'!$H$11+СВЦЭМ!$D$10+'СЕТ СН'!$H$5-'СЕТ СН'!$H$21</f>
        <v>4449.6505155099994</v>
      </c>
      <c r="M95" s="37">
        <f>SUMIFS(СВЦЭМ!$D$34:$D$777,СВЦЭМ!$A$34:$A$777,$A95,СВЦЭМ!$B$34:$B$777,M$83)+'СЕТ СН'!$H$11+СВЦЭМ!$D$10+'СЕТ СН'!$H$5-'СЕТ СН'!$H$21</f>
        <v>4445.1306389699994</v>
      </c>
      <c r="N95" s="37">
        <f>SUMIFS(СВЦЭМ!$D$34:$D$777,СВЦЭМ!$A$34:$A$777,$A95,СВЦЭМ!$B$34:$B$777,N$83)+'СЕТ СН'!$H$11+СВЦЭМ!$D$10+'СЕТ СН'!$H$5-'СЕТ СН'!$H$21</f>
        <v>4459.80787917</v>
      </c>
      <c r="O95" s="37">
        <f>SUMIFS(СВЦЭМ!$D$34:$D$777,СВЦЭМ!$A$34:$A$777,$A95,СВЦЭМ!$B$34:$B$777,O$83)+'СЕТ СН'!$H$11+СВЦЭМ!$D$10+'СЕТ СН'!$H$5-'СЕТ СН'!$H$21</f>
        <v>4474.1220912899998</v>
      </c>
      <c r="P95" s="37">
        <f>SUMIFS(СВЦЭМ!$D$34:$D$777,СВЦЭМ!$A$34:$A$777,$A95,СВЦЭМ!$B$34:$B$777,P$83)+'СЕТ СН'!$H$11+СВЦЭМ!$D$10+'СЕТ СН'!$H$5-'СЕТ СН'!$H$21</f>
        <v>4480.0497904100002</v>
      </c>
      <c r="Q95" s="37">
        <f>SUMIFS(СВЦЭМ!$D$34:$D$777,СВЦЭМ!$A$34:$A$777,$A95,СВЦЭМ!$B$34:$B$777,Q$83)+'СЕТ СН'!$H$11+СВЦЭМ!$D$10+'СЕТ СН'!$H$5-'СЕТ СН'!$H$21</f>
        <v>4485.3762970600001</v>
      </c>
      <c r="R95" s="37">
        <f>SUMIFS(СВЦЭМ!$D$34:$D$777,СВЦЭМ!$A$34:$A$777,$A95,СВЦЭМ!$B$34:$B$777,R$83)+'СЕТ СН'!$H$11+СВЦЭМ!$D$10+'СЕТ СН'!$H$5-'СЕТ СН'!$H$21</f>
        <v>4481.4393415299992</v>
      </c>
      <c r="S95" s="37">
        <f>SUMIFS(СВЦЭМ!$D$34:$D$777,СВЦЭМ!$A$34:$A$777,$A95,СВЦЭМ!$B$34:$B$777,S$83)+'СЕТ СН'!$H$11+СВЦЭМ!$D$10+'СЕТ СН'!$H$5-'СЕТ СН'!$H$21</f>
        <v>4468.1915554999996</v>
      </c>
      <c r="T95" s="37">
        <f>SUMIFS(СВЦЭМ!$D$34:$D$777,СВЦЭМ!$A$34:$A$777,$A95,СВЦЭМ!$B$34:$B$777,T$83)+'СЕТ СН'!$H$11+СВЦЭМ!$D$10+'СЕТ СН'!$H$5-'СЕТ СН'!$H$21</f>
        <v>4462.2445959500001</v>
      </c>
      <c r="U95" s="37">
        <f>SUMIFS(СВЦЭМ!$D$34:$D$777,СВЦЭМ!$A$34:$A$777,$A95,СВЦЭМ!$B$34:$B$777,U$83)+'СЕТ СН'!$H$11+СВЦЭМ!$D$10+'СЕТ СН'!$H$5-'СЕТ СН'!$H$21</f>
        <v>4452.0313785499993</v>
      </c>
      <c r="V95" s="37">
        <f>SUMIFS(СВЦЭМ!$D$34:$D$777,СВЦЭМ!$A$34:$A$777,$A95,СВЦЭМ!$B$34:$B$777,V$83)+'СЕТ СН'!$H$11+СВЦЭМ!$D$10+'СЕТ СН'!$H$5-'СЕТ СН'!$H$21</f>
        <v>4450.6187424299997</v>
      </c>
      <c r="W95" s="37">
        <f>SUMIFS(СВЦЭМ!$D$34:$D$777,СВЦЭМ!$A$34:$A$777,$A95,СВЦЭМ!$B$34:$B$777,W$83)+'СЕТ СН'!$H$11+СВЦЭМ!$D$10+'СЕТ СН'!$H$5-'СЕТ СН'!$H$21</f>
        <v>4508.6580888399994</v>
      </c>
      <c r="X95" s="37">
        <f>SUMIFS(СВЦЭМ!$D$34:$D$777,СВЦЭМ!$A$34:$A$777,$A95,СВЦЭМ!$B$34:$B$777,X$83)+'СЕТ СН'!$H$11+СВЦЭМ!$D$10+'СЕТ СН'!$H$5-'СЕТ СН'!$H$21</f>
        <v>4600.3222197099994</v>
      </c>
      <c r="Y95" s="37">
        <f>SUMIFS(СВЦЭМ!$D$34:$D$777,СВЦЭМ!$A$34:$A$777,$A95,СВЦЭМ!$B$34:$B$777,Y$83)+'СЕТ СН'!$H$11+СВЦЭМ!$D$10+'СЕТ СН'!$H$5-'СЕТ СН'!$H$21</f>
        <v>4722.0326241299999</v>
      </c>
    </row>
    <row r="96" spans="1:27" ht="15.75" x14ac:dyDescent="0.2">
      <c r="A96" s="36">
        <f t="shared" si="2"/>
        <v>43294</v>
      </c>
      <c r="B96" s="37">
        <f>SUMIFS(СВЦЭМ!$D$34:$D$777,СВЦЭМ!$A$34:$A$777,$A96,СВЦЭМ!$B$34:$B$777,B$83)+'СЕТ СН'!$H$11+СВЦЭМ!$D$10+'СЕТ СН'!$H$5-'СЕТ СН'!$H$21</f>
        <v>4790.7221914199999</v>
      </c>
      <c r="C96" s="37">
        <f>SUMIFS(СВЦЭМ!$D$34:$D$777,СВЦЭМ!$A$34:$A$777,$A96,СВЦЭМ!$B$34:$B$777,C$83)+'СЕТ СН'!$H$11+СВЦЭМ!$D$10+'СЕТ СН'!$H$5-'СЕТ СН'!$H$21</f>
        <v>4822.7394919999997</v>
      </c>
      <c r="D96" s="37">
        <f>SUMIFS(СВЦЭМ!$D$34:$D$777,СВЦЭМ!$A$34:$A$777,$A96,СВЦЭМ!$B$34:$B$777,D$83)+'СЕТ СН'!$H$11+СВЦЭМ!$D$10+'СЕТ СН'!$H$5-'СЕТ СН'!$H$21</f>
        <v>4863.7545575100003</v>
      </c>
      <c r="E96" s="37">
        <f>SUMIFS(СВЦЭМ!$D$34:$D$777,СВЦЭМ!$A$34:$A$777,$A96,СВЦЭМ!$B$34:$B$777,E$83)+'СЕТ СН'!$H$11+СВЦЭМ!$D$10+'СЕТ СН'!$H$5-'СЕТ СН'!$H$21</f>
        <v>4881.97527378</v>
      </c>
      <c r="F96" s="37">
        <f>SUMIFS(СВЦЭМ!$D$34:$D$777,СВЦЭМ!$A$34:$A$777,$A96,СВЦЭМ!$B$34:$B$777,F$83)+'СЕТ СН'!$H$11+СВЦЭМ!$D$10+'СЕТ СН'!$H$5-'СЕТ СН'!$H$21</f>
        <v>4878.8532845999998</v>
      </c>
      <c r="G96" s="37">
        <f>SUMIFS(СВЦЭМ!$D$34:$D$777,СВЦЭМ!$A$34:$A$777,$A96,СВЦЭМ!$B$34:$B$777,G$83)+'СЕТ СН'!$H$11+СВЦЭМ!$D$10+'СЕТ СН'!$H$5-'СЕТ СН'!$H$21</f>
        <v>4869.2717656099994</v>
      </c>
      <c r="H96" s="37">
        <f>SUMIFS(СВЦЭМ!$D$34:$D$777,СВЦЭМ!$A$34:$A$777,$A96,СВЦЭМ!$B$34:$B$777,H$83)+'СЕТ СН'!$H$11+СВЦЭМ!$D$10+'СЕТ СН'!$H$5-'СЕТ СН'!$H$21</f>
        <v>4758.9641940899992</v>
      </c>
      <c r="I96" s="37">
        <f>SUMIFS(СВЦЭМ!$D$34:$D$777,СВЦЭМ!$A$34:$A$777,$A96,СВЦЭМ!$B$34:$B$777,I$83)+'СЕТ СН'!$H$11+СВЦЭМ!$D$10+'СЕТ СН'!$H$5-'СЕТ СН'!$H$21</f>
        <v>4636.7685264399997</v>
      </c>
      <c r="J96" s="37">
        <f>SUMIFS(СВЦЭМ!$D$34:$D$777,СВЦЭМ!$A$34:$A$777,$A96,СВЦЭМ!$B$34:$B$777,J$83)+'СЕТ СН'!$H$11+СВЦЭМ!$D$10+'СЕТ СН'!$H$5-'СЕТ СН'!$H$21</f>
        <v>4533.07610174</v>
      </c>
      <c r="K96" s="37">
        <f>SUMIFS(СВЦЭМ!$D$34:$D$777,СВЦЭМ!$A$34:$A$777,$A96,СВЦЭМ!$B$34:$B$777,K$83)+'СЕТ СН'!$H$11+СВЦЭМ!$D$10+'СЕТ СН'!$H$5-'СЕТ СН'!$H$21</f>
        <v>4482.6900937999999</v>
      </c>
      <c r="L96" s="37">
        <f>SUMIFS(СВЦЭМ!$D$34:$D$777,СВЦЭМ!$A$34:$A$777,$A96,СВЦЭМ!$B$34:$B$777,L$83)+'СЕТ СН'!$H$11+СВЦЭМ!$D$10+'СЕТ СН'!$H$5-'СЕТ СН'!$H$21</f>
        <v>4456.7373205499998</v>
      </c>
      <c r="M96" s="37">
        <f>SUMIFS(СВЦЭМ!$D$34:$D$777,СВЦЭМ!$A$34:$A$777,$A96,СВЦЭМ!$B$34:$B$777,M$83)+'СЕТ СН'!$H$11+СВЦЭМ!$D$10+'СЕТ СН'!$H$5-'СЕТ СН'!$H$21</f>
        <v>4451.7220892799996</v>
      </c>
      <c r="N96" s="37">
        <f>SUMIFS(СВЦЭМ!$D$34:$D$777,СВЦЭМ!$A$34:$A$777,$A96,СВЦЭМ!$B$34:$B$777,N$83)+'СЕТ СН'!$H$11+СВЦЭМ!$D$10+'СЕТ СН'!$H$5-'СЕТ СН'!$H$21</f>
        <v>4463.9390028400003</v>
      </c>
      <c r="O96" s="37">
        <f>SUMIFS(СВЦЭМ!$D$34:$D$777,СВЦЭМ!$A$34:$A$777,$A96,СВЦЭМ!$B$34:$B$777,O$83)+'СЕТ СН'!$H$11+СВЦЭМ!$D$10+'СЕТ СН'!$H$5-'СЕТ СН'!$H$21</f>
        <v>4468.3313431999995</v>
      </c>
      <c r="P96" s="37">
        <f>SUMIFS(СВЦЭМ!$D$34:$D$777,СВЦЭМ!$A$34:$A$777,$A96,СВЦЭМ!$B$34:$B$777,P$83)+'СЕТ СН'!$H$11+СВЦЭМ!$D$10+'СЕТ СН'!$H$5-'СЕТ СН'!$H$21</f>
        <v>4477.9218842199998</v>
      </c>
      <c r="Q96" s="37">
        <f>SUMIFS(СВЦЭМ!$D$34:$D$777,СВЦЭМ!$A$34:$A$777,$A96,СВЦЭМ!$B$34:$B$777,Q$83)+'СЕТ СН'!$H$11+СВЦЭМ!$D$10+'СЕТ СН'!$H$5-'СЕТ СН'!$H$21</f>
        <v>4505.4780197999999</v>
      </c>
      <c r="R96" s="37">
        <f>SUMIFS(СВЦЭМ!$D$34:$D$777,СВЦЭМ!$A$34:$A$777,$A96,СВЦЭМ!$B$34:$B$777,R$83)+'СЕТ СН'!$H$11+СВЦЭМ!$D$10+'СЕТ СН'!$H$5-'СЕТ СН'!$H$21</f>
        <v>4528.3573256899999</v>
      </c>
      <c r="S96" s="37">
        <f>SUMIFS(СВЦЭМ!$D$34:$D$777,СВЦЭМ!$A$34:$A$777,$A96,СВЦЭМ!$B$34:$B$777,S$83)+'СЕТ СН'!$H$11+СВЦЭМ!$D$10+'СЕТ СН'!$H$5-'СЕТ СН'!$H$21</f>
        <v>4506.8006622799994</v>
      </c>
      <c r="T96" s="37">
        <f>SUMIFS(СВЦЭМ!$D$34:$D$777,СВЦЭМ!$A$34:$A$777,$A96,СВЦЭМ!$B$34:$B$777,T$83)+'СЕТ СН'!$H$11+СВЦЭМ!$D$10+'СЕТ СН'!$H$5-'СЕТ СН'!$H$21</f>
        <v>4493.4055306</v>
      </c>
      <c r="U96" s="37">
        <f>SUMIFS(СВЦЭМ!$D$34:$D$777,СВЦЭМ!$A$34:$A$777,$A96,СВЦЭМ!$B$34:$B$777,U$83)+'СЕТ СН'!$H$11+СВЦЭМ!$D$10+'СЕТ СН'!$H$5-'СЕТ СН'!$H$21</f>
        <v>4479.2842078099993</v>
      </c>
      <c r="V96" s="37">
        <f>SUMIFS(СВЦЭМ!$D$34:$D$777,СВЦЭМ!$A$34:$A$777,$A96,СВЦЭМ!$B$34:$B$777,V$83)+'СЕТ СН'!$H$11+СВЦЭМ!$D$10+'СЕТ СН'!$H$5-'СЕТ СН'!$H$21</f>
        <v>4481.2826288799997</v>
      </c>
      <c r="W96" s="37">
        <f>SUMIFS(СВЦЭМ!$D$34:$D$777,СВЦЭМ!$A$34:$A$777,$A96,СВЦЭМ!$B$34:$B$777,W$83)+'СЕТ СН'!$H$11+СВЦЭМ!$D$10+'СЕТ СН'!$H$5-'СЕТ СН'!$H$21</f>
        <v>4519.1068870999998</v>
      </c>
      <c r="X96" s="37">
        <f>SUMIFS(СВЦЭМ!$D$34:$D$777,СВЦЭМ!$A$34:$A$777,$A96,СВЦЭМ!$B$34:$B$777,X$83)+'СЕТ СН'!$H$11+СВЦЭМ!$D$10+'СЕТ СН'!$H$5-'СЕТ СН'!$H$21</f>
        <v>4594.7604248500002</v>
      </c>
      <c r="Y96" s="37">
        <f>SUMIFS(СВЦЭМ!$D$34:$D$777,СВЦЭМ!$A$34:$A$777,$A96,СВЦЭМ!$B$34:$B$777,Y$83)+'СЕТ СН'!$H$11+СВЦЭМ!$D$10+'СЕТ СН'!$H$5-'СЕТ СН'!$H$21</f>
        <v>4694.3558953499996</v>
      </c>
    </row>
    <row r="97" spans="1:25" ht="15.75" x14ac:dyDescent="0.2">
      <c r="A97" s="36">
        <f t="shared" si="2"/>
        <v>43295</v>
      </c>
      <c r="B97" s="37">
        <f>SUMIFS(СВЦЭМ!$D$34:$D$777,СВЦЭМ!$A$34:$A$777,$A97,СВЦЭМ!$B$34:$B$777,B$83)+'СЕТ СН'!$H$11+СВЦЭМ!$D$10+'СЕТ СН'!$H$5-'СЕТ СН'!$H$21</f>
        <v>4707.4823499799995</v>
      </c>
      <c r="C97" s="37">
        <f>SUMIFS(СВЦЭМ!$D$34:$D$777,СВЦЭМ!$A$34:$A$777,$A97,СВЦЭМ!$B$34:$B$777,C$83)+'СЕТ СН'!$H$11+СВЦЭМ!$D$10+'СЕТ СН'!$H$5-'СЕТ СН'!$H$21</f>
        <v>4790.6874261000003</v>
      </c>
      <c r="D97" s="37">
        <f>SUMIFS(СВЦЭМ!$D$34:$D$777,СВЦЭМ!$A$34:$A$777,$A97,СВЦЭМ!$B$34:$B$777,D$83)+'СЕТ СН'!$H$11+СВЦЭМ!$D$10+'СЕТ СН'!$H$5-'СЕТ СН'!$H$21</f>
        <v>4871.6556556799997</v>
      </c>
      <c r="E97" s="37">
        <f>SUMIFS(СВЦЭМ!$D$34:$D$777,СВЦЭМ!$A$34:$A$777,$A97,СВЦЭМ!$B$34:$B$777,E$83)+'СЕТ СН'!$H$11+СВЦЭМ!$D$10+'СЕТ СН'!$H$5-'СЕТ СН'!$H$21</f>
        <v>4872.5390251500003</v>
      </c>
      <c r="F97" s="37">
        <f>SUMIFS(СВЦЭМ!$D$34:$D$777,СВЦЭМ!$A$34:$A$777,$A97,СВЦЭМ!$B$34:$B$777,F$83)+'СЕТ СН'!$H$11+СВЦЭМ!$D$10+'СЕТ СН'!$H$5-'СЕТ СН'!$H$21</f>
        <v>4873.1832964999994</v>
      </c>
      <c r="G97" s="37">
        <f>SUMIFS(СВЦЭМ!$D$34:$D$777,СВЦЭМ!$A$34:$A$777,$A97,СВЦЭМ!$B$34:$B$777,G$83)+'СЕТ СН'!$H$11+СВЦЭМ!$D$10+'СЕТ СН'!$H$5-'СЕТ СН'!$H$21</f>
        <v>4871.1625137199999</v>
      </c>
      <c r="H97" s="37">
        <f>SUMIFS(СВЦЭМ!$D$34:$D$777,СВЦЭМ!$A$34:$A$777,$A97,СВЦЭМ!$B$34:$B$777,H$83)+'СЕТ СН'!$H$11+СВЦЭМ!$D$10+'СЕТ СН'!$H$5-'СЕТ СН'!$H$21</f>
        <v>4802.6105717499995</v>
      </c>
      <c r="I97" s="37">
        <f>SUMIFS(СВЦЭМ!$D$34:$D$777,СВЦЭМ!$A$34:$A$777,$A97,СВЦЭМ!$B$34:$B$777,I$83)+'СЕТ СН'!$H$11+СВЦЭМ!$D$10+'СЕТ СН'!$H$5-'СЕТ СН'!$H$21</f>
        <v>4671.6797078</v>
      </c>
      <c r="J97" s="37">
        <f>SUMIFS(СВЦЭМ!$D$34:$D$777,СВЦЭМ!$A$34:$A$777,$A97,СВЦЭМ!$B$34:$B$777,J$83)+'СЕТ СН'!$H$11+СВЦЭМ!$D$10+'СЕТ СН'!$H$5-'СЕТ СН'!$H$21</f>
        <v>4542.9857470500001</v>
      </c>
      <c r="K97" s="37">
        <f>SUMIFS(СВЦЭМ!$D$34:$D$777,СВЦЭМ!$A$34:$A$777,$A97,СВЦЭМ!$B$34:$B$777,K$83)+'СЕТ СН'!$H$11+СВЦЭМ!$D$10+'СЕТ СН'!$H$5-'СЕТ СН'!$H$21</f>
        <v>4486.7183712199994</v>
      </c>
      <c r="L97" s="37">
        <f>SUMIFS(СВЦЭМ!$D$34:$D$777,СВЦЭМ!$A$34:$A$777,$A97,СВЦЭМ!$B$34:$B$777,L$83)+'СЕТ СН'!$H$11+СВЦЭМ!$D$10+'СЕТ СН'!$H$5-'СЕТ СН'!$H$21</f>
        <v>4465.02466482</v>
      </c>
      <c r="M97" s="37">
        <f>SUMIFS(СВЦЭМ!$D$34:$D$777,СВЦЭМ!$A$34:$A$777,$A97,СВЦЭМ!$B$34:$B$777,M$83)+'СЕТ СН'!$H$11+СВЦЭМ!$D$10+'СЕТ СН'!$H$5-'СЕТ СН'!$H$21</f>
        <v>4447.65646259</v>
      </c>
      <c r="N97" s="37">
        <f>SUMIFS(СВЦЭМ!$D$34:$D$777,СВЦЭМ!$A$34:$A$777,$A97,СВЦЭМ!$B$34:$B$777,N$83)+'СЕТ СН'!$H$11+СВЦЭМ!$D$10+'СЕТ СН'!$H$5-'СЕТ СН'!$H$21</f>
        <v>4455.7720030699993</v>
      </c>
      <c r="O97" s="37">
        <f>SUMIFS(СВЦЭМ!$D$34:$D$777,СВЦЭМ!$A$34:$A$777,$A97,СВЦЭМ!$B$34:$B$777,O$83)+'СЕТ СН'!$H$11+СВЦЭМ!$D$10+'СЕТ СН'!$H$5-'СЕТ СН'!$H$21</f>
        <v>4461.4591215800001</v>
      </c>
      <c r="P97" s="37">
        <f>SUMIFS(СВЦЭМ!$D$34:$D$777,СВЦЭМ!$A$34:$A$777,$A97,СВЦЭМ!$B$34:$B$777,P$83)+'СЕТ СН'!$H$11+СВЦЭМ!$D$10+'СЕТ СН'!$H$5-'СЕТ СН'!$H$21</f>
        <v>4484.5796115000003</v>
      </c>
      <c r="Q97" s="37">
        <f>SUMIFS(СВЦЭМ!$D$34:$D$777,СВЦЭМ!$A$34:$A$777,$A97,СВЦЭМ!$B$34:$B$777,Q$83)+'СЕТ СН'!$H$11+СВЦЭМ!$D$10+'СЕТ СН'!$H$5-'СЕТ СН'!$H$21</f>
        <v>4490.0227716599993</v>
      </c>
      <c r="R97" s="37">
        <f>SUMIFS(СВЦЭМ!$D$34:$D$777,СВЦЭМ!$A$34:$A$777,$A97,СВЦЭМ!$B$34:$B$777,R$83)+'СЕТ СН'!$H$11+СВЦЭМ!$D$10+'СЕТ СН'!$H$5-'СЕТ СН'!$H$21</f>
        <v>4488.9477581599995</v>
      </c>
      <c r="S97" s="37">
        <f>SUMIFS(СВЦЭМ!$D$34:$D$777,СВЦЭМ!$A$34:$A$777,$A97,СВЦЭМ!$B$34:$B$777,S$83)+'СЕТ СН'!$H$11+СВЦЭМ!$D$10+'СЕТ СН'!$H$5-'СЕТ СН'!$H$21</f>
        <v>4480.70639665</v>
      </c>
      <c r="T97" s="37">
        <f>SUMIFS(СВЦЭМ!$D$34:$D$777,СВЦЭМ!$A$34:$A$777,$A97,СВЦЭМ!$B$34:$B$777,T$83)+'СЕТ СН'!$H$11+СВЦЭМ!$D$10+'СЕТ СН'!$H$5-'СЕТ СН'!$H$21</f>
        <v>4479.8952252299996</v>
      </c>
      <c r="U97" s="37">
        <f>SUMIFS(СВЦЭМ!$D$34:$D$777,СВЦЭМ!$A$34:$A$777,$A97,СВЦЭМ!$B$34:$B$777,U$83)+'СЕТ СН'!$H$11+СВЦЭМ!$D$10+'СЕТ СН'!$H$5-'СЕТ СН'!$H$21</f>
        <v>4477.6592547499995</v>
      </c>
      <c r="V97" s="37">
        <f>SUMIFS(СВЦЭМ!$D$34:$D$777,СВЦЭМ!$A$34:$A$777,$A97,СВЦЭМ!$B$34:$B$777,V$83)+'СЕТ СН'!$H$11+СВЦЭМ!$D$10+'СЕТ СН'!$H$5-'СЕТ СН'!$H$21</f>
        <v>4481.0279353999995</v>
      </c>
      <c r="W97" s="37">
        <f>SUMIFS(СВЦЭМ!$D$34:$D$777,СВЦЭМ!$A$34:$A$777,$A97,СВЦЭМ!$B$34:$B$777,W$83)+'СЕТ СН'!$H$11+СВЦЭМ!$D$10+'СЕТ СН'!$H$5-'СЕТ СН'!$H$21</f>
        <v>4510.6658347799994</v>
      </c>
      <c r="X97" s="37">
        <f>SUMIFS(СВЦЭМ!$D$34:$D$777,СВЦЭМ!$A$34:$A$777,$A97,СВЦЭМ!$B$34:$B$777,X$83)+'СЕТ СН'!$H$11+СВЦЭМ!$D$10+'СЕТ СН'!$H$5-'СЕТ СН'!$H$21</f>
        <v>4591.3590006499999</v>
      </c>
      <c r="Y97" s="37">
        <f>SUMIFS(СВЦЭМ!$D$34:$D$777,СВЦЭМ!$A$34:$A$777,$A97,СВЦЭМ!$B$34:$B$777,Y$83)+'СЕТ СН'!$H$11+СВЦЭМ!$D$10+'СЕТ СН'!$H$5-'СЕТ СН'!$H$21</f>
        <v>4676.5956346899993</v>
      </c>
    </row>
    <row r="98" spans="1:25" ht="15.75" x14ac:dyDescent="0.2">
      <c r="A98" s="36">
        <f t="shared" si="2"/>
        <v>43296</v>
      </c>
      <c r="B98" s="37">
        <f>SUMIFS(СВЦЭМ!$D$34:$D$777,СВЦЭМ!$A$34:$A$777,$A98,СВЦЭМ!$B$34:$B$777,B$83)+'СЕТ СН'!$H$11+СВЦЭМ!$D$10+'СЕТ СН'!$H$5-'СЕТ СН'!$H$21</f>
        <v>4747.32032566</v>
      </c>
      <c r="C98" s="37">
        <f>SUMIFS(СВЦЭМ!$D$34:$D$777,СВЦЭМ!$A$34:$A$777,$A98,СВЦЭМ!$B$34:$B$777,C$83)+'СЕТ СН'!$H$11+СВЦЭМ!$D$10+'СЕТ СН'!$H$5-'СЕТ СН'!$H$21</f>
        <v>4798.4180523699997</v>
      </c>
      <c r="D98" s="37">
        <f>SUMIFS(СВЦЭМ!$D$34:$D$777,СВЦЭМ!$A$34:$A$777,$A98,СВЦЭМ!$B$34:$B$777,D$83)+'СЕТ СН'!$H$11+СВЦЭМ!$D$10+'СЕТ СН'!$H$5-'СЕТ СН'!$H$21</f>
        <v>4835.2370446799996</v>
      </c>
      <c r="E98" s="37">
        <f>SUMIFS(СВЦЭМ!$D$34:$D$777,СВЦЭМ!$A$34:$A$777,$A98,СВЦЭМ!$B$34:$B$777,E$83)+'СЕТ СН'!$H$11+СВЦЭМ!$D$10+'СЕТ СН'!$H$5-'СЕТ СН'!$H$21</f>
        <v>4865.8639429799996</v>
      </c>
      <c r="F98" s="37">
        <f>SUMIFS(СВЦЭМ!$D$34:$D$777,СВЦЭМ!$A$34:$A$777,$A98,СВЦЭМ!$B$34:$B$777,F$83)+'СЕТ СН'!$H$11+СВЦЭМ!$D$10+'СЕТ СН'!$H$5-'СЕТ СН'!$H$21</f>
        <v>4873.8433414199999</v>
      </c>
      <c r="G98" s="37">
        <f>SUMIFS(СВЦЭМ!$D$34:$D$777,СВЦЭМ!$A$34:$A$777,$A98,СВЦЭМ!$B$34:$B$777,G$83)+'СЕТ СН'!$H$11+СВЦЭМ!$D$10+'СЕТ СН'!$H$5-'СЕТ СН'!$H$21</f>
        <v>4874.9610166100001</v>
      </c>
      <c r="H98" s="37">
        <f>SUMIFS(СВЦЭМ!$D$34:$D$777,СВЦЭМ!$A$34:$A$777,$A98,СВЦЭМ!$B$34:$B$777,H$83)+'СЕТ СН'!$H$11+СВЦЭМ!$D$10+'СЕТ СН'!$H$5-'СЕТ СН'!$H$21</f>
        <v>4789.1247887499994</v>
      </c>
      <c r="I98" s="37">
        <f>SUMIFS(СВЦЭМ!$D$34:$D$777,СВЦЭМ!$A$34:$A$777,$A98,СВЦЭМ!$B$34:$B$777,I$83)+'СЕТ СН'!$H$11+СВЦЭМ!$D$10+'СЕТ СН'!$H$5-'СЕТ СН'!$H$21</f>
        <v>4645.5651088699997</v>
      </c>
      <c r="J98" s="37">
        <f>SUMIFS(СВЦЭМ!$D$34:$D$777,СВЦЭМ!$A$34:$A$777,$A98,СВЦЭМ!$B$34:$B$777,J$83)+'СЕТ СН'!$H$11+СВЦЭМ!$D$10+'СЕТ СН'!$H$5-'СЕТ СН'!$H$21</f>
        <v>4518.8834390100001</v>
      </c>
      <c r="K98" s="37">
        <f>SUMIFS(СВЦЭМ!$D$34:$D$777,СВЦЭМ!$A$34:$A$777,$A98,СВЦЭМ!$B$34:$B$777,K$83)+'СЕТ СН'!$H$11+СВЦЭМ!$D$10+'СЕТ СН'!$H$5-'СЕТ СН'!$H$21</f>
        <v>4468.6564413999995</v>
      </c>
      <c r="L98" s="37">
        <f>SUMIFS(СВЦЭМ!$D$34:$D$777,СВЦЭМ!$A$34:$A$777,$A98,СВЦЭМ!$B$34:$B$777,L$83)+'СЕТ СН'!$H$11+СВЦЭМ!$D$10+'СЕТ СН'!$H$5-'СЕТ СН'!$H$21</f>
        <v>4451.0442380799996</v>
      </c>
      <c r="M98" s="37">
        <f>SUMIFS(СВЦЭМ!$D$34:$D$777,СВЦЭМ!$A$34:$A$777,$A98,СВЦЭМ!$B$34:$B$777,M$83)+'СЕТ СН'!$H$11+СВЦЭМ!$D$10+'СЕТ СН'!$H$5-'СЕТ СН'!$H$21</f>
        <v>4438.6698641399998</v>
      </c>
      <c r="N98" s="37">
        <f>SUMIFS(СВЦЭМ!$D$34:$D$777,СВЦЭМ!$A$34:$A$777,$A98,СВЦЭМ!$B$34:$B$777,N$83)+'СЕТ СН'!$H$11+СВЦЭМ!$D$10+'СЕТ СН'!$H$5-'СЕТ СН'!$H$21</f>
        <v>4443.2930293700001</v>
      </c>
      <c r="O98" s="37">
        <f>SUMIFS(СВЦЭМ!$D$34:$D$777,СВЦЭМ!$A$34:$A$777,$A98,СВЦЭМ!$B$34:$B$777,O$83)+'СЕТ СН'!$H$11+СВЦЭМ!$D$10+'СЕТ СН'!$H$5-'СЕТ СН'!$H$21</f>
        <v>4436.4337580599995</v>
      </c>
      <c r="P98" s="37">
        <f>SUMIFS(СВЦЭМ!$D$34:$D$777,СВЦЭМ!$A$34:$A$777,$A98,СВЦЭМ!$B$34:$B$777,P$83)+'СЕТ СН'!$H$11+СВЦЭМ!$D$10+'СЕТ СН'!$H$5-'СЕТ СН'!$H$21</f>
        <v>4452.60208504</v>
      </c>
      <c r="Q98" s="37">
        <f>SUMIFS(СВЦЭМ!$D$34:$D$777,СВЦЭМ!$A$34:$A$777,$A98,СВЦЭМ!$B$34:$B$777,Q$83)+'СЕТ СН'!$H$11+СВЦЭМ!$D$10+'СЕТ СН'!$H$5-'СЕТ СН'!$H$21</f>
        <v>4451.0434352799994</v>
      </c>
      <c r="R98" s="37">
        <f>SUMIFS(СВЦЭМ!$D$34:$D$777,СВЦЭМ!$A$34:$A$777,$A98,СВЦЭМ!$B$34:$B$777,R$83)+'СЕТ СН'!$H$11+СВЦЭМ!$D$10+'СЕТ СН'!$H$5-'СЕТ СН'!$H$21</f>
        <v>4455.0165441199997</v>
      </c>
      <c r="S98" s="37">
        <f>SUMIFS(СВЦЭМ!$D$34:$D$777,СВЦЭМ!$A$34:$A$777,$A98,СВЦЭМ!$B$34:$B$777,S$83)+'СЕТ СН'!$H$11+СВЦЭМ!$D$10+'СЕТ СН'!$H$5-'СЕТ СН'!$H$21</f>
        <v>4461.3599076499995</v>
      </c>
      <c r="T98" s="37">
        <f>SUMIFS(СВЦЭМ!$D$34:$D$777,СВЦЭМ!$A$34:$A$777,$A98,СВЦЭМ!$B$34:$B$777,T$83)+'СЕТ СН'!$H$11+СВЦЭМ!$D$10+'СЕТ СН'!$H$5-'СЕТ СН'!$H$21</f>
        <v>4469.7229793399993</v>
      </c>
      <c r="U98" s="37">
        <f>SUMIFS(СВЦЭМ!$D$34:$D$777,СВЦЭМ!$A$34:$A$777,$A98,СВЦЭМ!$B$34:$B$777,U$83)+'СЕТ СН'!$H$11+СВЦЭМ!$D$10+'СЕТ СН'!$H$5-'СЕТ СН'!$H$21</f>
        <v>4478.0791433599998</v>
      </c>
      <c r="V98" s="37">
        <f>SUMIFS(СВЦЭМ!$D$34:$D$777,СВЦЭМ!$A$34:$A$777,$A98,СВЦЭМ!$B$34:$B$777,V$83)+'СЕТ СН'!$H$11+СВЦЭМ!$D$10+'СЕТ СН'!$H$5-'СЕТ СН'!$H$21</f>
        <v>4485.9671263299997</v>
      </c>
      <c r="W98" s="37">
        <f>SUMIFS(СВЦЭМ!$D$34:$D$777,СВЦЭМ!$A$34:$A$777,$A98,СВЦЭМ!$B$34:$B$777,W$83)+'СЕТ СН'!$H$11+СВЦЭМ!$D$10+'СЕТ СН'!$H$5-'СЕТ СН'!$H$21</f>
        <v>4550.0272371000001</v>
      </c>
      <c r="X98" s="37">
        <f>SUMIFS(СВЦЭМ!$D$34:$D$777,СВЦЭМ!$A$34:$A$777,$A98,СВЦЭМ!$B$34:$B$777,X$83)+'СЕТ СН'!$H$11+СВЦЭМ!$D$10+'СЕТ СН'!$H$5-'СЕТ СН'!$H$21</f>
        <v>4594.1409413599995</v>
      </c>
      <c r="Y98" s="37">
        <f>SUMIFS(СВЦЭМ!$D$34:$D$777,СВЦЭМ!$A$34:$A$777,$A98,СВЦЭМ!$B$34:$B$777,Y$83)+'СЕТ СН'!$H$11+СВЦЭМ!$D$10+'СЕТ СН'!$H$5-'СЕТ СН'!$H$21</f>
        <v>4677.6780340699997</v>
      </c>
    </row>
    <row r="99" spans="1:25" ht="15.75" x14ac:dyDescent="0.2">
      <c r="A99" s="36">
        <f t="shared" si="2"/>
        <v>43297</v>
      </c>
      <c r="B99" s="37">
        <f>SUMIFS(СВЦЭМ!$D$34:$D$777,СВЦЭМ!$A$34:$A$777,$A99,СВЦЭМ!$B$34:$B$777,B$83)+'СЕТ СН'!$H$11+СВЦЭМ!$D$10+'СЕТ СН'!$H$5-'СЕТ СН'!$H$21</f>
        <v>4804.9686661599999</v>
      </c>
      <c r="C99" s="37">
        <f>SUMIFS(СВЦЭМ!$D$34:$D$777,СВЦЭМ!$A$34:$A$777,$A99,СВЦЭМ!$B$34:$B$777,C$83)+'СЕТ СН'!$H$11+СВЦЭМ!$D$10+'СЕТ СН'!$H$5-'СЕТ СН'!$H$21</f>
        <v>4853.0866405400002</v>
      </c>
      <c r="D99" s="37">
        <f>SUMIFS(СВЦЭМ!$D$34:$D$777,СВЦЭМ!$A$34:$A$777,$A99,СВЦЭМ!$B$34:$B$777,D$83)+'СЕТ СН'!$H$11+СВЦЭМ!$D$10+'СЕТ СН'!$H$5-'СЕТ СН'!$H$21</f>
        <v>4876.1270473499999</v>
      </c>
      <c r="E99" s="37">
        <f>SUMIFS(СВЦЭМ!$D$34:$D$777,СВЦЭМ!$A$34:$A$777,$A99,СВЦЭМ!$B$34:$B$777,E$83)+'СЕТ СН'!$H$11+СВЦЭМ!$D$10+'СЕТ СН'!$H$5-'СЕТ СН'!$H$21</f>
        <v>4871.7940634999995</v>
      </c>
      <c r="F99" s="37">
        <f>SUMIFS(СВЦЭМ!$D$34:$D$777,СВЦЭМ!$A$34:$A$777,$A99,СВЦЭМ!$B$34:$B$777,F$83)+'СЕТ СН'!$H$11+СВЦЭМ!$D$10+'СЕТ СН'!$H$5-'СЕТ СН'!$H$21</f>
        <v>4869.2978306799996</v>
      </c>
      <c r="G99" s="37">
        <f>SUMIFS(СВЦЭМ!$D$34:$D$777,СВЦЭМ!$A$34:$A$777,$A99,СВЦЭМ!$B$34:$B$777,G$83)+'СЕТ СН'!$H$11+СВЦЭМ!$D$10+'СЕТ СН'!$H$5-'СЕТ СН'!$H$21</f>
        <v>4877.5491812399996</v>
      </c>
      <c r="H99" s="37">
        <f>SUMIFS(СВЦЭМ!$D$34:$D$777,СВЦЭМ!$A$34:$A$777,$A99,СВЦЭМ!$B$34:$B$777,H$83)+'СЕТ СН'!$H$11+СВЦЭМ!$D$10+'СЕТ СН'!$H$5-'СЕТ СН'!$H$21</f>
        <v>4806.6936430300002</v>
      </c>
      <c r="I99" s="37">
        <f>SUMIFS(СВЦЭМ!$D$34:$D$777,СВЦЭМ!$A$34:$A$777,$A99,СВЦЭМ!$B$34:$B$777,I$83)+'СЕТ СН'!$H$11+СВЦЭМ!$D$10+'СЕТ СН'!$H$5-'СЕТ СН'!$H$21</f>
        <v>4648.2199221399997</v>
      </c>
      <c r="J99" s="37">
        <f>SUMIFS(СВЦЭМ!$D$34:$D$777,СВЦЭМ!$A$34:$A$777,$A99,СВЦЭМ!$B$34:$B$777,J$83)+'СЕТ СН'!$H$11+СВЦЭМ!$D$10+'СЕТ СН'!$H$5-'СЕТ СН'!$H$21</f>
        <v>4526.74390382</v>
      </c>
      <c r="K99" s="37">
        <f>SUMIFS(СВЦЭМ!$D$34:$D$777,СВЦЭМ!$A$34:$A$777,$A99,СВЦЭМ!$B$34:$B$777,K$83)+'СЕТ СН'!$H$11+СВЦЭМ!$D$10+'СЕТ СН'!$H$5-'СЕТ СН'!$H$21</f>
        <v>4479.3381729599996</v>
      </c>
      <c r="L99" s="37">
        <f>SUMIFS(СВЦЭМ!$D$34:$D$777,СВЦЭМ!$A$34:$A$777,$A99,СВЦЭМ!$B$34:$B$777,L$83)+'СЕТ СН'!$H$11+СВЦЭМ!$D$10+'СЕТ СН'!$H$5-'СЕТ СН'!$H$21</f>
        <v>4471.8570166</v>
      </c>
      <c r="M99" s="37">
        <f>SUMIFS(СВЦЭМ!$D$34:$D$777,СВЦЭМ!$A$34:$A$777,$A99,СВЦЭМ!$B$34:$B$777,M$83)+'СЕТ СН'!$H$11+СВЦЭМ!$D$10+'СЕТ СН'!$H$5-'СЕТ СН'!$H$21</f>
        <v>4463.1835950899995</v>
      </c>
      <c r="N99" s="37">
        <f>SUMIFS(СВЦЭМ!$D$34:$D$777,СВЦЭМ!$A$34:$A$777,$A99,СВЦЭМ!$B$34:$B$777,N$83)+'СЕТ СН'!$H$11+СВЦЭМ!$D$10+'СЕТ СН'!$H$5-'СЕТ СН'!$H$21</f>
        <v>4467.6979952199999</v>
      </c>
      <c r="O99" s="37">
        <f>SUMIFS(СВЦЭМ!$D$34:$D$777,СВЦЭМ!$A$34:$A$777,$A99,СВЦЭМ!$B$34:$B$777,O$83)+'СЕТ СН'!$H$11+СВЦЭМ!$D$10+'СЕТ СН'!$H$5-'СЕТ СН'!$H$21</f>
        <v>4467.6089101799998</v>
      </c>
      <c r="P99" s="37">
        <f>SUMIFS(СВЦЭМ!$D$34:$D$777,СВЦЭМ!$A$34:$A$777,$A99,СВЦЭМ!$B$34:$B$777,P$83)+'СЕТ СН'!$H$11+СВЦЭМ!$D$10+'СЕТ СН'!$H$5-'СЕТ СН'!$H$21</f>
        <v>4467.4293216099995</v>
      </c>
      <c r="Q99" s="37">
        <f>SUMIFS(СВЦЭМ!$D$34:$D$777,СВЦЭМ!$A$34:$A$777,$A99,СВЦЭМ!$B$34:$B$777,Q$83)+'СЕТ СН'!$H$11+СВЦЭМ!$D$10+'СЕТ СН'!$H$5-'СЕТ СН'!$H$21</f>
        <v>4464.5918136199998</v>
      </c>
      <c r="R99" s="37">
        <f>SUMIFS(СВЦЭМ!$D$34:$D$777,СВЦЭМ!$A$34:$A$777,$A99,СВЦЭМ!$B$34:$B$777,R$83)+'СЕТ СН'!$H$11+СВЦЭМ!$D$10+'СЕТ СН'!$H$5-'СЕТ СН'!$H$21</f>
        <v>4464.4319781999993</v>
      </c>
      <c r="S99" s="37">
        <f>SUMIFS(СВЦЭМ!$D$34:$D$777,СВЦЭМ!$A$34:$A$777,$A99,СВЦЭМ!$B$34:$B$777,S$83)+'СЕТ СН'!$H$11+СВЦЭМ!$D$10+'СЕТ СН'!$H$5-'СЕТ СН'!$H$21</f>
        <v>4464.30183536</v>
      </c>
      <c r="T99" s="37">
        <f>SUMIFS(СВЦЭМ!$D$34:$D$777,СВЦЭМ!$A$34:$A$777,$A99,СВЦЭМ!$B$34:$B$777,T$83)+'СЕТ СН'!$H$11+СВЦЭМ!$D$10+'СЕТ СН'!$H$5-'СЕТ СН'!$H$21</f>
        <v>4468.4821439199995</v>
      </c>
      <c r="U99" s="37">
        <f>SUMIFS(СВЦЭМ!$D$34:$D$777,СВЦЭМ!$A$34:$A$777,$A99,СВЦЭМ!$B$34:$B$777,U$83)+'СЕТ СН'!$H$11+СВЦЭМ!$D$10+'СЕТ СН'!$H$5-'СЕТ СН'!$H$21</f>
        <v>4471.0873472100002</v>
      </c>
      <c r="V99" s="37">
        <f>SUMIFS(СВЦЭМ!$D$34:$D$777,СВЦЭМ!$A$34:$A$777,$A99,СВЦЭМ!$B$34:$B$777,V$83)+'СЕТ СН'!$H$11+СВЦЭМ!$D$10+'СЕТ СН'!$H$5-'СЕТ СН'!$H$21</f>
        <v>4479.5971168099995</v>
      </c>
      <c r="W99" s="37">
        <f>SUMIFS(СВЦЭМ!$D$34:$D$777,СВЦЭМ!$A$34:$A$777,$A99,СВЦЭМ!$B$34:$B$777,W$83)+'СЕТ СН'!$H$11+СВЦЭМ!$D$10+'СЕТ СН'!$H$5-'СЕТ СН'!$H$21</f>
        <v>4532.0664523299993</v>
      </c>
      <c r="X99" s="37">
        <f>SUMIFS(СВЦЭМ!$D$34:$D$777,СВЦЭМ!$A$34:$A$777,$A99,СВЦЭМ!$B$34:$B$777,X$83)+'СЕТ СН'!$H$11+СВЦЭМ!$D$10+'СЕТ СН'!$H$5-'СЕТ СН'!$H$21</f>
        <v>4606.5918314199998</v>
      </c>
      <c r="Y99" s="37">
        <f>SUMIFS(СВЦЭМ!$D$34:$D$777,СВЦЭМ!$A$34:$A$777,$A99,СВЦЭМ!$B$34:$B$777,Y$83)+'СЕТ СН'!$H$11+СВЦЭМ!$D$10+'СЕТ СН'!$H$5-'СЕТ СН'!$H$21</f>
        <v>4691.2645190200001</v>
      </c>
    </row>
    <row r="100" spans="1:25" ht="15.75" x14ac:dyDescent="0.2">
      <c r="A100" s="36">
        <f t="shared" si="2"/>
        <v>43298</v>
      </c>
      <c r="B100" s="37">
        <f>SUMIFS(СВЦЭМ!$D$34:$D$777,СВЦЭМ!$A$34:$A$777,$A100,СВЦЭМ!$B$34:$B$777,B$83)+'СЕТ СН'!$H$11+СВЦЭМ!$D$10+'СЕТ СН'!$H$5-'СЕТ СН'!$H$21</f>
        <v>4762.4110925499999</v>
      </c>
      <c r="C100" s="37">
        <f>SUMIFS(СВЦЭМ!$D$34:$D$777,СВЦЭМ!$A$34:$A$777,$A100,СВЦЭМ!$B$34:$B$777,C$83)+'СЕТ СН'!$H$11+СВЦЭМ!$D$10+'СЕТ СН'!$H$5-'СЕТ СН'!$H$21</f>
        <v>4886.9924867999998</v>
      </c>
      <c r="D100" s="37">
        <f>SUMIFS(СВЦЭМ!$D$34:$D$777,СВЦЭМ!$A$34:$A$777,$A100,СВЦЭМ!$B$34:$B$777,D$83)+'СЕТ СН'!$H$11+СВЦЭМ!$D$10+'СЕТ СН'!$H$5-'СЕТ СН'!$H$21</f>
        <v>4921.1327267500001</v>
      </c>
      <c r="E100" s="37">
        <f>SUMIFS(СВЦЭМ!$D$34:$D$777,СВЦЭМ!$A$34:$A$777,$A100,СВЦЭМ!$B$34:$B$777,E$83)+'СЕТ СН'!$H$11+СВЦЭМ!$D$10+'СЕТ СН'!$H$5-'СЕТ СН'!$H$21</f>
        <v>4913.2988452999998</v>
      </c>
      <c r="F100" s="37">
        <f>SUMIFS(СВЦЭМ!$D$34:$D$777,СВЦЭМ!$A$34:$A$777,$A100,СВЦЭМ!$B$34:$B$777,F$83)+'СЕТ СН'!$H$11+СВЦЭМ!$D$10+'СЕТ СН'!$H$5-'СЕТ СН'!$H$21</f>
        <v>4910.2345173900003</v>
      </c>
      <c r="G100" s="37">
        <f>SUMIFS(СВЦЭМ!$D$34:$D$777,СВЦЭМ!$A$34:$A$777,$A100,СВЦЭМ!$B$34:$B$777,G$83)+'СЕТ СН'!$H$11+СВЦЭМ!$D$10+'СЕТ СН'!$H$5-'СЕТ СН'!$H$21</f>
        <v>4916.1161385799996</v>
      </c>
      <c r="H100" s="37">
        <f>SUMIFS(СВЦЭМ!$D$34:$D$777,СВЦЭМ!$A$34:$A$777,$A100,СВЦЭМ!$B$34:$B$777,H$83)+'СЕТ СН'!$H$11+СВЦЭМ!$D$10+'СЕТ СН'!$H$5-'СЕТ СН'!$H$21</f>
        <v>4854.2335939199993</v>
      </c>
      <c r="I100" s="37">
        <f>SUMIFS(СВЦЭМ!$D$34:$D$777,СВЦЭМ!$A$34:$A$777,$A100,СВЦЭМ!$B$34:$B$777,I$83)+'СЕТ СН'!$H$11+СВЦЭМ!$D$10+'СЕТ СН'!$H$5-'СЕТ СН'!$H$21</f>
        <v>4721.0271616599994</v>
      </c>
      <c r="J100" s="37">
        <f>SUMIFS(СВЦЭМ!$D$34:$D$777,СВЦЭМ!$A$34:$A$777,$A100,СВЦЭМ!$B$34:$B$777,J$83)+'СЕТ СН'!$H$11+СВЦЭМ!$D$10+'СЕТ СН'!$H$5-'СЕТ СН'!$H$21</f>
        <v>4601.5655987499995</v>
      </c>
      <c r="K100" s="37">
        <f>SUMIFS(СВЦЭМ!$D$34:$D$777,СВЦЭМ!$A$34:$A$777,$A100,СВЦЭМ!$B$34:$B$777,K$83)+'СЕТ СН'!$H$11+СВЦЭМ!$D$10+'СЕТ СН'!$H$5-'СЕТ СН'!$H$21</f>
        <v>4531.5050126699998</v>
      </c>
      <c r="L100" s="37">
        <f>SUMIFS(СВЦЭМ!$D$34:$D$777,СВЦЭМ!$A$34:$A$777,$A100,СВЦЭМ!$B$34:$B$777,L$83)+'СЕТ СН'!$H$11+СВЦЭМ!$D$10+'СЕТ СН'!$H$5-'СЕТ СН'!$H$21</f>
        <v>4517.2972518999995</v>
      </c>
      <c r="M100" s="37">
        <f>SUMIFS(СВЦЭМ!$D$34:$D$777,СВЦЭМ!$A$34:$A$777,$A100,СВЦЭМ!$B$34:$B$777,M$83)+'СЕТ СН'!$H$11+СВЦЭМ!$D$10+'СЕТ СН'!$H$5-'СЕТ СН'!$H$21</f>
        <v>4512.3896090999997</v>
      </c>
      <c r="N100" s="37">
        <f>SUMIFS(СВЦЭМ!$D$34:$D$777,СВЦЭМ!$A$34:$A$777,$A100,СВЦЭМ!$B$34:$B$777,N$83)+'СЕТ СН'!$H$11+СВЦЭМ!$D$10+'СЕТ СН'!$H$5-'СЕТ СН'!$H$21</f>
        <v>4523.6356720899994</v>
      </c>
      <c r="O100" s="37">
        <f>SUMIFS(СВЦЭМ!$D$34:$D$777,СВЦЭМ!$A$34:$A$777,$A100,СВЦЭМ!$B$34:$B$777,O$83)+'СЕТ СН'!$H$11+СВЦЭМ!$D$10+'СЕТ СН'!$H$5-'СЕТ СН'!$H$21</f>
        <v>4531.4800866799997</v>
      </c>
      <c r="P100" s="37">
        <f>SUMIFS(СВЦЭМ!$D$34:$D$777,СВЦЭМ!$A$34:$A$777,$A100,СВЦЭМ!$B$34:$B$777,P$83)+'СЕТ СН'!$H$11+СВЦЭМ!$D$10+'СЕТ СН'!$H$5-'СЕТ СН'!$H$21</f>
        <v>4523.7726821099996</v>
      </c>
      <c r="Q100" s="37">
        <f>SUMIFS(СВЦЭМ!$D$34:$D$777,СВЦЭМ!$A$34:$A$777,$A100,СВЦЭМ!$B$34:$B$777,Q$83)+'СЕТ СН'!$H$11+СВЦЭМ!$D$10+'СЕТ СН'!$H$5-'СЕТ СН'!$H$21</f>
        <v>4530.1614076599999</v>
      </c>
      <c r="R100" s="37">
        <f>SUMIFS(СВЦЭМ!$D$34:$D$777,СВЦЭМ!$A$34:$A$777,$A100,СВЦЭМ!$B$34:$B$777,R$83)+'СЕТ СН'!$H$11+СВЦЭМ!$D$10+'СЕТ СН'!$H$5-'СЕТ СН'!$H$21</f>
        <v>4523.4430384999996</v>
      </c>
      <c r="S100" s="37">
        <f>SUMIFS(СВЦЭМ!$D$34:$D$777,СВЦЭМ!$A$34:$A$777,$A100,СВЦЭМ!$B$34:$B$777,S$83)+'СЕТ СН'!$H$11+СВЦЭМ!$D$10+'СЕТ СН'!$H$5-'СЕТ СН'!$H$21</f>
        <v>4527.4540301499992</v>
      </c>
      <c r="T100" s="37">
        <f>SUMIFS(СВЦЭМ!$D$34:$D$777,СВЦЭМ!$A$34:$A$777,$A100,СВЦЭМ!$B$34:$B$777,T$83)+'СЕТ СН'!$H$11+СВЦЭМ!$D$10+'СЕТ СН'!$H$5-'СЕТ СН'!$H$21</f>
        <v>4526.67338354</v>
      </c>
      <c r="U100" s="37">
        <f>SUMIFS(СВЦЭМ!$D$34:$D$777,СВЦЭМ!$A$34:$A$777,$A100,СВЦЭМ!$B$34:$B$777,U$83)+'СЕТ СН'!$H$11+СВЦЭМ!$D$10+'СЕТ СН'!$H$5-'СЕТ СН'!$H$21</f>
        <v>4520.2062476499996</v>
      </c>
      <c r="V100" s="37">
        <f>SUMIFS(СВЦЭМ!$D$34:$D$777,СВЦЭМ!$A$34:$A$777,$A100,СВЦЭМ!$B$34:$B$777,V$83)+'СЕТ СН'!$H$11+СВЦЭМ!$D$10+'СЕТ СН'!$H$5-'СЕТ СН'!$H$21</f>
        <v>4521.3965166600001</v>
      </c>
      <c r="W100" s="37">
        <f>SUMIFS(СВЦЭМ!$D$34:$D$777,СВЦЭМ!$A$34:$A$777,$A100,СВЦЭМ!$B$34:$B$777,W$83)+'СЕТ СН'!$H$11+СВЦЭМ!$D$10+'СЕТ СН'!$H$5-'СЕТ СН'!$H$21</f>
        <v>4583.0422143999995</v>
      </c>
      <c r="X100" s="37">
        <f>SUMIFS(СВЦЭМ!$D$34:$D$777,СВЦЭМ!$A$34:$A$777,$A100,СВЦЭМ!$B$34:$B$777,X$83)+'СЕТ СН'!$H$11+СВЦЭМ!$D$10+'СЕТ СН'!$H$5-'СЕТ СН'!$H$21</f>
        <v>4682.9672474999998</v>
      </c>
      <c r="Y100" s="37">
        <f>SUMIFS(СВЦЭМ!$D$34:$D$777,СВЦЭМ!$A$34:$A$777,$A100,СВЦЭМ!$B$34:$B$777,Y$83)+'СЕТ СН'!$H$11+СВЦЭМ!$D$10+'СЕТ СН'!$H$5-'СЕТ СН'!$H$21</f>
        <v>4786.1754954899998</v>
      </c>
    </row>
    <row r="101" spans="1:25" ht="15.75" x14ac:dyDescent="0.2">
      <c r="A101" s="36">
        <f t="shared" si="2"/>
        <v>43299</v>
      </c>
      <c r="B101" s="37">
        <f>SUMIFS(СВЦЭМ!$D$34:$D$777,СВЦЭМ!$A$34:$A$777,$A101,СВЦЭМ!$B$34:$B$777,B$83)+'СЕТ СН'!$H$11+СВЦЭМ!$D$10+'СЕТ СН'!$H$5-'СЕТ СН'!$H$21</f>
        <v>4822.5030234999995</v>
      </c>
      <c r="C101" s="37">
        <f>SUMIFS(СВЦЭМ!$D$34:$D$777,СВЦЭМ!$A$34:$A$777,$A101,СВЦЭМ!$B$34:$B$777,C$83)+'СЕТ СН'!$H$11+СВЦЭМ!$D$10+'СЕТ СН'!$H$5-'СЕТ СН'!$H$21</f>
        <v>4880.5350241299993</v>
      </c>
      <c r="D101" s="37">
        <f>SUMIFS(СВЦЭМ!$D$34:$D$777,СВЦЭМ!$A$34:$A$777,$A101,СВЦЭМ!$B$34:$B$777,D$83)+'СЕТ СН'!$H$11+СВЦЭМ!$D$10+'СЕТ СН'!$H$5-'СЕТ СН'!$H$21</f>
        <v>4915.0627871799998</v>
      </c>
      <c r="E101" s="37">
        <f>SUMIFS(СВЦЭМ!$D$34:$D$777,СВЦЭМ!$A$34:$A$777,$A101,СВЦЭМ!$B$34:$B$777,E$83)+'СЕТ СН'!$H$11+СВЦЭМ!$D$10+'СЕТ СН'!$H$5-'СЕТ СН'!$H$21</f>
        <v>4905.6971340499995</v>
      </c>
      <c r="F101" s="37">
        <f>SUMIFS(СВЦЭМ!$D$34:$D$777,СВЦЭМ!$A$34:$A$777,$A101,СВЦЭМ!$B$34:$B$777,F$83)+'СЕТ СН'!$H$11+СВЦЭМ!$D$10+'СЕТ СН'!$H$5-'СЕТ СН'!$H$21</f>
        <v>4900.6231426300001</v>
      </c>
      <c r="G101" s="37">
        <f>SUMIFS(СВЦЭМ!$D$34:$D$777,СВЦЭМ!$A$34:$A$777,$A101,СВЦЭМ!$B$34:$B$777,G$83)+'СЕТ СН'!$H$11+СВЦЭМ!$D$10+'СЕТ СН'!$H$5-'СЕТ СН'!$H$21</f>
        <v>4900.2441677500001</v>
      </c>
      <c r="H101" s="37">
        <f>SUMIFS(СВЦЭМ!$D$34:$D$777,СВЦЭМ!$A$34:$A$777,$A101,СВЦЭМ!$B$34:$B$777,H$83)+'СЕТ СН'!$H$11+СВЦЭМ!$D$10+'СЕТ СН'!$H$5-'СЕТ СН'!$H$21</f>
        <v>4856.5112942299993</v>
      </c>
      <c r="I101" s="37">
        <f>SUMIFS(СВЦЭМ!$D$34:$D$777,СВЦЭМ!$A$34:$A$777,$A101,СВЦЭМ!$B$34:$B$777,I$83)+'СЕТ СН'!$H$11+СВЦЭМ!$D$10+'СЕТ СН'!$H$5-'СЕТ СН'!$H$21</f>
        <v>4713.4875903399998</v>
      </c>
      <c r="J101" s="37">
        <f>SUMIFS(СВЦЭМ!$D$34:$D$777,СВЦЭМ!$A$34:$A$777,$A101,СВЦЭМ!$B$34:$B$777,J$83)+'СЕТ СН'!$H$11+СВЦЭМ!$D$10+'СЕТ СН'!$H$5-'СЕТ СН'!$H$21</f>
        <v>4582.1180776299998</v>
      </c>
      <c r="K101" s="37">
        <f>SUMIFS(СВЦЭМ!$D$34:$D$777,СВЦЭМ!$A$34:$A$777,$A101,СВЦЭМ!$B$34:$B$777,K$83)+'СЕТ СН'!$H$11+СВЦЭМ!$D$10+'СЕТ СН'!$H$5-'СЕТ СН'!$H$21</f>
        <v>4521.6577622099994</v>
      </c>
      <c r="L101" s="37">
        <f>SUMIFS(СВЦЭМ!$D$34:$D$777,СВЦЭМ!$A$34:$A$777,$A101,СВЦЭМ!$B$34:$B$777,L$83)+'СЕТ СН'!$H$11+СВЦЭМ!$D$10+'СЕТ СН'!$H$5-'СЕТ СН'!$H$21</f>
        <v>4510.1921557799997</v>
      </c>
      <c r="M101" s="37">
        <f>SUMIFS(СВЦЭМ!$D$34:$D$777,СВЦЭМ!$A$34:$A$777,$A101,СВЦЭМ!$B$34:$B$777,M$83)+'СЕТ СН'!$H$11+СВЦЭМ!$D$10+'СЕТ СН'!$H$5-'СЕТ СН'!$H$21</f>
        <v>4509.8856484099997</v>
      </c>
      <c r="N101" s="37">
        <f>SUMIFS(СВЦЭМ!$D$34:$D$777,СВЦЭМ!$A$34:$A$777,$A101,СВЦЭМ!$B$34:$B$777,N$83)+'СЕТ СН'!$H$11+СВЦЭМ!$D$10+'СЕТ СН'!$H$5-'СЕТ СН'!$H$21</f>
        <v>4517.2396945699993</v>
      </c>
      <c r="O101" s="37">
        <f>SUMIFS(СВЦЭМ!$D$34:$D$777,СВЦЭМ!$A$34:$A$777,$A101,СВЦЭМ!$B$34:$B$777,O$83)+'СЕТ СН'!$H$11+СВЦЭМ!$D$10+'СЕТ СН'!$H$5-'СЕТ СН'!$H$21</f>
        <v>4511.5712576300002</v>
      </c>
      <c r="P101" s="37">
        <f>SUMIFS(СВЦЭМ!$D$34:$D$777,СВЦЭМ!$A$34:$A$777,$A101,СВЦЭМ!$B$34:$B$777,P$83)+'СЕТ СН'!$H$11+СВЦЭМ!$D$10+'СЕТ СН'!$H$5-'СЕТ СН'!$H$21</f>
        <v>4517.2894701799996</v>
      </c>
      <c r="Q101" s="37">
        <f>SUMIFS(СВЦЭМ!$D$34:$D$777,СВЦЭМ!$A$34:$A$777,$A101,СВЦЭМ!$B$34:$B$777,Q$83)+'СЕТ СН'!$H$11+СВЦЭМ!$D$10+'СЕТ СН'!$H$5-'СЕТ СН'!$H$21</f>
        <v>4521.8465663999996</v>
      </c>
      <c r="R101" s="37">
        <f>SUMIFS(СВЦЭМ!$D$34:$D$777,СВЦЭМ!$A$34:$A$777,$A101,СВЦЭМ!$B$34:$B$777,R$83)+'СЕТ СН'!$H$11+СВЦЭМ!$D$10+'СЕТ СН'!$H$5-'СЕТ СН'!$H$21</f>
        <v>4524.9160119399994</v>
      </c>
      <c r="S101" s="37">
        <f>SUMIFS(СВЦЭМ!$D$34:$D$777,СВЦЭМ!$A$34:$A$777,$A101,СВЦЭМ!$B$34:$B$777,S$83)+'СЕТ СН'!$H$11+СВЦЭМ!$D$10+'СЕТ СН'!$H$5-'СЕТ СН'!$H$21</f>
        <v>4526.9029993300001</v>
      </c>
      <c r="T101" s="37">
        <f>SUMIFS(СВЦЭМ!$D$34:$D$777,СВЦЭМ!$A$34:$A$777,$A101,СВЦЭМ!$B$34:$B$777,T$83)+'СЕТ СН'!$H$11+СВЦЭМ!$D$10+'СЕТ СН'!$H$5-'СЕТ СН'!$H$21</f>
        <v>4524.1679595099995</v>
      </c>
      <c r="U101" s="37">
        <f>SUMIFS(СВЦЭМ!$D$34:$D$777,СВЦЭМ!$A$34:$A$777,$A101,СВЦЭМ!$B$34:$B$777,U$83)+'СЕТ СН'!$H$11+СВЦЭМ!$D$10+'СЕТ СН'!$H$5-'СЕТ СН'!$H$21</f>
        <v>4520.80242069</v>
      </c>
      <c r="V101" s="37">
        <f>SUMIFS(СВЦЭМ!$D$34:$D$777,СВЦЭМ!$A$34:$A$777,$A101,СВЦЭМ!$B$34:$B$777,V$83)+'СЕТ СН'!$H$11+СВЦЭМ!$D$10+'СЕТ СН'!$H$5-'СЕТ СН'!$H$21</f>
        <v>4530.1066331699994</v>
      </c>
      <c r="W101" s="37">
        <f>SUMIFS(СВЦЭМ!$D$34:$D$777,СВЦЭМ!$A$34:$A$777,$A101,СВЦЭМ!$B$34:$B$777,W$83)+'СЕТ СН'!$H$11+СВЦЭМ!$D$10+'СЕТ СН'!$H$5-'СЕТ СН'!$H$21</f>
        <v>4553.82400254</v>
      </c>
      <c r="X101" s="37">
        <f>SUMIFS(СВЦЭМ!$D$34:$D$777,СВЦЭМ!$A$34:$A$777,$A101,СВЦЭМ!$B$34:$B$777,X$83)+'СЕТ СН'!$H$11+СВЦЭМ!$D$10+'СЕТ СН'!$H$5-'СЕТ СН'!$H$21</f>
        <v>4655.8993505799999</v>
      </c>
      <c r="Y101" s="37">
        <f>SUMIFS(СВЦЭМ!$D$34:$D$777,СВЦЭМ!$A$34:$A$777,$A101,СВЦЭМ!$B$34:$B$777,Y$83)+'СЕТ СН'!$H$11+СВЦЭМ!$D$10+'СЕТ СН'!$H$5-'СЕТ СН'!$H$21</f>
        <v>4788.21164537</v>
      </c>
    </row>
    <row r="102" spans="1:25" ht="15.75" x14ac:dyDescent="0.2">
      <c r="A102" s="36">
        <f t="shared" si="2"/>
        <v>43300</v>
      </c>
      <c r="B102" s="37">
        <f>SUMIFS(СВЦЭМ!$D$34:$D$777,СВЦЭМ!$A$34:$A$777,$A102,СВЦЭМ!$B$34:$B$777,B$83)+'СЕТ СН'!$H$11+СВЦЭМ!$D$10+'СЕТ СН'!$H$5-'СЕТ СН'!$H$21</f>
        <v>4815.7320551499997</v>
      </c>
      <c r="C102" s="37">
        <f>SUMIFS(СВЦЭМ!$D$34:$D$777,СВЦЭМ!$A$34:$A$777,$A102,СВЦЭМ!$B$34:$B$777,C$83)+'СЕТ СН'!$H$11+СВЦЭМ!$D$10+'СЕТ СН'!$H$5-'СЕТ СН'!$H$21</f>
        <v>4873.5355659299994</v>
      </c>
      <c r="D102" s="37">
        <f>SUMIFS(СВЦЭМ!$D$34:$D$777,СВЦЭМ!$A$34:$A$777,$A102,СВЦЭМ!$B$34:$B$777,D$83)+'СЕТ СН'!$H$11+СВЦЭМ!$D$10+'СЕТ СН'!$H$5-'СЕТ СН'!$H$21</f>
        <v>4908.1598521599999</v>
      </c>
      <c r="E102" s="37">
        <f>SUMIFS(СВЦЭМ!$D$34:$D$777,СВЦЭМ!$A$34:$A$777,$A102,СВЦЭМ!$B$34:$B$777,E$83)+'СЕТ СН'!$H$11+СВЦЭМ!$D$10+'СЕТ СН'!$H$5-'СЕТ СН'!$H$21</f>
        <v>4901.1607371800001</v>
      </c>
      <c r="F102" s="37">
        <f>SUMIFS(СВЦЭМ!$D$34:$D$777,СВЦЭМ!$A$34:$A$777,$A102,СВЦЭМ!$B$34:$B$777,F$83)+'СЕТ СН'!$H$11+СВЦЭМ!$D$10+'СЕТ СН'!$H$5-'СЕТ СН'!$H$21</f>
        <v>4897.60930611</v>
      </c>
      <c r="G102" s="37">
        <f>SUMIFS(СВЦЭМ!$D$34:$D$777,СВЦЭМ!$A$34:$A$777,$A102,СВЦЭМ!$B$34:$B$777,G$83)+'СЕТ СН'!$H$11+СВЦЭМ!$D$10+'СЕТ СН'!$H$5-'СЕТ СН'!$H$21</f>
        <v>4902.5745232399995</v>
      </c>
      <c r="H102" s="37">
        <f>SUMIFS(СВЦЭМ!$D$34:$D$777,СВЦЭМ!$A$34:$A$777,$A102,СВЦЭМ!$B$34:$B$777,H$83)+'СЕТ СН'!$H$11+СВЦЭМ!$D$10+'СЕТ СН'!$H$5-'СЕТ СН'!$H$21</f>
        <v>4846.5170041499996</v>
      </c>
      <c r="I102" s="37">
        <f>SUMIFS(СВЦЭМ!$D$34:$D$777,СВЦЭМ!$A$34:$A$777,$A102,СВЦЭМ!$B$34:$B$777,I$83)+'СЕТ СН'!$H$11+СВЦЭМ!$D$10+'СЕТ СН'!$H$5-'СЕТ СН'!$H$21</f>
        <v>4684.0971497599994</v>
      </c>
      <c r="J102" s="37">
        <f>SUMIFS(СВЦЭМ!$D$34:$D$777,СВЦЭМ!$A$34:$A$777,$A102,СВЦЭМ!$B$34:$B$777,J$83)+'СЕТ СН'!$H$11+СВЦЭМ!$D$10+'СЕТ СН'!$H$5-'СЕТ СН'!$H$21</f>
        <v>4569.3110462599998</v>
      </c>
      <c r="K102" s="37">
        <f>SUMIFS(СВЦЭМ!$D$34:$D$777,СВЦЭМ!$A$34:$A$777,$A102,СВЦЭМ!$B$34:$B$777,K$83)+'СЕТ СН'!$H$11+СВЦЭМ!$D$10+'СЕТ СН'!$H$5-'СЕТ СН'!$H$21</f>
        <v>4503.4752635199993</v>
      </c>
      <c r="L102" s="37">
        <f>SUMIFS(СВЦЭМ!$D$34:$D$777,СВЦЭМ!$A$34:$A$777,$A102,СВЦЭМ!$B$34:$B$777,L$83)+'СЕТ СН'!$H$11+СВЦЭМ!$D$10+'СЕТ СН'!$H$5-'СЕТ СН'!$H$21</f>
        <v>4498.1649624299998</v>
      </c>
      <c r="M102" s="37">
        <f>SUMIFS(СВЦЭМ!$D$34:$D$777,СВЦЭМ!$A$34:$A$777,$A102,СВЦЭМ!$B$34:$B$777,M$83)+'СЕТ СН'!$H$11+СВЦЭМ!$D$10+'СЕТ СН'!$H$5-'СЕТ СН'!$H$21</f>
        <v>4495.57707648</v>
      </c>
      <c r="N102" s="37">
        <f>SUMIFS(СВЦЭМ!$D$34:$D$777,СВЦЭМ!$A$34:$A$777,$A102,СВЦЭМ!$B$34:$B$777,N$83)+'СЕТ СН'!$H$11+СВЦЭМ!$D$10+'СЕТ СН'!$H$5-'СЕТ СН'!$H$21</f>
        <v>4503.7253823599995</v>
      </c>
      <c r="O102" s="37">
        <f>SUMIFS(СВЦЭМ!$D$34:$D$777,СВЦЭМ!$A$34:$A$777,$A102,СВЦЭМ!$B$34:$B$777,O$83)+'СЕТ СН'!$H$11+СВЦЭМ!$D$10+'СЕТ СН'!$H$5-'СЕТ СН'!$H$21</f>
        <v>4499.5249543899999</v>
      </c>
      <c r="P102" s="37">
        <f>SUMIFS(СВЦЭМ!$D$34:$D$777,СВЦЭМ!$A$34:$A$777,$A102,СВЦЭМ!$B$34:$B$777,P$83)+'СЕТ СН'!$H$11+СВЦЭМ!$D$10+'СЕТ СН'!$H$5-'СЕТ СН'!$H$21</f>
        <v>4500.5016043999995</v>
      </c>
      <c r="Q102" s="37">
        <f>SUMIFS(СВЦЭМ!$D$34:$D$777,СВЦЭМ!$A$34:$A$777,$A102,СВЦЭМ!$B$34:$B$777,Q$83)+'СЕТ СН'!$H$11+СВЦЭМ!$D$10+'СЕТ СН'!$H$5-'СЕТ СН'!$H$21</f>
        <v>4505.0383601200001</v>
      </c>
      <c r="R102" s="37">
        <f>SUMIFS(СВЦЭМ!$D$34:$D$777,СВЦЭМ!$A$34:$A$777,$A102,СВЦЭМ!$B$34:$B$777,R$83)+'СЕТ СН'!$H$11+СВЦЭМ!$D$10+'СЕТ СН'!$H$5-'СЕТ СН'!$H$21</f>
        <v>4506.2509647500001</v>
      </c>
      <c r="S102" s="37">
        <f>SUMIFS(СВЦЭМ!$D$34:$D$777,СВЦЭМ!$A$34:$A$777,$A102,СВЦЭМ!$B$34:$B$777,S$83)+'СЕТ СН'!$H$11+СВЦЭМ!$D$10+'СЕТ СН'!$H$5-'СЕТ СН'!$H$21</f>
        <v>4507.4591876599998</v>
      </c>
      <c r="T102" s="37">
        <f>SUMIFS(СВЦЭМ!$D$34:$D$777,СВЦЭМ!$A$34:$A$777,$A102,СВЦЭМ!$B$34:$B$777,T$83)+'СЕТ СН'!$H$11+СВЦЭМ!$D$10+'СЕТ СН'!$H$5-'СЕТ СН'!$H$21</f>
        <v>4502.2530491199996</v>
      </c>
      <c r="U102" s="37">
        <f>SUMIFS(СВЦЭМ!$D$34:$D$777,СВЦЭМ!$A$34:$A$777,$A102,СВЦЭМ!$B$34:$B$777,U$83)+'СЕТ СН'!$H$11+СВЦЭМ!$D$10+'СЕТ СН'!$H$5-'СЕТ СН'!$H$21</f>
        <v>4495.2212466299998</v>
      </c>
      <c r="V102" s="37">
        <f>SUMIFS(СВЦЭМ!$D$34:$D$777,СВЦЭМ!$A$34:$A$777,$A102,СВЦЭМ!$B$34:$B$777,V$83)+'СЕТ СН'!$H$11+СВЦЭМ!$D$10+'СЕТ СН'!$H$5-'СЕТ СН'!$H$21</f>
        <v>4495.7906741699999</v>
      </c>
      <c r="W102" s="37">
        <f>SUMIFS(СВЦЭМ!$D$34:$D$777,СВЦЭМ!$A$34:$A$777,$A102,СВЦЭМ!$B$34:$B$777,W$83)+'СЕТ СН'!$H$11+СВЦЭМ!$D$10+'СЕТ СН'!$H$5-'СЕТ СН'!$H$21</f>
        <v>4551.8775475499997</v>
      </c>
      <c r="X102" s="37">
        <f>SUMIFS(СВЦЭМ!$D$34:$D$777,СВЦЭМ!$A$34:$A$777,$A102,СВЦЭМ!$B$34:$B$777,X$83)+'СЕТ СН'!$H$11+СВЦЭМ!$D$10+'СЕТ СН'!$H$5-'СЕТ СН'!$H$21</f>
        <v>4626.1441796399995</v>
      </c>
      <c r="Y102" s="37">
        <f>SUMIFS(СВЦЭМ!$D$34:$D$777,СВЦЭМ!$A$34:$A$777,$A102,СВЦЭМ!$B$34:$B$777,Y$83)+'СЕТ СН'!$H$11+СВЦЭМ!$D$10+'СЕТ СН'!$H$5-'СЕТ СН'!$H$21</f>
        <v>4757.4619384899997</v>
      </c>
    </row>
    <row r="103" spans="1:25" ht="15.75" x14ac:dyDescent="0.2">
      <c r="A103" s="36">
        <f t="shared" si="2"/>
        <v>43301</v>
      </c>
      <c r="B103" s="37">
        <f>SUMIFS(СВЦЭМ!$D$34:$D$777,СВЦЭМ!$A$34:$A$777,$A103,СВЦЭМ!$B$34:$B$777,B$83)+'СЕТ СН'!$H$11+СВЦЭМ!$D$10+'СЕТ СН'!$H$5-'СЕТ СН'!$H$21</f>
        <v>4826.4719613799998</v>
      </c>
      <c r="C103" s="37">
        <f>SUMIFS(СВЦЭМ!$D$34:$D$777,СВЦЭМ!$A$34:$A$777,$A103,СВЦЭМ!$B$34:$B$777,C$83)+'СЕТ СН'!$H$11+СВЦЭМ!$D$10+'СЕТ СН'!$H$5-'СЕТ СН'!$H$21</f>
        <v>4890.6696878899993</v>
      </c>
      <c r="D103" s="37">
        <f>SUMIFS(СВЦЭМ!$D$34:$D$777,СВЦЭМ!$A$34:$A$777,$A103,СВЦЭМ!$B$34:$B$777,D$83)+'СЕТ СН'!$H$11+СВЦЭМ!$D$10+'СЕТ СН'!$H$5-'СЕТ СН'!$H$21</f>
        <v>4924.06573974</v>
      </c>
      <c r="E103" s="37">
        <f>SUMIFS(СВЦЭМ!$D$34:$D$777,СВЦЭМ!$A$34:$A$777,$A103,СВЦЭМ!$B$34:$B$777,E$83)+'СЕТ СН'!$H$11+СВЦЭМ!$D$10+'СЕТ СН'!$H$5-'СЕТ СН'!$H$21</f>
        <v>4919.8277663399995</v>
      </c>
      <c r="F103" s="37">
        <f>SUMIFS(СВЦЭМ!$D$34:$D$777,СВЦЭМ!$A$34:$A$777,$A103,СВЦЭМ!$B$34:$B$777,F$83)+'СЕТ СН'!$H$11+СВЦЭМ!$D$10+'СЕТ СН'!$H$5-'СЕТ СН'!$H$21</f>
        <v>4917.2200420299996</v>
      </c>
      <c r="G103" s="37">
        <f>SUMIFS(СВЦЭМ!$D$34:$D$777,СВЦЭМ!$A$34:$A$777,$A103,СВЦЭМ!$B$34:$B$777,G$83)+'СЕТ СН'!$H$11+СВЦЭМ!$D$10+'СЕТ СН'!$H$5-'СЕТ СН'!$H$21</f>
        <v>4916.0138133999999</v>
      </c>
      <c r="H103" s="37">
        <f>SUMIFS(СВЦЭМ!$D$34:$D$777,СВЦЭМ!$A$34:$A$777,$A103,СВЦЭМ!$B$34:$B$777,H$83)+'СЕТ СН'!$H$11+СВЦЭМ!$D$10+'СЕТ СН'!$H$5-'СЕТ СН'!$H$21</f>
        <v>4852.6225724599999</v>
      </c>
      <c r="I103" s="37">
        <f>SUMIFS(СВЦЭМ!$D$34:$D$777,СВЦЭМ!$A$34:$A$777,$A103,СВЦЭМ!$B$34:$B$777,I$83)+'СЕТ СН'!$H$11+СВЦЭМ!$D$10+'СЕТ СН'!$H$5-'СЕТ СН'!$H$21</f>
        <v>4682.3580490699997</v>
      </c>
      <c r="J103" s="37">
        <f>SUMIFS(СВЦЭМ!$D$34:$D$777,СВЦЭМ!$A$34:$A$777,$A103,СВЦЭМ!$B$34:$B$777,J$83)+'СЕТ СН'!$H$11+СВЦЭМ!$D$10+'СЕТ СН'!$H$5-'СЕТ СН'!$H$21</f>
        <v>4570.3549417300001</v>
      </c>
      <c r="K103" s="37">
        <f>SUMIFS(СВЦЭМ!$D$34:$D$777,СВЦЭМ!$A$34:$A$777,$A103,СВЦЭМ!$B$34:$B$777,K$83)+'СЕТ СН'!$H$11+СВЦЭМ!$D$10+'СЕТ СН'!$H$5-'СЕТ СН'!$H$21</f>
        <v>4501.0814402799997</v>
      </c>
      <c r="L103" s="37">
        <f>SUMIFS(СВЦЭМ!$D$34:$D$777,СВЦЭМ!$A$34:$A$777,$A103,СВЦЭМ!$B$34:$B$777,L$83)+'СЕТ СН'!$H$11+СВЦЭМ!$D$10+'СЕТ СН'!$H$5-'СЕТ СН'!$H$21</f>
        <v>4493.07943927</v>
      </c>
      <c r="M103" s="37">
        <f>SUMIFS(СВЦЭМ!$D$34:$D$777,СВЦЭМ!$A$34:$A$777,$A103,СВЦЭМ!$B$34:$B$777,M$83)+'СЕТ СН'!$H$11+СВЦЭМ!$D$10+'СЕТ СН'!$H$5-'СЕТ СН'!$H$21</f>
        <v>4493.4289219499997</v>
      </c>
      <c r="N103" s="37">
        <f>SUMIFS(СВЦЭМ!$D$34:$D$777,СВЦЭМ!$A$34:$A$777,$A103,СВЦЭМ!$B$34:$B$777,N$83)+'СЕТ СН'!$H$11+СВЦЭМ!$D$10+'СЕТ СН'!$H$5-'СЕТ СН'!$H$21</f>
        <v>4496.7485280199999</v>
      </c>
      <c r="O103" s="37">
        <f>SUMIFS(СВЦЭМ!$D$34:$D$777,СВЦЭМ!$A$34:$A$777,$A103,СВЦЭМ!$B$34:$B$777,O$83)+'СЕТ СН'!$H$11+СВЦЭМ!$D$10+'СЕТ СН'!$H$5-'СЕТ СН'!$H$21</f>
        <v>4503.6435911799999</v>
      </c>
      <c r="P103" s="37">
        <f>SUMIFS(СВЦЭМ!$D$34:$D$777,СВЦЭМ!$A$34:$A$777,$A103,СВЦЭМ!$B$34:$B$777,P$83)+'СЕТ СН'!$H$11+СВЦЭМ!$D$10+'СЕТ СН'!$H$5-'СЕТ СН'!$H$21</f>
        <v>4506.1204974399998</v>
      </c>
      <c r="Q103" s="37">
        <f>SUMIFS(СВЦЭМ!$D$34:$D$777,СВЦЭМ!$A$34:$A$777,$A103,СВЦЭМ!$B$34:$B$777,Q$83)+'СЕТ СН'!$H$11+СВЦЭМ!$D$10+'СЕТ СН'!$H$5-'СЕТ СН'!$H$21</f>
        <v>4499.6951220399997</v>
      </c>
      <c r="R103" s="37">
        <f>SUMIFS(СВЦЭМ!$D$34:$D$777,СВЦЭМ!$A$34:$A$777,$A103,СВЦЭМ!$B$34:$B$777,R$83)+'СЕТ СН'!$H$11+СВЦЭМ!$D$10+'СЕТ СН'!$H$5-'СЕТ СН'!$H$21</f>
        <v>4500.5079781300001</v>
      </c>
      <c r="S103" s="37">
        <f>SUMIFS(СВЦЭМ!$D$34:$D$777,СВЦЭМ!$A$34:$A$777,$A103,СВЦЭМ!$B$34:$B$777,S$83)+'СЕТ СН'!$H$11+СВЦЭМ!$D$10+'СЕТ СН'!$H$5-'СЕТ СН'!$H$21</f>
        <v>4504.3926455800001</v>
      </c>
      <c r="T103" s="37">
        <f>SUMIFS(СВЦЭМ!$D$34:$D$777,СВЦЭМ!$A$34:$A$777,$A103,СВЦЭМ!$B$34:$B$777,T$83)+'СЕТ СН'!$H$11+СВЦЭМ!$D$10+'СЕТ СН'!$H$5-'СЕТ СН'!$H$21</f>
        <v>4513.5692083699996</v>
      </c>
      <c r="U103" s="37">
        <f>SUMIFS(СВЦЭМ!$D$34:$D$777,СВЦЭМ!$A$34:$A$777,$A103,СВЦЭМ!$B$34:$B$777,U$83)+'СЕТ СН'!$H$11+СВЦЭМ!$D$10+'СЕТ СН'!$H$5-'СЕТ СН'!$H$21</f>
        <v>4505.7380564299992</v>
      </c>
      <c r="V103" s="37">
        <f>SUMIFS(СВЦЭМ!$D$34:$D$777,СВЦЭМ!$A$34:$A$777,$A103,СВЦЭМ!$B$34:$B$777,V$83)+'СЕТ СН'!$H$11+СВЦЭМ!$D$10+'СЕТ СН'!$H$5-'СЕТ СН'!$H$21</f>
        <v>4508.24155634</v>
      </c>
      <c r="W103" s="37">
        <f>SUMIFS(СВЦЭМ!$D$34:$D$777,СВЦЭМ!$A$34:$A$777,$A103,СВЦЭМ!$B$34:$B$777,W$83)+'СЕТ СН'!$H$11+СВЦЭМ!$D$10+'СЕТ СН'!$H$5-'СЕТ СН'!$H$21</f>
        <v>4558.5113571800002</v>
      </c>
      <c r="X103" s="37">
        <f>SUMIFS(СВЦЭМ!$D$34:$D$777,СВЦЭМ!$A$34:$A$777,$A103,СВЦЭМ!$B$34:$B$777,X$83)+'СЕТ СН'!$H$11+СВЦЭМ!$D$10+'СЕТ СН'!$H$5-'СЕТ СН'!$H$21</f>
        <v>4651.8302651799995</v>
      </c>
      <c r="Y103" s="37">
        <f>SUMIFS(СВЦЭМ!$D$34:$D$777,СВЦЭМ!$A$34:$A$777,$A103,СВЦЭМ!$B$34:$B$777,Y$83)+'СЕТ СН'!$H$11+СВЦЭМ!$D$10+'СЕТ СН'!$H$5-'СЕТ СН'!$H$21</f>
        <v>4773.8208263299994</v>
      </c>
    </row>
    <row r="104" spans="1:25" ht="15.75" x14ac:dyDescent="0.2">
      <c r="A104" s="36">
        <f t="shared" si="2"/>
        <v>43302</v>
      </c>
      <c r="B104" s="37">
        <f>SUMIFS(СВЦЭМ!$D$34:$D$777,СВЦЭМ!$A$34:$A$777,$A104,СВЦЭМ!$B$34:$B$777,B$83)+'СЕТ СН'!$H$11+СВЦЭМ!$D$10+'СЕТ СН'!$H$5-'СЕТ СН'!$H$21</f>
        <v>4815.0270868500002</v>
      </c>
      <c r="C104" s="37">
        <f>SUMIFS(СВЦЭМ!$D$34:$D$777,СВЦЭМ!$A$34:$A$777,$A104,СВЦЭМ!$B$34:$B$777,C$83)+'СЕТ СН'!$H$11+СВЦЭМ!$D$10+'СЕТ СН'!$H$5-'СЕТ СН'!$H$21</f>
        <v>4836.0559037799994</v>
      </c>
      <c r="D104" s="37">
        <f>SUMIFS(СВЦЭМ!$D$34:$D$777,СВЦЭМ!$A$34:$A$777,$A104,СВЦЭМ!$B$34:$B$777,D$83)+'СЕТ СН'!$H$11+СВЦЭМ!$D$10+'СЕТ СН'!$H$5-'СЕТ СН'!$H$21</f>
        <v>4882.0030732699997</v>
      </c>
      <c r="E104" s="37">
        <f>SUMIFS(СВЦЭМ!$D$34:$D$777,СВЦЭМ!$A$34:$A$777,$A104,СВЦЭМ!$B$34:$B$777,E$83)+'СЕТ СН'!$H$11+СВЦЭМ!$D$10+'СЕТ СН'!$H$5-'СЕТ СН'!$H$21</f>
        <v>4877.6531543299998</v>
      </c>
      <c r="F104" s="37">
        <f>SUMIFS(СВЦЭМ!$D$34:$D$777,СВЦЭМ!$A$34:$A$777,$A104,СВЦЭМ!$B$34:$B$777,F$83)+'СЕТ СН'!$H$11+СВЦЭМ!$D$10+'СЕТ СН'!$H$5-'СЕТ СН'!$H$21</f>
        <v>4882.7901887500002</v>
      </c>
      <c r="G104" s="37">
        <f>SUMIFS(СВЦЭМ!$D$34:$D$777,СВЦЭМ!$A$34:$A$777,$A104,СВЦЭМ!$B$34:$B$777,G$83)+'СЕТ СН'!$H$11+СВЦЭМ!$D$10+'СЕТ СН'!$H$5-'СЕТ СН'!$H$21</f>
        <v>4872.1189753199997</v>
      </c>
      <c r="H104" s="37">
        <f>SUMIFS(СВЦЭМ!$D$34:$D$777,СВЦЭМ!$A$34:$A$777,$A104,СВЦЭМ!$B$34:$B$777,H$83)+'СЕТ СН'!$H$11+СВЦЭМ!$D$10+'СЕТ СН'!$H$5-'СЕТ СН'!$H$21</f>
        <v>4793.5976836099999</v>
      </c>
      <c r="I104" s="37">
        <f>SUMIFS(СВЦЭМ!$D$34:$D$777,СВЦЭМ!$A$34:$A$777,$A104,СВЦЭМ!$B$34:$B$777,I$83)+'СЕТ СН'!$H$11+СВЦЭМ!$D$10+'СЕТ СН'!$H$5-'СЕТ СН'!$H$21</f>
        <v>4643.9154715100003</v>
      </c>
      <c r="J104" s="37">
        <f>SUMIFS(СВЦЭМ!$D$34:$D$777,СВЦЭМ!$A$34:$A$777,$A104,СВЦЭМ!$B$34:$B$777,J$83)+'СЕТ СН'!$H$11+СВЦЭМ!$D$10+'СЕТ СН'!$H$5-'СЕТ СН'!$H$21</f>
        <v>4538.7197599299998</v>
      </c>
      <c r="K104" s="37">
        <f>SUMIFS(СВЦЭМ!$D$34:$D$777,СВЦЭМ!$A$34:$A$777,$A104,СВЦЭМ!$B$34:$B$777,K$83)+'СЕТ СН'!$H$11+СВЦЭМ!$D$10+'СЕТ СН'!$H$5-'СЕТ СН'!$H$21</f>
        <v>4471.28537521</v>
      </c>
      <c r="L104" s="37">
        <f>SUMIFS(СВЦЭМ!$D$34:$D$777,СВЦЭМ!$A$34:$A$777,$A104,СВЦЭМ!$B$34:$B$777,L$83)+'СЕТ СН'!$H$11+СВЦЭМ!$D$10+'СЕТ СН'!$H$5-'СЕТ СН'!$H$21</f>
        <v>4450.4476662199995</v>
      </c>
      <c r="M104" s="37">
        <f>SUMIFS(СВЦЭМ!$D$34:$D$777,СВЦЭМ!$A$34:$A$777,$A104,СВЦЭМ!$B$34:$B$777,M$83)+'СЕТ СН'!$H$11+СВЦЭМ!$D$10+'СЕТ СН'!$H$5-'СЕТ СН'!$H$21</f>
        <v>4447.7865898800001</v>
      </c>
      <c r="N104" s="37">
        <f>SUMIFS(СВЦЭМ!$D$34:$D$777,СВЦЭМ!$A$34:$A$777,$A104,СВЦЭМ!$B$34:$B$777,N$83)+'СЕТ СН'!$H$11+СВЦЭМ!$D$10+'СЕТ СН'!$H$5-'СЕТ СН'!$H$21</f>
        <v>4454.0132482500003</v>
      </c>
      <c r="O104" s="37">
        <f>SUMIFS(СВЦЭМ!$D$34:$D$777,СВЦЭМ!$A$34:$A$777,$A104,СВЦЭМ!$B$34:$B$777,O$83)+'СЕТ СН'!$H$11+СВЦЭМ!$D$10+'СЕТ СН'!$H$5-'СЕТ СН'!$H$21</f>
        <v>4462.08377552</v>
      </c>
      <c r="P104" s="37">
        <f>SUMIFS(СВЦЭМ!$D$34:$D$777,СВЦЭМ!$A$34:$A$777,$A104,СВЦЭМ!$B$34:$B$777,P$83)+'СЕТ СН'!$H$11+СВЦЭМ!$D$10+'СЕТ СН'!$H$5-'СЕТ СН'!$H$21</f>
        <v>4467.3204260499997</v>
      </c>
      <c r="Q104" s="37">
        <f>SUMIFS(СВЦЭМ!$D$34:$D$777,СВЦЭМ!$A$34:$A$777,$A104,СВЦЭМ!$B$34:$B$777,Q$83)+'СЕТ СН'!$H$11+СВЦЭМ!$D$10+'СЕТ СН'!$H$5-'СЕТ СН'!$H$21</f>
        <v>4469.5721246599996</v>
      </c>
      <c r="R104" s="37">
        <f>SUMIFS(СВЦЭМ!$D$34:$D$777,СВЦЭМ!$A$34:$A$777,$A104,СВЦЭМ!$B$34:$B$777,R$83)+'СЕТ СН'!$H$11+СВЦЭМ!$D$10+'СЕТ СН'!$H$5-'СЕТ СН'!$H$21</f>
        <v>4466.45855493</v>
      </c>
      <c r="S104" s="37">
        <f>SUMIFS(СВЦЭМ!$D$34:$D$777,СВЦЭМ!$A$34:$A$777,$A104,СВЦЭМ!$B$34:$B$777,S$83)+'СЕТ СН'!$H$11+СВЦЭМ!$D$10+'СЕТ СН'!$H$5-'СЕТ СН'!$H$21</f>
        <v>4466.5152776299992</v>
      </c>
      <c r="T104" s="37">
        <f>SUMIFS(СВЦЭМ!$D$34:$D$777,СВЦЭМ!$A$34:$A$777,$A104,СВЦЭМ!$B$34:$B$777,T$83)+'СЕТ СН'!$H$11+СВЦЭМ!$D$10+'СЕТ СН'!$H$5-'СЕТ СН'!$H$21</f>
        <v>4461.83957078</v>
      </c>
      <c r="U104" s="37">
        <f>SUMIFS(СВЦЭМ!$D$34:$D$777,СВЦЭМ!$A$34:$A$777,$A104,СВЦЭМ!$B$34:$B$777,U$83)+'СЕТ СН'!$H$11+СВЦЭМ!$D$10+'СЕТ СН'!$H$5-'СЕТ СН'!$H$21</f>
        <v>4459.0255401300001</v>
      </c>
      <c r="V104" s="37">
        <f>SUMIFS(СВЦЭМ!$D$34:$D$777,СВЦЭМ!$A$34:$A$777,$A104,СВЦЭМ!$B$34:$B$777,V$83)+'СЕТ СН'!$H$11+СВЦЭМ!$D$10+'СЕТ СН'!$H$5-'СЕТ СН'!$H$21</f>
        <v>4457.7653148700001</v>
      </c>
      <c r="W104" s="37">
        <f>SUMIFS(СВЦЭМ!$D$34:$D$777,СВЦЭМ!$A$34:$A$777,$A104,СВЦЭМ!$B$34:$B$777,W$83)+'СЕТ СН'!$H$11+СВЦЭМ!$D$10+'СЕТ СН'!$H$5-'СЕТ СН'!$H$21</f>
        <v>4508.4914369299995</v>
      </c>
      <c r="X104" s="37">
        <f>SUMIFS(СВЦЭМ!$D$34:$D$777,СВЦЭМ!$A$34:$A$777,$A104,СВЦЭМ!$B$34:$B$777,X$83)+'СЕТ СН'!$H$11+СВЦЭМ!$D$10+'СЕТ СН'!$H$5-'СЕТ СН'!$H$21</f>
        <v>4589.9850896500002</v>
      </c>
      <c r="Y104" s="37">
        <f>SUMIFS(СВЦЭМ!$D$34:$D$777,СВЦЭМ!$A$34:$A$777,$A104,СВЦЭМ!$B$34:$B$777,Y$83)+'СЕТ СН'!$H$11+СВЦЭМ!$D$10+'СЕТ СН'!$H$5-'СЕТ СН'!$H$21</f>
        <v>4730.45144506</v>
      </c>
    </row>
    <row r="105" spans="1:25" ht="15.75" x14ac:dyDescent="0.2">
      <c r="A105" s="36">
        <f t="shared" si="2"/>
        <v>43303</v>
      </c>
      <c r="B105" s="37">
        <f>SUMIFS(СВЦЭМ!$D$34:$D$777,СВЦЭМ!$A$34:$A$777,$A105,СВЦЭМ!$B$34:$B$777,B$83)+'СЕТ СН'!$H$11+СВЦЭМ!$D$10+'СЕТ СН'!$H$5-'СЕТ СН'!$H$21</f>
        <v>4809.6006906299999</v>
      </c>
      <c r="C105" s="37">
        <f>SUMIFS(СВЦЭМ!$D$34:$D$777,СВЦЭМ!$A$34:$A$777,$A105,СВЦЭМ!$B$34:$B$777,C$83)+'СЕТ СН'!$H$11+СВЦЭМ!$D$10+'СЕТ СН'!$H$5-'СЕТ СН'!$H$21</f>
        <v>4862.35168239</v>
      </c>
      <c r="D105" s="37">
        <f>SUMIFS(СВЦЭМ!$D$34:$D$777,СВЦЭМ!$A$34:$A$777,$A105,СВЦЭМ!$B$34:$B$777,D$83)+'СЕТ СН'!$H$11+СВЦЭМ!$D$10+'СЕТ СН'!$H$5-'СЕТ СН'!$H$21</f>
        <v>4880.2591556999996</v>
      </c>
      <c r="E105" s="37">
        <f>SUMIFS(СВЦЭМ!$D$34:$D$777,СВЦЭМ!$A$34:$A$777,$A105,СВЦЭМ!$B$34:$B$777,E$83)+'СЕТ СН'!$H$11+СВЦЭМ!$D$10+'СЕТ СН'!$H$5-'СЕТ СН'!$H$21</f>
        <v>4889.4539429199995</v>
      </c>
      <c r="F105" s="37">
        <f>SUMIFS(СВЦЭМ!$D$34:$D$777,СВЦЭМ!$A$34:$A$777,$A105,СВЦЭМ!$B$34:$B$777,F$83)+'СЕТ СН'!$H$11+СВЦЭМ!$D$10+'СЕТ СН'!$H$5-'СЕТ СН'!$H$21</f>
        <v>4874.6595269700001</v>
      </c>
      <c r="G105" s="37">
        <f>SUMIFS(СВЦЭМ!$D$34:$D$777,СВЦЭМ!$A$34:$A$777,$A105,СВЦЭМ!$B$34:$B$777,G$83)+'СЕТ СН'!$H$11+СВЦЭМ!$D$10+'СЕТ СН'!$H$5-'СЕТ СН'!$H$21</f>
        <v>4888.9780705000003</v>
      </c>
      <c r="H105" s="37">
        <f>SUMIFS(СВЦЭМ!$D$34:$D$777,СВЦЭМ!$A$34:$A$777,$A105,СВЦЭМ!$B$34:$B$777,H$83)+'СЕТ СН'!$H$11+СВЦЭМ!$D$10+'СЕТ СН'!$H$5-'СЕТ СН'!$H$21</f>
        <v>4817.8471193199994</v>
      </c>
      <c r="I105" s="37">
        <f>SUMIFS(СВЦЭМ!$D$34:$D$777,СВЦЭМ!$A$34:$A$777,$A105,СВЦЭМ!$B$34:$B$777,I$83)+'СЕТ СН'!$H$11+СВЦЭМ!$D$10+'СЕТ СН'!$H$5-'СЕТ СН'!$H$21</f>
        <v>4697.3184623299994</v>
      </c>
      <c r="J105" s="37">
        <f>SUMIFS(СВЦЭМ!$D$34:$D$777,СВЦЭМ!$A$34:$A$777,$A105,СВЦЭМ!$B$34:$B$777,J$83)+'СЕТ СН'!$H$11+СВЦЭМ!$D$10+'СЕТ СН'!$H$5-'СЕТ СН'!$H$21</f>
        <v>4570.6300455299997</v>
      </c>
      <c r="K105" s="37">
        <f>SUMIFS(СВЦЭМ!$D$34:$D$777,СВЦЭМ!$A$34:$A$777,$A105,СВЦЭМ!$B$34:$B$777,K$83)+'СЕТ СН'!$H$11+СВЦЭМ!$D$10+'СЕТ СН'!$H$5-'СЕТ СН'!$H$21</f>
        <v>4498.7312875299995</v>
      </c>
      <c r="L105" s="37">
        <f>SUMIFS(СВЦЭМ!$D$34:$D$777,СВЦЭМ!$A$34:$A$777,$A105,СВЦЭМ!$B$34:$B$777,L$83)+'СЕТ СН'!$H$11+СВЦЭМ!$D$10+'СЕТ СН'!$H$5-'СЕТ СН'!$H$21</f>
        <v>4460.00350953</v>
      </c>
      <c r="M105" s="37">
        <f>SUMIFS(СВЦЭМ!$D$34:$D$777,СВЦЭМ!$A$34:$A$777,$A105,СВЦЭМ!$B$34:$B$777,M$83)+'СЕТ СН'!$H$11+СВЦЭМ!$D$10+'СЕТ СН'!$H$5-'СЕТ СН'!$H$21</f>
        <v>4440.9315493099994</v>
      </c>
      <c r="N105" s="37">
        <f>SUMIFS(СВЦЭМ!$D$34:$D$777,СВЦЭМ!$A$34:$A$777,$A105,СВЦЭМ!$B$34:$B$777,N$83)+'СЕТ СН'!$H$11+СВЦЭМ!$D$10+'СЕТ СН'!$H$5-'СЕТ СН'!$H$21</f>
        <v>4448.6538302999998</v>
      </c>
      <c r="O105" s="37">
        <f>SUMIFS(СВЦЭМ!$D$34:$D$777,СВЦЭМ!$A$34:$A$777,$A105,СВЦЭМ!$B$34:$B$777,O$83)+'СЕТ СН'!$H$11+СВЦЭМ!$D$10+'СЕТ СН'!$H$5-'СЕТ СН'!$H$21</f>
        <v>4447.3826568599998</v>
      </c>
      <c r="P105" s="37">
        <f>SUMIFS(СВЦЭМ!$D$34:$D$777,СВЦЭМ!$A$34:$A$777,$A105,СВЦЭМ!$B$34:$B$777,P$83)+'СЕТ СН'!$H$11+СВЦЭМ!$D$10+'СЕТ СН'!$H$5-'СЕТ СН'!$H$21</f>
        <v>4462.6311694199994</v>
      </c>
      <c r="Q105" s="37">
        <f>SUMIFS(СВЦЭМ!$D$34:$D$777,СВЦЭМ!$A$34:$A$777,$A105,СВЦЭМ!$B$34:$B$777,Q$83)+'СЕТ СН'!$H$11+СВЦЭМ!$D$10+'СЕТ СН'!$H$5-'СЕТ СН'!$H$21</f>
        <v>4468.91287483</v>
      </c>
      <c r="R105" s="37">
        <f>SUMIFS(СВЦЭМ!$D$34:$D$777,СВЦЭМ!$A$34:$A$777,$A105,СВЦЭМ!$B$34:$B$777,R$83)+'СЕТ СН'!$H$11+СВЦЭМ!$D$10+'СЕТ СН'!$H$5-'СЕТ СН'!$H$21</f>
        <v>4470.4013284299999</v>
      </c>
      <c r="S105" s="37">
        <f>SUMIFS(СВЦЭМ!$D$34:$D$777,СВЦЭМ!$A$34:$A$777,$A105,СВЦЭМ!$B$34:$B$777,S$83)+'СЕТ СН'!$H$11+СВЦЭМ!$D$10+'СЕТ СН'!$H$5-'СЕТ СН'!$H$21</f>
        <v>4466.3527050000002</v>
      </c>
      <c r="T105" s="37">
        <f>SUMIFS(СВЦЭМ!$D$34:$D$777,СВЦЭМ!$A$34:$A$777,$A105,СВЦЭМ!$B$34:$B$777,T$83)+'СЕТ СН'!$H$11+СВЦЭМ!$D$10+'СЕТ СН'!$H$5-'СЕТ СН'!$H$21</f>
        <v>4471.9851466800001</v>
      </c>
      <c r="U105" s="37">
        <f>SUMIFS(СВЦЭМ!$D$34:$D$777,СВЦЭМ!$A$34:$A$777,$A105,СВЦЭМ!$B$34:$B$777,U$83)+'СЕТ СН'!$H$11+СВЦЭМ!$D$10+'СЕТ СН'!$H$5-'СЕТ СН'!$H$21</f>
        <v>4468.3450131899999</v>
      </c>
      <c r="V105" s="37">
        <f>SUMIFS(СВЦЭМ!$D$34:$D$777,СВЦЭМ!$A$34:$A$777,$A105,СВЦЭМ!$B$34:$B$777,V$83)+'СЕТ СН'!$H$11+СВЦЭМ!$D$10+'СЕТ СН'!$H$5-'СЕТ СН'!$H$21</f>
        <v>4468.1695610799998</v>
      </c>
      <c r="W105" s="37">
        <f>SUMIFS(СВЦЭМ!$D$34:$D$777,СВЦЭМ!$A$34:$A$777,$A105,СВЦЭМ!$B$34:$B$777,W$83)+'СЕТ СН'!$H$11+СВЦЭМ!$D$10+'СЕТ СН'!$H$5-'СЕТ СН'!$H$21</f>
        <v>4469.4475253099999</v>
      </c>
      <c r="X105" s="37">
        <f>SUMIFS(СВЦЭМ!$D$34:$D$777,СВЦЭМ!$A$34:$A$777,$A105,СВЦЭМ!$B$34:$B$777,X$83)+'СЕТ СН'!$H$11+СВЦЭМ!$D$10+'СЕТ СН'!$H$5-'СЕТ СН'!$H$21</f>
        <v>4555.8749942099994</v>
      </c>
      <c r="Y105" s="37">
        <f>SUMIFS(СВЦЭМ!$D$34:$D$777,СВЦЭМ!$A$34:$A$777,$A105,СВЦЭМ!$B$34:$B$777,Y$83)+'СЕТ СН'!$H$11+СВЦЭМ!$D$10+'СЕТ СН'!$H$5-'СЕТ СН'!$H$21</f>
        <v>4697.7028753799996</v>
      </c>
    </row>
    <row r="106" spans="1:25" ht="15.75" x14ac:dyDescent="0.2">
      <c r="A106" s="36">
        <f t="shared" si="2"/>
        <v>43304</v>
      </c>
      <c r="B106" s="37">
        <f>SUMIFS(СВЦЭМ!$D$34:$D$777,СВЦЭМ!$A$34:$A$777,$A106,СВЦЭМ!$B$34:$B$777,B$83)+'СЕТ СН'!$H$11+СВЦЭМ!$D$10+'СЕТ СН'!$H$5-'СЕТ СН'!$H$21</f>
        <v>4839.2096537999996</v>
      </c>
      <c r="C106" s="37">
        <f>SUMIFS(СВЦЭМ!$D$34:$D$777,СВЦЭМ!$A$34:$A$777,$A106,СВЦЭМ!$B$34:$B$777,C$83)+'СЕТ СН'!$H$11+СВЦЭМ!$D$10+'СЕТ СН'!$H$5-'СЕТ СН'!$H$21</f>
        <v>4906.3795632800002</v>
      </c>
      <c r="D106" s="37">
        <f>SUMIFS(СВЦЭМ!$D$34:$D$777,СВЦЭМ!$A$34:$A$777,$A106,СВЦЭМ!$B$34:$B$777,D$83)+'СЕТ СН'!$H$11+СВЦЭМ!$D$10+'СЕТ СН'!$H$5-'СЕТ СН'!$H$21</f>
        <v>4939.0489279699996</v>
      </c>
      <c r="E106" s="37">
        <f>SUMIFS(СВЦЭМ!$D$34:$D$777,СВЦЭМ!$A$34:$A$777,$A106,СВЦЭМ!$B$34:$B$777,E$83)+'СЕТ СН'!$H$11+СВЦЭМ!$D$10+'СЕТ СН'!$H$5-'СЕТ СН'!$H$21</f>
        <v>4936.48812008</v>
      </c>
      <c r="F106" s="37">
        <f>SUMIFS(СВЦЭМ!$D$34:$D$777,СВЦЭМ!$A$34:$A$777,$A106,СВЦЭМ!$B$34:$B$777,F$83)+'СЕТ СН'!$H$11+СВЦЭМ!$D$10+'СЕТ СН'!$H$5-'СЕТ СН'!$H$21</f>
        <v>4932.8508343399999</v>
      </c>
      <c r="G106" s="37">
        <f>SUMIFS(СВЦЭМ!$D$34:$D$777,СВЦЭМ!$A$34:$A$777,$A106,СВЦЭМ!$B$34:$B$777,G$83)+'СЕТ СН'!$H$11+СВЦЭМ!$D$10+'СЕТ СН'!$H$5-'СЕТ СН'!$H$21</f>
        <v>4935.9411220499996</v>
      </c>
      <c r="H106" s="37">
        <f>SUMIFS(СВЦЭМ!$D$34:$D$777,СВЦЭМ!$A$34:$A$777,$A106,СВЦЭМ!$B$34:$B$777,H$83)+'СЕТ СН'!$H$11+СВЦЭМ!$D$10+'СЕТ СН'!$H$5-'СЕТ СН'!$H$21</f>
        <v>4841.9778018099996</v>
      </c>
      <c r="I106" s="37">
        <f>SUMIFS(СВЦЭМ!$D$34:$D$777,СВЦЭМ!$A$34:$A$777,$A106,СВЦЭМ!$B$34:$B$777,I$83)+'СЕТ СН'!$H$11+СВЦЭМ!$D$10+'СЕТ СН'!$H$5-'СЕТ СН'!$H$21</f>
        <v>4680.6004839999996</v>
      </c>
      <c r="J106" s="37">
        <f>SUMIFS(СВЦЭМ!$D$34:$D$777,СВЦЭМ!$A$34:$A$777,$A106,СВЦЭМ!$B$34:$B$777,J$83)+'СЕТ СН'!$H$11+СВЦЭМ!$D$10+'СЕТ СН'!$H$5-'СЕТ СН'!$H$21</f>
        <v>4554.5314841199997</v>
      </c>
      <c r="K106" s="37">
        <f>SUMIFS(СВЦЭМ!$D$34:$D$777,СВЦЭМ!$A$34:$A$777,$A106,СВЦЭМ!$B$34:$B$777,K$83)+'СЕТ СН'!$H$11+СВЦЭМ!$D$10+'СЕТ СН'!$H$5-'СЕТ СН'!$H$21</f>
        <v>4476.6311487899993</v>
      </c>
      <c r="L106" s="37">
        <f>SUMIFS(СВЦЭМ!$D$34:$D$777,СВЦЭМ!$A$34:$A$777,$A106,СВЦЭМ!$B$34:$B$777,L$83)+'СЕТ СН'!$H$11+СВЦЭМ!$D$10+'СЕТ СН'!$H$5-'СЕТ СН'!$H$21</f>
        <v>4456.1993058999997</v>
      </c>
      <c r="M106" s="37">
        <f>SUMIFS(СВЦЭМ!$D$34:$D$777,СВЦЭМ!$A$34:$A$777,$A106,СВЦЭМ!$B$34:$B$777,M$83)+'СЕТ СН'!$H$11+СВЦЭМ!$D$10+'СЕТ СН'!$H$5-'СЕТ СН'!$H$21</f>
        <v>4455.4181790800003</v>
      </c>
      <c r="N106" s="37">
        <f>SUMIFS(СВЦЭМ!$D$34:$D$777,СВЦЭМ!$A$34:$A$777,$A106,СВЦЭМ!$B$34:$B$777,N$83)+'СЕТ СН'!$H$11+СВЦЭМ!$D$10+'СЕТ СН'!$H$5-'СЕТ СН'!$H$21</f>
        <v>4455.6013794399996</v>
      </c>
      <c r="O106" s="37">
        <f>SUMIFS(СВЦЭМ!$D$34:$D$777,СВЦЭМ!$A$34:$A$777,$A106,СВЦЭМ!$B$34:$B$777,O$83)+'СЕТ СН'!$H$11+СВЦЭМ!$D$10+'СЕТ СН'!$H$5-'СЕТ СН'!$H$21</f>
        <v>4454.1951498099997</v>
      </c>
      <c r="P106" s="37">
        <f>SUMIFS(СВЦЭМ!$D$34:$D$777,СВЦЭМ!$A$34:$A$777,$A106,СВЦЭМ!$B$34:$B$777,P$83)+'СЕТ СН'!$H$11+СВЦЭМ!$D$10+'СЕТ СН'!$H$5-'СЕТ СН'!$H$21</f>
        <v>4456.7459051999995</v>
      </c>
      <c r="Q106" s="37">
        <f>SUMIFS(СВЦЭМ!$D$34:$D$777,СВЦЭМ!$A$34:$A$777,$A106,СВЦЭМ!$B$34:$B$777,Q$83)+'СЕТ СН'!$H$11+СВЦЭМ!$D$10+'СЕТ СН'!$H$5-'СЕТ СН'!$H$21</f>
        <v>4463.05235705</v>
      </c>
      <c r="R106" s="37">
        <f>SUMIFS(СВЦЭМ!$D$34:$D$777,СВЦЭМ!$A$34:$A$777,$A106,СВЦЭМ!$B$34:$B$777,R$83)+'СЕТ СН'!$H$11+СВЦЭМ!$D$10+'СЕТ СН'!$H$5-'СЕТ СН'!$H$21</f>
        <v>4461.0191899900001</v>
      </c>
      <c r="S106" s="37">
        <f>SUMIFS(СВЦЭМ!$D$34:$D$777,СВЦЭМ!$A$34:$A$777,$A106,СВЦЭМ!$B$34:$B$777,S$83)+'СЕТ СН'!$H$11+СВЦЭМ!$D$10+'СЕТ СН'!$H$5-'СЕТ СН'!$H$21</f>
        <v>4460.3973834999997</v>
      </c>
      <c r="T106" s="37">
        <f>SUMIFS(СВЦЭМ!$D$34:$D$777,СВЦЭМ!$A$34:$A$777,$A106,СВЦЭМ!$B$34:$B$777,T$83)+'СЕТ СН'!$H$11+СВЦЭМ!$D$10+'СЕТ СН'!$H$5-'СЕТ СН'!$H$21</f>
        <v>4463.5897416399994</v>
      </c>
      <c r="U106" s="37">
        <f>SUMIFS(СВЦЭМ!$D$34:$D$777,СВЦЭМ!$A$34:$A$777,$A106,СВЦЭМ!$B$34:$B$777,U$83)+'СЕТ СН'!$H$11+СВЦЭМ!$D$10+'СЕТ СН'!$H$5-'СЕТ СН'!$H$21</f>
        <v>4459.3354829099999</v>
      </c>
      <c r="V106" s="37">
        <f>SUMIFS(СВЦЭМ!$D$34:$D$777,СВЦЭМ!$A$34:$A$777,$A106,СВЦЭМ!$B$34:$B$777,V$83)+'СЕТ СН'!$H$11+СВЦЭМ!$D$10+'СЕТ СН'!$H$5-'СЕТ СН'!$H$21</f>
        <v>4458.7791642100001</v>
      </c>
      <c r="W106" s="37">
        <f>SUMIFS(СВЦЭМ!$D$34:$D$777,СВЦЭМ!$A$34:$A$777,$A106,СВЦЭМ!$B$34:$B$777,W$83)+'СЕТ СН'!$H$11+СВЦЭМ!$D$10+'СЕТ СН'!$H$5-'СЕТ СН'!$H$21</f>
        <v>4498.6387316499995</v>
      </c>
      <c r="X106" s="37">
        <f>SUMIFS(СВЦЭМ!$D$34:$D$777,СВЦЭМ!$A$34:$A$777,$A106,СВЦЭМ!$B$34:$B$777,X$83)+'СЕТ СН'!$H$11+СВЦЭМ!$D$10+'СЕТ СН'!$H$5-'СЕТ СН'!$H$21</f>
        <v>4587.0000466800002</v>
      </c>
      <c r="Y106" s="37">
        <f>SUMIFS(СВЦЭМ!$D$34:$D$777,СВЦЭМ!$A$34:$A$777,$A106,СВЦЭМ!$B$34:$B$777,Y$83)+'СЕТ СН'!$H$11+СВЦЭМ!$D$10+'СЕТ СН'!$H$5-'СЕТ СН'!$H$21</f>
        <v>4706.5366079200003</v>
      </c>
    </row>
    <row r="107" spans="1:25" ht="15.75" x14ac:dyDescent="0.2">
      <c r="A107" s="36">
        <f t="shared" si="2"/>
        <v>43305</v>
      </c>
      <c r="B107" s="37">
        <f>SUMIFS(СВЦЭМ!$D$34:$D$777,СВЦЭМ!$A$34:$A$777,$A107,СВЦЭМ!$B$34:$B$777,B$83)+'СЕТ СН'!$H$11+СВЦЭМ!$D$10+'СЕТ СН'!$H$5-'СЕТ СН'!$H$21</f>
        <v>4842.0744955999999</v>
      </c>
      <c r="C107" s="37">
        <f>SUMIFS(СВЦЭМ!$D$34:$D$777,СВЦЭМ!$A$34:$A$777,$A107,СВЦЭМ!$B$34:$B$777,C$83)+'СЕТ СН'!$H$11+СВЦЭМ!$D$10+'СЕТ СН'!$H$5-'СЕТ СН'!$H$21</f>
        <v>4875.0925844399999</v>
      </c>
      <c r="D107" s="37">
        <f>SUMIFS(СВЦЭМ!$D$34:$D$777,СВЦЭМ!$A$34:$A$777,$A107,СВЦЭМ!$B$34:$B$777,D$83)+'СЕТ СН'!$H$11+СВЦЭМ!$D$10+'СЕТ СН'!$H$5-'СЕТ СН'!$H$21</f>
        <v>4928.1018147200002</v>
      </c>
      <c r="E107" s="37">
        <f>SUMIFS(СВЦЭМ!$D$34:$D$777,СВЦЭМ!$A$34:$A$777,$A107,СВЦЭМ!$B$34:$B$777,E$83)+'СЕТ СН'!$H$11+СВЦЭМ!$D$10+'СЕТ СН'!$H$5-'СЕТ СН'!$H$21</f>
        <v>4947.0751980499999</v>
      </c>
      <c r="F107" s="37">
        <f>SUMIFS(СВЦЭМ!$D$34:$D$777,СВЦЭМ!$A$34:$A$777,$A107,СВЦЭМ!$B$34:$B$777,F$83)+'СЕТ СН'!$H$11+СВЦЭМ!$D$10+'СЕТ СН'!$H$5-'СЕТ СН'!$H$21</f>
        <v>4935.9750170099996</v>
      </c>
      <c r="G107" s="37">
        <f>SUMIFS(СВЦЭМ!$D$34:$D$777,СВЦЭМ!$A$34:$A$777,$A107,СВЦЭМ!$B$34:$B$777,G$83)+'СЕТ СН'!$H$11+СВЦЭМ!$D$10+'СЕТ СН'!$H$5-'СЕТ СН'!$H$21</f>
        <v>4917.2018161299993</v>
      </c>
      <c r="H107" s="37">
        <f>SUMIFS(СВЦЭМ!$D$34:$D$777,СВЦЭМ!$A$34:$A$777,$A107,СВЦЭМ!$B$34:$B$777,H$83)+'СЕТ СН'!$H$11+СВЦЭМ!$D$10+'СЕТ СН'!$H$5-'СЕТ СН'!$H$21</f>
        <v>4829.5338080800002</v>
      </c>
      <c r="I107" s="37">
        <f>SUMIFS(СВЦЭМ!$D$34:$D$777,СВЦЭМ!$A$34:$A$777,$A107,СВЦЭМ!$B$34:$B$777,I$83)+'СЕТ СН'!$H$11+СВЦЭМ!$D$10+'СЕТ СН'!$H$5-'СЕТ СН'!$H$21</f>
        <v>4669.0738667400001</v>
      </c>
      <c r="J107" s="37">
        <f>SUMIFS(СВЦЭМ!$D$34:$D$777,СВЦЭМ!$A$34:$A$777,$A107,СВЦЭМ!$B$34:$B$777,J$83)+'СЕТ СН'!$H$11+СВЦЭМ!$D$10+'СЕТ СН'!$H$5-'СЕТ СН'!$H$21</f>
        <v>4548.16507086</v>
      </c>
      <c r="K107" s="37">
        <f>SUMIFS(СВЦЭМ!$D$34:$D$777,СВЦЭМ!$A$34:$A$777,$A107,СВЦЭМ!$B$34:$B$777,K$83)+'СЕТ СН'!$H$11+СВЦЭМ!$D$10+'СЕТ СН'!$H$5-'СЕТ СН'!$H$21</f>
        <v>4488.0852691800001</v>
      </c>
      <c r="L107" s="37">
        <f>SUMIFS(СВЦЭМ!$D$34:$D$777,СВЦЭМ!$A$34:$A$777,$A107,СВЦЭМ!$B$34:$B$777,L$83)+'СЕТ СН'!$H$11+СВЦЭМ!$D$10+'СЕТ СН'!$H$5-'СЕТ СН'!$H$21</f>
        <v>4478.11510834</v>
      </c>
      <c r="M107" s="37">
        <f>SUMIFS(СВЦЭМ!$D$34:$D$777,СВЦЭМ!$A$34:$A$777,$A107,СВЦЭМ!$B$34:$B$777,M$83)+'СЕТ СН'!$H$11+СВЦЭМ!$D$10+'СЕТ СН'!$H$5-'СЕТ СН'!$H$21</f>
        <v>4477.8554990099992</v>
      </c>
      <c r="N107" s="37">
        <f>SUMIFS(СВЦЭМ!$D$34:$D$777,СВЦЭМ!$A$34:$A$777,$A107,СВЦЭМ!$B$34:$B$777,N$83)+'СЕТ СН'!$H$11+СВЦЭМ!$D$10+'СЕТ СН'!$H$5-'СЕТ СН'!$H$21</f>
        <v>4498.1701851099997</v>
      </c>
      <c r="O107" s="37">
        <f>SUMIFS(СВЦЭМ!$D$34:$D$777,СВЦЭМ!$A$34:$A$777,$A107,СВЦЭМ!$B$34:$B$777,O$83)+'СЕТ СН'!$H$11+СВЦЭМ!$D$10+'СЕТ СН'!$H$5-'СЕТ СН'!$H$21</f>
        <v>4488.7015587999995</v>
      </c>
      <c r="P107" s="37">
        <f>SUMIFS(СВЦЭМ!$D$34:$D$777,СВЦЭМ!$A$34:$A$777,$A107,СВЦЭМ!$B$34:$B$777,P$83)+'СЕТ СН'!$H$11+СВЦЭМ!$D$10+'СЕТ СН'!$H$5-'СЕТ СН'!$H$21</f>
        <v>4489.8746617400002</v>
      </c>
      <c r="Q107" s="37">
        <f>SUMIFS(СВЦЭМ!$D$34:$D$777,СВЦЭМ!$A$34:$A$777,$A107,СВЦЭМ!$B$34:$B$777,Q$83)+'СЕТ СН'!$H$11+СВЦЭМ!$D$10+'СЕТ СН'!$H$5-'СЕТ СН'!$H$21</f>
        <v>4490.1746104499998</v>
      </c>
      <c r="R107" s="37">
        <f>SUMIFS(СВЦЭМ!$D$34:$D$777,СВЦЭМ!$A$34:$A$777,$A107,СВЦЭМ!$B$34:$B$777,R$83)+'СЕТ СН'!$H$11+СВЦЭМ!$D$10+'СЕТ СН'!$H$5-'СЕТ СН'!$H$21</f>
        <v>4487.8323105199997</v>
      </c>
      <c r="S107" s="37">
        <f>SUMIFS(СВЦЭМ!$D$34:$D$777,СВЦЭМ!$A$34:$A$777,$A107,СВЦЭМ!$B$34:$B$777,S$83)+'СЕТ СН'!$H$11+СВЦЭМ!$D$10+'СЕТ СН'!$H$5-'СЕТ СН'!$H$21</f>
        <v>4478.8907809699995</v>
      </c>
      <c r="T107" s="37">
        <f>SUMIFS(СВЦЭМ!$D$34:$D$777,СВЦЭМ!$A$34:$A$777,$A107,СВЦЭМ!$B$34:$B$777,T$83)+'СЕТ СН'!$H$11+СВЦЭМ!$D$10+'СЕТ СН'!$H$5-'СЕТ СН'!$H$21</f>
        <v>4479.5392461399997</v>
      </c>
      <c r="U107" s="37">
        <f>SUMIFS(СВЦЭМ!$D$34:$D$777,СВЦЭМ!$A$34:$A$777,$A107,СВЦЭМ!$B$34:$B$777,U$83)+'СЕТ СН'!$H$11+СВЦЭМ!$D$10+'СЕТ СН'!$H$5-'СЕТ СН'!$H$21</f>
        <v>4491.42443946</v>
      </c>
      <c r="V107" s="37">
        <f>SUMIFS(СВЦЭМ!$D$34:$D$777,СВЦЭМ!$A$34:$A$777,$A107,СВЦЭМ!$B$34:$B$777,V$83)+'СЕТ СН'!$H$11+СВЦЭМ!$D$10+'СЕТ СН'!$H$5-'СЕТ СН'!$H$21</f>
        <v>4491.3812568999992</v>
      </c>
      <c r="W107" s="37">
        <f>SUMIFS(СВЦЭМ!$D$34:$D$777,СВЦЭМ!$A$34:$A$777,$A107,СВЦЭМ!$B$34:$B$777,W$83)+'СЕТ СН'!$H$11+СВЦЭМ!$D$10+'СЕТ СН'!$H$5-'СЕТ СН'!$H$21</f>
        <v>4548.0961779999998</v>
      </c>
      <c r="X107" s="37">
        <f>SUMIFS(СВЦЭМ!$D$34:$D$777,СВЦЭМ!$A$34:$A$777,$A107,СВЦЭМ!$B$34:$B$777,X$83)+'СЕТ СН'!$H$11+СВЦЭМ!$D$10+'СЕТ СН'!$H$5-'СЕТ СН'!$H$21</f>
        <v>4637.5090468600001</v>
      </c>
      <c r="Y107" s="37">
        <f>SUMIFS(СВЦЭМ!$D$34:$D$777,СВЦЭМ!$A$34:$A$777,$A107,СВЦЭМ!$B$34:$B$777,Y$83)+'СЕТ СН'!$H$11+СВЦЭМ!$D$10+'СЕТ СН'!$H$5-'СЕТ СН'!$H$21</f>
        <v>4762.0581367200002</v>
      </c>
    </row>
    <row r="108" spans="1:25" ht="15.75" x14ac:dyDescent="0.2">
      <c r="A108" s="36">
        <f t="shared" si="2"/>
        <v>43306</v>
      </c>
      <c r="B108" s="37">
        <f>SUMIFS(СВЦЭМ!$D$34:$D$777,СВЦЭМ!$A$34:$A$777,$A108,СВЦЭМ!$B$34:$B$777,B$83)+'СЕТ СН'!$H$11+СВЦЭМ!$D$10+'СЕТ СН'!$H$5-'СЕТ СН'!$H$21</f>
        <v>4805.3940881199997</v>
      </c>
      <c r="C108" s="37">
        <f>SUMIFS(СВЦЭМ!$D$34:$D$777,СВЦЭМ!$A$34:$A$777,$A108,СВЦЭМ!$B$34:$B$777,C$83)+'СЕТ СН'!$H$11+СВЦЭМ!$D$10+'СЕТ СН'!$H$5-'СЕТ СН'!$H$21</f>
        <v>4866.8460417399992</v>
      </c>
      <c r="D108" s="37">
        <f>SUMIFS(СВЦЭМ!$D$34:$D$777,СВЦЭМ!$A$34:$A$777,$A108,СВЦЭМ!$B$34:$B$777,D$83)+'СЕТ СН'!$H$11+СВЦЭМ!$D$10+'СЕТ СН'!$H$5-'СЕТ СН'!$H$21</f>
        <v>4915.8467501799996</v>
      </c>
      <c r="E108" s="37">
        <f>SUMIFS(СВЦЭМ!$D$34:$D$777,СВЦЭМ!$A$34:$A$777,$A108,СВЦЭМ!$B$34:$B$777,E$83)+'СЕТ СН'!$H$11+СВЦЭМ!$D$10+'СЕТ СН'!$H$5-'СЕТ СН'!$H$21</f>
        <v>4928.1177615400002</v>
      </c>
      <c r="F108" s="37">
        <f>SUMIFS(СВЦЭМ!$D$34:$D$777,СВЦЭМ!$A$34:$A$777,$A108,СВЦЭМ!$B$34:$B$777,F$83)+'СЕТ СН'!$H$11+СВЦЭМ!$D$10+'СЕТ СН'!$H$5-'СЕТ СН'!$H$21</f>
        <v>4914.9174458199996</v>
      </c>
      <c r="G108" s="37">
        <f>SUMIFS(СВЦЭМ!$D$34:$D$777,СВЦЭМ!$A$34:$A$777,$A108,СВЦЭМ!$B$34:$B$777,G$83)+'СЕТ СН'!$H$11+СВЦЭМ!$D$10+'СЕТ СН'!$H$5-'СЕТ СН'!$H$21</f>
        <v>4917.7018117799998</v>
      </c>
      <c r="H108" s="37">
        <f>SUMIFS(СВЦЭМ!$D$34:$D$777,СВЦЭМ!$A$34:$A$777,$A108,СВЦЭМ!$B$34:$B$777,H$83)+'СЕТ СН'!$H$11+СВЦЭМ!$D$10+'СЕТ СН'!$H$5-'СЕТ СН'!$H$21</f>
        <v>4813.0877619399998</v>
      </c>
      <c r="I108" s="37">
        <f>SUMIFS(СВЦЭМ!$D$34:$D$777,СВЦЭМ!$A$34:$A$777,$A108,СВЦЭМ!$B$34:$B$777,I$83)+'СЕТ СН'!$H$11+СВЦЭМ!$D$10+'СЕТ СН'!$H$5-'СЕТ СН'!$H$21</f>
        <v>4646.7130282400003</v>
      </c>
      <c r="J108" s="37">
        <f>SUMIFS(СВЦЭМ!$D$34:$D$777,СВЦЭМ!$A$34:$A$777,$A108,СВЦЭМ!$B$34:$B$777,J$83)+'СЕТ СН'!$H$11+СВЦЭМ!$D$10+'СЕТ СН'!$H$5-'СЕТ СН'!$H$21</f>
        <v>4523.6902250399999</v>
      </c>
      <c r="K108" s="37">
        <f>SUMIFS(СВЦЭМ!$D$34:$D$777,СВЦЭМ!$A$34:$A$777,$A108,СВЦЭМ!$B$34:$B$777,K$83)+'СЕТ СН'!$H$11+СВЦЭМ!$D$10+'СЕТ СН'!$H$5-'СЕТ СН'!$H$21</f>
        <v>4465.6166210299998</v>
      </c>
      <c r="L108" s="37">
        <f>SUMIFS(СВЦЭМ!$D$34:$D$777,СВЦЭМ!$A$34:$A$777,$A108,СВЦЭМ!$B$34:$B$777,L$83)+'СЕТ СН'!$H$11+СВЦЭМ!$D$10+'СЕТ СН'!$H$5-'СЕТ СН'!$H$21</f>
        <v>4458.8478253200001</v>
      </c>
      <c r="M108" s="37">
        <f>SUMIFS(СВЦЭМ!$D$34:$D$777,СВЦЭМ!$A$34:$A$777,$A108,СВЦЭМ!$B$34:$B$777,M$83)+'СЕТ СН'!$H$11+СВЦЭМ!$D$10+'СЕТ СН'!$H$5-'СЕТ СН'!$H$21</f>
        <v>4461.5576430199999</v>
      </c>
      <c r="N108" s="37">
        <f>SUMIFS(СВЦЭМ!$D$34:$D$777,СВЦЭМ!$A$34:$A$777,$A108,СВЦЭМ!$B$34:$B$777,N$83)+'СЕТ СН'!$H$11+СВЦЭМ!$D$10+'СЕТ СН'!$H$5-'СЕТ СН'!$H$21</f>
        <v>4466.7435531900001</v>
      </c>
      <c r="O108" s="37">
        <f>SUMIFS(СВЦЭМ!$D$34:$D$777,СВЦЭМ!$A$34:$A$777,$A108,СВЦЭМ!$B$34:$B$777,O$83)+'СЕТ СН'!$H$11+СВЦЭМ!$D$10+'СЕТ СН'!$H$5-'СЕТ СН'!$H$21</f>
        <v>4467.9777964199993</v>
      </c>
      <c r="P108" s="37">
        <f>SUMIFS(СВЦЭМ!$D$34:$D$777,СВЦЭМ!$A$34:$A$777,$A108,СВЦЭМ!$B$34:$B$777,P$83)+'СЕТ СН'!$H$11+СВЦЭМ!$D$10+'СЕТ СН'!$H$5-'СЕТ СН'!$H$21</f>
        <v>4482.7050084599996</v>
      </c>
      <c r="Q108" s="37">
        <f>SUMIFS(СВЦЭМ!$D$34:$D$777,СВЦЭМ!$A$34:$A$777,$A108,СВЦЭМ!$B$34:$B$777,Q$83)+'СЕТ СН'!$H$11+СВЦЭМ!$D$10+'СЕТ СН'!$H$5-'СЕТ СН'!$H$21</f>
        <v>4489.5191973499996</v>
      </c>
      <c r="R108" s="37">
        <f>SUMIFS(СВЦЭМ!$D$34:$D$777,СВЦЭМ!$A$34:$A$777,$A108,СВЦЭМ!$B$34:$B$777,R$83)+'СЕТ СН'!$H$11+СВЦЭМ!$D$10+'СЕТ СН'!$H$5-'СЕТ СН'!$H$21</f>
        <v>4518.7867718400003</v>
      </c>
      <c r="S108" s="37">
        <f>SUMIFS(СВЦЭМ!$D$34:$D$777,СВЦЭМ!$A$34:$A$777,$A108,СВЦЭМ!$B$34:$B$777,S$83)+'СЕТ СН'!$H$11+СВЦЭМ!$D$10+'СЕТ СН'!$H$5-'СЕТ СН'!$H$21</f>
        <v>4506.4070373999994</v>
      </c>
      <c r="T108" s="37">
        <f>SUMIFS(СВЦЭМ!$D$34:$D$777,СВЦЭМ!$A$34:$A$777,$A108,СВЦЭМ!$B$34:$B$777,T$83)+'СЕТ СН'!$H$11+СВЦЭМ!$D$10+'СЕТ СН'!$H$5-'СЕТ СН'!$H$21</f>
        <v>4508.9246212899998</v>
      </c>
      <c r="U108" s="37">
        <f>SUMIFS(СВЦЭМ!$D$34:$D$777,СВЦЭМ!$A$34:$A$777,$A108,СВЦЭМ!$B$34:$B$777,U$83)+'СЕТ СН'!$H$11+СВЦЭМ!$D$10+'СЕТ СН'!$H$5-'СЕТ СН'!$H$21</f>
        <v>4521.7108358199994</v>
      </c>
      <c r="V108" s="37">
        <f>SUMIFS(СВЦЭМ!$D$34:$D$777,СВЦЭМ!$A$34:$A$777,$A108,СВЦЭМ!$B$34:$B$777,V$83)+'СЕТ СН'!$H$11+СВЦЭМ!$D$10+'СЕТ СН'!$H$5-'СЕТ СН'!$H$21</f>
        <v>4531.66701001</v>
      </c>
      <c r="W108" s="37">
        <f>SUMIFS(СВЦЭМ!$D$34:$D$777,СВЦЭМ!$A$34:$A$777,$A108,СВЦЭМ!$B$34:$B$777,W$83)+'СЕТ СН'!$H$11+СВЦЭМ!$D$10+'СЕТ СН'!$H$5-'СЕТ СН'!$H$21</f>
        <v>4562.8749417700001</v>
      </c>
      <c r="X108" s="37">
        <f>SUMIFS(СВЦЭМ!$D$34:$D$777,СВЦЭМ!$A$34:$A$777,$A108,СВЦЭМ!$B$34:$B$777,X$83)+'СЕТ СН'!$H$11+СВЦЭМ!$D$10+'СЕТ СН'!$H$5-'СЕТ СН'!$H$21</f>
        <v>4632.4541148399994</v>
      </c>
      <c r="Y108" s="37">
        <f>SUMIFS(СВЦЭМ!$D$34:$D$777,СВЦЭМ!$A$34:$A$777,$A108,СВЦЭМ!$B$34:$B$777,Y$83)+'СЕТ СН'!$H$11+СВЦЭМ!$D$10+'СЕТ СН'!$H$5-'СЕТ СН'!$H$21</f>
        <v>4689.9757089999994</v>
      </c>
    </row>
    <row r="109" spans="1:25" ht="15.75" x14ac:dyDescent="0.2">
      <c r="A109" s="36">
        <f t="shared" si="2"/>
        <v>43307</v>
      </c>
      <c r="B109" s="37">
        <f>SUMIFS(СВЦЭМ!$D$34:$D$777,СВЦЭМ!$A$34:$A$777,$A109,СВЦЭМ!$B$34:$B$777,B$83)+'СЕТ СН'!$H$11+СВЦЭМ!$D$10+'СЕТ СН'!$H$5-'СЕТ СН'!$H$21</f>
        <v>4775.0859700599995</v>
      </c>
      <c r="C109" s="37">
        <f>SUMIFS(СВЦЭМ!$D$34:$D$777,СВЦЭМ!$A$34:$A$777,$A109,СВЦЭМ!$B$34:$B$777,C$83)+'СЕТ СН'!$H$11+СВЦЭМ!$D$10+'СЕТ СН'!$H$5-'СЕТ СН'!$H$21</f>
        <v>4880.3603277800003</v>
      </c>
      <c r="D109" s="37">
        <f>SUMIFS(СВЦЭМ!$D$34:$D$777,СВЦЭМ!$A$34:$A$777,$A109,СВЦЭМ!$B$34:$B$777,D$83)+'СЕТ СН'!$H$11+СВЦЭМ!$D$10+'СЕТ СН'!$H$5-'СЕТ СН'!$H$21</f>
        <v>4937.7000881799995</v>
      </c>
      <c r="E109" s="37">
        <f>SUMIFS(СВЦЭМ!$D$34:$D$777,СВЦЭМ!$A$34:$A$777,$A109,СВЦЭМ!$B$34:$B$777,E$83)+'СЕТ СН'!$H$11+СВЦЭМ!$D$10+'СЕТ СН'!$H$5-'СЕТ СН'!$H$21</f>
        <v>4944.8163025499998</v>
      </c>
      <c r="F109" s="37">
        <f>SUMIFS(СВЦЭМ!$D$34:$D$777,СВЦЭМ!$A$34:$A$777,$A109,СВЦЭМ!$B$34:$B$777,F$83)+'СЕТ СН'!$H$11+СВЦЭМ!$D$10+'СЕТ СН'!$H$5-'СЕТ СН'!$H$21</f>
        <v>4925.8021302299994</v>
      </c>
      <c r="G109" s="37">
        <f>SUMIFS(СВЦЭМ!$D$34:$D$777,СВЦЭМ!$A$34:$A$777,$A109,СВЦЭМ!$B$34:$B$777,G$83)+'СЕТ СН'!$H$11+СВЦЭМ!$D$10+'СЕТ СН'!$H$5-'СЕТ СН'!$H$21</f>
        <v>4905.2734079699994</v>
      </c>
      <c r="H109" s="37">
        <f>SUMIFS(СВЦЭМ!$D$34:$D$777,СВЦЭМ!$A$34:$A$777,$A109,СВЦЭМ!$B$34:$B$777,H$83)+'СЕТ СН'!$H$11+СВЦЭМ!$D$10+'СЕТ СН'!$H$5-'СЕТ СН'!$H$21</f>
        <v>4812.6792764899992</v>
      </c>
      <c r="I109" s="37">
        <f>SUMIFS(СВЦЭМ!$D$34:$D$777,СВЦЭМ!$A$34:$A$777,$A109,СВЦЭМ!$B$34:$B$777,I$83)+'СЕТ СН'!$H$11+СВЦЭМ!$D$10+'СЕТ СН'!$H$5-'СЕТ СН'!$H$21</f>
        <v>4646.0042144199997</v>
      </c>
      <c r="J109" s="37">
        <f>SUMIFS(СВЦЭМ!$D$34:$D$777,СВЦЭМ!$A$34:$A$777,$A109,СВЦЭМ!$B$34:$B$777,J$83)+'СЕТ СН'!$H$11+СВЦЭМ!$D$10+'СЕТ СН'!$H$5-'СЕТ СН'!$H$21</f>
        <v>4531.1013914899995</v>
      </c>
      <c r="K109" s="37">
        <f>SUMIFS(СВЦЭМ!$D$34:$D$777,СВЦЭМ!$A$34:$A$777,$A109,СВЦЭМ!$B$34:$B$777,K$83)+'СЕТ СН'!$H$11+СВЦЭМ!$D$10+'СЕТ СН'!$H$5-'СЕТ СН'!$H$21</f>
        <v>4474.8289682599998</v>
      </c>
      <c r="L109" s="37">
        <f>SUMIFS(СВЦЭМ!$D$34:$D$777,СВЦЭМ!$A$34:$A$777,$A109,СВЦЭМ!$B$34:$B$777,L$83)+'СЕТ СН'!$H$11+СВЦЭМ!$D$10+'СЕТ СН'!$H$5-'СЕТ СН'!$H$21</f>
        <v>4478.9411023699995</v>
      </c>
      <c r="M109" s="37">
        <f>SUMIFS(СВЦЭМ!$D$34:$D$777,СВЦЭМ!$A$34:$A$777,$A109,СВЦЭМ!$B$34:$B$777,M$83)+'СЕТ СН'!$H$11+СВЦЭМ!$D$10+'СЕТ СН'!$H$5-'СЕТ СН'!$H$21</f>
        <v>4466.2731218399995</v>
      </c>
      <c r="N109" s="37">
        <f>SUMIFS(СВЦЭМ!$D$34:$D$777,СВЦЭМ!$A$34:$A$777,$A109,СВЦЭМ!$B$34:$B$777,N$83)+'СЕТ СН'!$H$11+СВЦЭМ!$D$10+'СЕТ СН'!$H$5-'СЕТ СН'!$H$21</f>
        <v>4475.53580762</v>
      </c>
      <c r="O109" s="37">
        <f>SUMIFS(СВЦЭМ!$D$34:$D$777,СВЦЭМ!$A$34:$A$777,$A109,СВЦЭМ!$B$34:$B$777,O$83)+'СЕТ СН'!$H$11+СВЦЭМ!$D$10+'СЕТ СН'!$H$5-'СЕТ СН'!$H$21</f>
        <v>4489.6855972599997</v>
      </c>
      <c r="P109" s="37">
        <f>SUMIFS(СВЦЭМ!$D$34:$D$777,СВЦЭМ!$A$34:$A$777,$A109,СВЦЭМ!$B$34:$B$777,P$83)+'СЕТ СН'!$H$11+СВЦЭМ!$D$10+'СЕТ СН'!$H$5-'СЕТ СН'!$H$21</f>
        <v>4493.6833704199998</v>
      </c>
      <c r="Q109" s="37">
        <f>SUMIFS(СВЦЭМ!$D$34:$D$777,СВЦЭМ!$A$34:$A$777,$A109,СВЦЭМ!$B$34:$B$777,Q$83)+'СЕТ СН'!$H$11+СВЦЭМ!$D$10+'СЕТ СН'!$H$5-'СЕТ СН'!$H$21</f>
        <v>4498.2512872399993</v>
      </c>
      <c r="R109" s="37">
        <f>SUMIFS(СВЦЭМ!$D$34:$D$777,СВЦЭМ!$A$34:$A$777,$A109,СВЦЭМ!$B$34:$B$777,R$83)+'СЕТ СН'!$H$11+СВЦЭМ!$D$10+'СЕТ СН'!$H$5-'СЕТ СН'!$H$21</f>
        <v>4495.4235200200001</v>
      </c>
      <c r="S109" s="37">
        <f>SUMIFS(СВЦЭМ!$D$34:$D$777,СВЦЭМ!$A$34:$A$777,$A109,СВЦЭМ!$B$34:$B$777,S$83)+'СЕТ СН'!$H$11+СВЦЭМ!$D$10+'СЕТ СН'!$H$5-'СЕТ СН'!$H$21</f>
        <v>4489.3372352199995</v>
      </c>
      <c r="T109" s="37">
        <f>SUMIFS(СВЦЭМ!$D$34:$D$777,СВЦЭМ!$A$34:$A$777,$A109,СВЦЭМ!$B$34:$B$777,T$83)+'СЕТ СН'!$H$11+СВЦЭМ!$D$10+'СЕТ СН'!$H$5-'СЕТ СН'!$H$21</f>
        <v>4486.2930936699995</v>
      </c>
      <c r="U109" s="37">
        <f>SUMIFS(СВЦЭМ!$D$34:$D$777,СВЦЭМ!$A$34:$A$777,$A109,СВЦЭМ!$B$34:$B$777,U$83)+'СЕТ СН'!$H$11+СВЦЭМ!$D$10+'СЕТ СН'!$H$5-'СЕТ СН'!$H$21</f>
        <v>4484.2468574200002</v>
      </c>
      <c r="V109" s="37">
        <f>SUMIFS(СВЦЭМ!$D$34:$D$777,СВЦЭМ!$A$34:$A$777,$A109,СВЦЭМ!$B$34:$B$777,V$83)+'СЕТ СН'!$H$11+СВЦЭМ!$D$10+'СЕТ СН'!$H$5-'СЕТ СН'!$H$21</f>
        <v>4478.9813778600001</v>
      </c>
      <c r="W109" s="37">
        <f>SUMIFS(СВЦЭМ!$D$34:$D$777,СВЦЭМ!$A$34:$A$777,$A109,СВЦЭМ!$B$34:$B$777,W$83)+'СЕТ СН'!$H$11+СВЦЭМ!$D$10+'СЕТ СН'!$H$5-'СЕТ СН'!$H$21</f>
        <v>4531.3948017899993</v>
      </c>
      <c r="X109" s="37">
        <f>SUMIFS(СВЦЭМ!$D$34:$D$777,СВЦЭМ!$A$34:$A$777,$A109,СВЦЭМ!$B$34:$B$777,X$83)+'СЕТ СН'!$H$11+СВЦЭМ!$D$10+'СЕТ СН'!$H$5-'СЕТ СН'!$H$21</f>
        <v>4611.0305711299998</v>
      </c>
      <c r="Y109" s="37">
        <f>SUMIFS(СВЦЭМ!$D$34:$D$777,СВЦЭМ!$A$34:$A$777,$A109,СВЦЭМ!$B$34:$B$777,Y$83)+'СЕТ СН'!$H$11+СВЦЭМ!$D$10+'СЕТ СН'!$H$5-'СЕТ СН'!$H$21</f>
        <v>4734.6630309699995</v>
      </c>
    </row>
    <row r="110" spans="1:25" ht="15.75" x14ac:dyDescent="0.2">
      <c r="A110" s="36">
        <f t="shared" si="2"/>
        <v>43308</v>
      </c>
      <c r="B110" s="37">
        <f>SUMIFS(СВЦЭМ!$D$34:$D$777,СВЦЭМ!$A$34:$A$777,$A110,СВЦЭМ!$B$34:$B$777,B$83)+'СЕТ СН'!$H$11+СВЦЭМ!$D$10+'СЕТ СН'!$H$5-'СЕТ СН'!$H$21</f>
        <v>4830.8500077599992</v>
      </c>
      <c r="C110" s="37">
        <f>SUMIFS(СВЦЭМ!$D$34:$D$777,СВЦЭМ!$A$34:$A$777,$A110,СВЦЭМ!$B$34:$B$777,C$83)+'СЕТ СН'!$H$11+СВЦЭМ!$D$10+'СЕТ СН'!$H$5-'СЕТ СН'!$H$21</f>
        <v>4896.9192966399996</v>
      </c>
      <c r="D110" s="37">
        <f>SUMIFS(СВЦЭМ!$D$34:$D$777,СВЦЭМ!$A$34:$A$777,$A110,СВЦЭМ!$B$34:$B$777,D$83)+'СЕТ СН'!$H$11+СВЦЭМ!$D$10+'СЕТ СН'!$H$5-'СЕТ СН'!$H$21</f>
        <v>4921.1751390700001</v>
      </c>
      <c r="E110" s="37">
        <f>SUMIFS(СВЦЭМ!$D$34:$D$777,СВЦЭМ!$A$34:$A$777,$A110,СВЦЭМ!$B$34:$B$777,E$83)+'СЕТ СН'!$H$11+СВЦЭМ!$D$10+'СЕТ СН'!$H$5-'СЕТ СН'!$H$21</f>
        <v>4910.9821161399996</v>
      </c>
      <c r="F110" s="37">
        <f>SUMIFS(СВЦЭМ!$D$34:$D$777,СВЦЭМ!$A$34:$A$777,$A110,СВЦЭМ!$B$34:$B$777,F$83)+'СЕТ СН'!$H$11+СВЦЭМ!$D$10+'СЕТ СН'!$H$5-'СЕТ СН'!$H$21</f>
        <v>4907.4832397999999</v>
      </c>
      <c r="G110" s="37">
        <f>SUMIFS(СВЦЭМ!$D$34:$D$777,СВЦЭМ!$A$34:$A$777,$A110,СВЦЭМ!$B$34:$B$777,G$83)+'СЕТ СН'!$H$11+СВЦЭМ!$D$10+'СЕТ СН'!$H$5-'СЕТ СН'!$H$21</f>
        <v>4912.8847700099996</v>
      </c>
      <c r="H110" s="37">
        <f>SUMIFS(СВЦЭМ!$D$34:$D$777,СВЦЭМ!$A$34:$A$777,$A110,СВЦЭМ!$B$34:$B$777,H$83)+'СЕТ СН'!$H$11+СВЦЭМ!$D$10+'СЕТ СН'!$H$5-'СЕТ СН'!$H$21</f>
        <v>4819.1363571899992</v>
      </c>
      <c r="I110" s="37">
        <f>SUMIFS(СВЦЭМ!$D$34:$D$777,СВЦЭМ!$A$34:$A$777,$A110,СВЦЭМ!$B$34:$B$777,I$83)+'СЕТ СН'!$H$11+СВЦЭМ!$D$10+'СЕТ СН'!$H$5-'СЕТ СН'!$H$21</f>
        <v>4658.4428885400002</v>
      </c>
      <c r="J110" s="37">
        <f>SUMIFS(СВЦЭМ!$D$34:$D$777,СВЦЭМ!$A$34:$A$777,$A110,СВЦЭМ!$B$34:$B$777,J$83)+'СЕТ СН'!$H$11+СВЦЭМ!$D$10+'СЕТ СН'!$H$5-'СЕТ СН'!$H$21</f>
        <v>4543.2779005000002</v>
      </c>
      <c r="K110" s="37">
        <f>SUMIFS(СВЦЭМ!$D$34:$D$777,СВЦЭМ!$A$34:$A$777,$A110,СВЦЭМ!$B$34:$B$777,K$83)+'СЕТ СН'!$H$11+СВЦЭМ!$D$10+'СЕТ СН'!$H$5-'СЕТ СН'!$H$21</f>
        <v>4486.4696926199995</v>
      </c>
      <c r="L110" s="37">
        <f>SUMIFS(СВЦЭМ!$D$34:$D$777,СВЦЭМ!$A$34:$A$777,$A110,СВЦЭМ!$B$34:$B$777,L$83)+'СЕТ СН'!$H$11+СВЦЭМ!$D$10+'СЕТ СН'!$H$5-'СЕТ СН'!$H$21</f>
        <v>4470.8049210500003</v>
      </c>
      <c r="M110" s="37">
        <f>SUMIFS(СВЦЭМ!$D$34:$D$777,СВЦЭМ!$A$34:$A$777,$A110,СВЦЭМ!$B$34:$B$777,M$83)+'СЕТ СН'!$H$11+СВЦЭМ!$D$10+'СЕТ СН'!$H$5-'СЕТ СН'!$H$21</f>
        <v>4466.7113614</v>
      </c>
      <c r="N110" s="37">
        <f>SUMIFS(СВЦЭМ!$D$34:$D$777,СВЦЭМ!$A$34:$A$777,$A110,СВЦЭМ!$B$34:$B$777,N$83)+'СЕТ СН'!$H$11+СВЦЭМ!$D$10+'СЕТ СН'!$H$5-'СЕТ СН'!$H$21</f>
        <v>4457.4496328099995</v>
      </c>
      <c r="O110" s="37">
        <f>SUMIFS(СВЦЭМ!$D$34:$D$777,СВЦЭМ!$A$34:$A$777,$A110,СВЦЭМ!$B$34:$B$777,O$83)+'СЕТ СН'!$H$11+СВЦЭМ!$D$10+'СЕТ СН'!$H$5-'СЕТ СН'!$H$21</f>
        <v>4463.54277602</v>
      </c>
      <c r="P110" s="37">
        <f>SUMIFS(СВЦЭМ!$D$34:$D$777,СВЦЭМ!$A$34:$A$777,$A110,СВЦЭМ!$B$34:$B$777,P$83)+'СЕТ СН'!$H$11+СВЦЭМ!$D$10+'СЕТ СН'!$H$5-'СЕТ СН'!$H$21</f>
        <v>4467.1038593900003</v>
      </c>
      <c r="Q110" s="37">
        <f>SUMIFS(СВЦЭМ!$D$34:$D$777,СВЦЭМ!$A$34:$A$777,$A110,СВЦЭМ!$B$34:$B$777,Q$83)+'СЕТ СН'!$H$11+СВЦЭМ!$D$10+'СЕТ СН'!$H$5-'СЕТ СН'!$H$21</f>
        <v>4467.9076744799995</v>
      </c>
      <c r="R110" s="37">
        <f>SUMIFS(СВЦЭМ!$D$34:$D$777,СВЦЭМ!$A$34:$A$777,$A110,СВЦЭМ!$B$34:$B$777,R$83)+'СЕТ СН'!$H$11+СВЦЭМ!$D$10+'СЕТ СН'!$H$5-'СЕТ СН'!$H$21</f>
        <v>4475.3293091299993</v>
      </c>
      <c r="S110" s="37">
        <f>SUMIFS(СВЦЭМ!$D$34:$D$777,СВЦЭМ!$A$34:$A$777,$A110,СВЦЭМ!$B$34:$B$777,S$83)+'СЕТ СН'!$H$11+СВЦЭМ!$D$10+'СЕТ СН'!$H$5-'СЕТ СН'!$H$21</f>
        <v>4471.1658348299998</v>
      </c>
      <c r="T110" s="37">
        <f>SUMIFS(СВЦЭМ!$D$34:$D$777,СВЦЭМ!$A$34:$A$777,$A110,СВЦЭМ!$B$34:$B$777,T$83)+'СЕТ СН'!$H$11+СВЦЭМ!$D$10+'СЕТ СН'!$H$5-'СЕТ СН'!$H$21</f>
        <v>4466.3980732199998</v>
      </c>
      <c r="U110" s="37">
        <f>SUMIFS(СВЦЭМ!$D$34:$D$777,СВЦЭМ!$A$34:$A$777,$A110,СВЦЭМ!$B$34:$B$777,U$83)+'СЕТ СН'!$H$11+СВЦЭМ!$D$10+'СЕТ СН'!$H$5-'СЕТ СН'!$H$21</f>
        <v>4472.7018350600001</v>
      </c>
      <c r="V110" s="37">
        <f>SUMIFS(СВЦЭМ!$D$34:$D$777,СВЦЭМ!$A$34:$A$777,$A110,СВЦЭМ!$B$34:$B$777,V$83)+'СЕТ СН'!$H$11+СВЦЭМ!$D$10+'СЕТ СН'!$H$5-'СЕТ СН'!$H$21</f>
        <v>4476.9929647899999</v>
      </c>
      <c r="W110" s="37">
        <f>SUMIFS(СВЦЭМ!$D$34:$D$777,СВЦЭМ!$A$34:$A$777,$A110,СВЦЭМ!$B$34:$B$777,W$83)+'СЕТ СН'!$H$11+СВЦЭМ!$D$10+'СЕТ СН'!$H$5-'СЕТ СН'!$H$21</f>
        <v>4517.0127276599997</v>
      </c>
      <c r="X110" s="37">
        <f>SUMIFS(СВЦЭМ!$D$34:$D$777,СВЦЭМ!$A$34:$A$777,$A110,СВЦЭМ!$B$34:$B$777,X$83)+'СЕТ СН'!$H$11+СВЦЭМ!$D$10+'СЕТ СН'!$H$5-'СЕТ СН'!$H$21</f>
        <v>4609.9668194799997</v>
      </c>
      <c r="Y110" s="37">
        <f>SUMIFS(СВЦЭМ!$D$34:$D$777,СВЦЭМ!$A$34:$A$777,$A110,СВЦЭМ!$B$34:$B$777,Y$83)+'СЕТ СН'!$H$11+СВЦЭМ!$D$10+'СЕТ СН'!$H$5-'СЕТ СН'!$H$21</f>
        <v>4726.3051811099995</v>
      </c>
    </row>
    <row r="111" spans="1:25" ht="15.75" x14ac:dyDescent="0.2">
      <c r="A111" s="36">
        <f t="shared" si="2"/>
        <v>43309</v>
      </c>
      <c r="B111" s="37">
        <f>SUMIFS(СВЦЭМ!$D$34:$D$777,СВЦЭМ!$A$34:$A$777,$A111,СВЦЭМ!$B$34:$B$777,B$83)+'СЕТ СН'!$H$11+СВЦЭМ!$D$10+'СЕТ СН'!$H$5-'СЕТ СН'!$H$21</f>
        <v>4678.1938193399992</v>
      </c>
      <c r="C111" s="37">
        <f>SUMIFS(СВЦЭМ!$D$34:$D$777,СВЦЭМ!$A$34:$A$777,$A111,СВЦЭМ!$B$34:$B$777,C$83)+'СЕТ СН'!$H$11+СВЦЭМ!$D$10+'СЕТ СН'!$H$5-'СЕТ СН'!$H$21</f>
        <v>4746.5571941199996</v>
      </c>
      <c r="D111" s="37">
        <f>SUMIFS(СВЦЭМ!$D$34:$D$777,СВЦЭМ!$A$34:$A$777,$A111,СВЦЭМ!$B$34:$B$777,D$83)+'СЕТ СН'!$H$11+СВЦЭМ!$D$10+'СЕТ СН'!$H$5-'СЕТ СН'!$H$21</f>
        <v>4774.1515758599999</v>
      </c>
      <c r="E111" s="37">
        <f>SUMIFS(СВЦЭМ!$D$34:$D$777,СВЦЭМ!$A$34:$A$777,$A111,СВЦЭМ!$B$34:$B$777,E$83)+'СЕТ СН'!$H$11+СВЦЭМ!$D$10+'СЕТ СН'!$H$5-'СЕТ СН'!$H$21</f>
        <v>4803.2538223700003</v>
      </c>
      <c r="F111" s="37">
        <f>SUMIFS(СВЦЭМ!$D$34:$D$777,СВЦЭМ!$A$34:$A$777,$A111,СВЦЭМ!$B$34:$B$777,F$83)+'СЕТ СН'!$H$11+СВЦЭМ!$D$10+'СЕТ СН'!$H$5-'СЕТ СН'!$H$21</f>
        <v>4793.52002885</v>
      </c>
      <c r="G111" s="37">
        <f>SUMIFS(СВЦЭМ!$D$34:$D$777,СВЦЭМ!$A$34:$A$777,$A111,СВЦЭМ!$B$34:$B$777,G$83)+'СЕТ СН'!$H$11+СВЦЭМ!$D$10+'СЕТ СН'!$H$5-'СЕТ СН'!$H$21</f>
        <v>4860.5118668099994</v>
      </c>
      <c r="H111" s="37">
        <f>SUMIFS(СВЦЭМ!$D$34:$D$777,СВЦЭМ!$A$34:$A$777,$A111,СВЦЭМ!$B$34:$B$777,H$83)+'СЕТ СН'!$H$11+СВЦЭМ!$D$10+'СЕТ СН'!$H$5-'СЕТ СН'!$H$21</f>
        <v>4718.4917307200003</v>
      </c>
      <c r="I111" s="37">
        <f>SUMIFS(СВЦЭМ!$D$34:$D$777,СВЦЭМ!$A$34:$A$777,$A111,СВЦЭМ!$B$34:$B$777,I$83)+'СЕТ СН'!$H$11+СВЦЭМ!$D$10+'СЕТ СН'!$H$5-'СЕТ СН'!$H$21</f>
        <v>4600.9551136800001</v>
      </c>
      <c r="J111" s="37">
        <f>SUMIFS(СВЦЭМ!$D$34:$D$777,СВЦЭМ!$A$34:$A$777,$A111,СВЦЭМ!$B$34:$B$777,J$83)+'СЕТ СН'!$H$11+СВЦЭМ!$D$10+'СЕТ СН'!$H$5-'СЕТ СН'!$H$21</f>
        <v>4455.5984244299998</v>
      </c>
      <c r="K111" s="37">
        <f>SUMIFS(СВЦЭМ!$D$34:$D$777,СВЦЭМ!$A$34:$A$777,$A111,СВЦЭМ!$B$34:$B$777,K$83)+'СЕТ СН'!$H$11+СВЦЭМ!$D$10+'СЕТ СН'!$H$5-'СЕТ СН'!$H$21</f>
        <v>4392.3884459299998</v>
      </c>
      <c r="L111" s="37">
        <f>SUMIFS(СВЦЭМ!$D$34:$D$777,СВЦЭМ!$A$34:$A$777,$A111,СВЦЭМ!$B$34:$B$777,L$83)+'СЕТ СН'!$H$11+СВЦЭМ!$D$10+'СЕТ СН'!$H$5-'СЕТ СН'!$H$21</f>
        <v>4372.3891622499996</v>
      </c>
      <c r="M111" s="37">
        <f>SUMIFS(СВЦЭМ!$D$34:$D$777,СВЦЭМ!$A$34:$A$777,$A111,СВЦЭМ!$B$34:$B$777,M$83)+'СЕТ СН'!$H$11+СВЦЭМ!$D$10+'СЕТ СН'!$H$5-'СЕТ СН'!$H$21</f>
        <v>4369.66697406</v>
      </c>
      <c r="N111" s="37">
        <f>SUMIFS(СВЦЭМ!$D$34:$D$777,СВЦЭМ!$A$34:$A$777,$A111,СВЦЭМ!$B$34:$B$777,N$83)+'СЕТ СН'!$H$11+СВЦЭМ!$D$10+'СЕТ СН'!$H$5-'СЕТ СН'!$H$21</f>
        <v>4402.2478805399996</v>
      </c>
      <c r="O111" s="37">
        <f>SUMIFS(СВЦЭМ!$D$34:$D$777,СВЦЭМ!$A$34:$A$777,$A111,СВЦЭМ!$B$34:$B$777,O$83)+'СЕТ СН'!$H$11+СВЦЭМ!$D$10+'СЕТ СН'!$H$5-'СЕТ СН'!$H$21</f>
        <v>4379.6951558599994</v>
      </c>
      <c r="P111" s="37">
        <f>SUMIFS(СВЦЭМ!$D$34:$D$777,СВЦЭМ!$A$34:$A$777,$A111,СВЦЭМ!$B$34:$B$777,P$83)+'СЕТ СН'!$H$11+СВЦЭМ!$D$10+'СЕТ СН'!$H$5-'СЕТ СН'!$H$21</f>
        <v>4390.3815866099994</v>
      </c>
      <c r="Q111" s="37">
        <f>SUMIFS(СВЦЭМ!$D$34:$D$777,СВЦЭМ!$A$34:$A$777,$A111,СВЦЭМ!$B$34:$B$777,Q$83)+'СЕТ СН'!$H$11+СВЦЭМ!$D$10+'СЕТ СН'!$H$5-'СЕТ СН'!$H$21</f>
        <v>4400.0440667499997</v>
      </c>
      <c r="R111" s="37">
        <f>SUMIFS(СВЦЭМ!$D$34:$D$777,СВЦЭМ!$A$34:$A$777,$A111,СВЦЭМ!$B$34:$B$777,R$83)+'СЕТ СН'!$H$11+СВЦЭМ!$D$10+'СЕТ СН'!$H$5-'СЕТ СН'!$H$21</f>
        <v>4398.6918674799999</v>
      </c>
      <c r="S111" s="37">
        <f>SUMIFS(СВЦЭМ!$D$34:$D$777,СВЦЭМ!$A$34:$A$777,$A111,СВЦЭМ!$B$34:$B$777,S$83)+'СЕТ СН'!$H$11+СВЦЭМ!$D$10+'СЕТ СН'!$H$5-'СЕТ СН'!$H$21</f>
        <v>4396.59898866</v>
      </c>
      <c r="T111" s="37">
        <f>SUMIFS(СВЦЭМ!$D$34:$D$777,СВЦЭМ!$A$34:$A$777,$A111,СВЦЭМ!$B$34:$B$777,T$83)+'СЕТ СН'!$H$11+СВЦЭМ!$D$10+'СЕТ СН'!$H$5-'СЕТ СН'!$H$21</f>
        <v>4387.95103045</v>
      </c>
      <c r="U111" s="37">
        <f>SUMIFS(СВЦЭМ!$D$34:$D$777,СВЦЭМ!$A$34:$A$777,$A111,СВЦЭМ!$B$34:$B$777,U$83)+'СЕТ СН'!$H$11+СВЦЭМ!$D$10+'СЕТ СН'!$H$5-'СЕТ СН'!$H$21</f>
        <v>4383.8129829499994</v>
      </c>
      <c r="V111" s="37">
        <f>SUMIFS(СВЦЭМ!$D$34:$D$777,СВЦЭМ!$A$34:$A$777,$A111,СВЦЭМ!$B$34:$B$777,V$83)+'СЕТ СН'!$H$11+СВЦЭМ!$D$10+'СЕТ СН'!$H$5-'СЕТ СН'!$H$21</f>
        <v>4398.1483863499998</v>
      </c>
      <c r="W111" s="37">
        <f>SUMIFS(СВЦЭМ!$D$34:$D$777,СВЦЭМ!$A$34:$A$777,$A111,СВЦЭМ!$B$34:$B$777,W$83)+'СЕТ СН'!$H$11+СВЦЭМ!$D$10+'СЕТ СН'!$H$5-'СЕТ СН'!$H$21</f>
        <v>4416.8639099399998</v>
      </c>
      <c r="X111" s="37">
        <f>SUMIFS(СВЦЭМ!$D$34:$D$777,СВЦЭМ!$A$34:$A$777,$A111,СВЦЭМ!$B$34:$B$777,X$83)+'СЕТ СН'!$H$11+СВЦЭМ!$D$10+'СЕТ СН'!$H$5-'СЕТ СН'!$H$21</f>
        <v>4499.4893739199997</v>
      </c>
      <c r="Y111" s="37">
        <f>SUMIFS(СВЦЭМ!$D$34:$D$777,СВЦЭМ!$A$34:$A$777,$A111,СВЦЭМ!$B$34:$B$777,Y$83)+'СЕТ СН'!$H$11+СВЦЭМ!$D$10+'СЕТ СН'!$H$5-'СЕТ СН'!$H$21</f>
        <v>4638.0763181499997</v>
      </c>
    </row>
    <row r="112" spans="1:25" ht="15.75" x14ac:dyDescent="0.2">
      <c r="A112" s="36">
        <f t="shared" si="2"/>
        <v>43310</v>
      </c>
      <c r="B112" s="37">
        <f>SUMIFS(СВЦЭМ!$D$34:$D$777,СВЦЭМ!$A$34:$A$777,$A112,СВЦЭМ!$B$34:$B$777,B$83)+'СЕТ СН'!$H$11+СВЦЭМ!$D$10+'СЕТ СН'!$H$5-'СЕТ СН'!$H$21</f>
        <v>4703.7158811500003</v>
      </c>
      <c r="C112" s="37">
        <f>SUMIFS(СВЦЭМ!$D$34:$D$777,СВЦЭМ!$A$34:$A$777,$A112,СВЦЭМ!$B$34:$B$777,C$83)+'СЕТ СН'!$H$11+СВЦЭМ!$D$10+'СЕТ СН'!$H$5-'СЕТ СН'!$H$21</f>
        <v>4761.8977333699995</v>
      </c>
      <c r="D112" s="37">
        <f>SUMIFS(СВЦЭМ!$D$34:$D$777,СВЦЭМ!$A$34:$A$777,$A112,СВЦЭМ!$B$34:$B$777,D$83)+'СЕТ СН'!$H$11+СВЦЭМ!$D$10+'СЕТ СН'!$H$5-'СЕТ СН'!$H$21</f>
        <v>4822.6849391699998</v>
      </c>
      <c r="E112" s="37">
        <f>SUMIFS(СВЦЭМ!$D$34:$D$777,СВЦЭМ!$A$34:$A$777,$A112,СВЦЭМ!$B$34:$B$777,E$83)+'СЕТ СН'!$H$11+СВЦЭМ!$D$10+'СЕТ СН'!$H$5-'СЕТ СН'!$H$21</f>
        <v>4880.9640890199998</v>
      </c>
      <c r="F112" s="37">
        <f>SUMIFS(СВЦЭМ!$D$34:$D$777,СВЦЭМ!$A$34:$A$777,$A112,СВЦЭМ!$B$34:$B$777,F$83)+'СЕТ СН'!$H$11+СВЦЭМ!$D$10+'СЕТ СН'!$H$5-'СЕТ СН'!$H$21</f>
        <v>4871.7470125099999</v>
      </c>
      <c r="G112" s="37">
        <f>SUMIFS(СВЦЭМ!$D$34:$D$777,СВЦЭМ!$A$34:$A$777,$A112,СВЦЭМ!$B$34:$B$777,G$83)+'СЕТ СН'!$H$11+СВЦЭМ!$D$10+'СЕТ СН'!$H$5-'СЕТ СН'!$H$21</f>
        <v>4865.0587443699997</v>
      </c>
      <c r="H112" s="37">
        <f>SUMIFS(СВЦЭМ!$D$34:$D$777,СВЦЭМ!$A$34:$A$777,$A112,СВЦЭМ!$B$34:$B$777,H$83)+'СЕТ СН'!$H$11+СВЦЭМ!$D$10+'СЕТ СН'!$H$5-'СЕТ СН'!$H$21</f>
        <v>4753.3619860600002</v>
      </c>
      <c r="I112" s="37">
        <f>SUMIFS(СВЦЭМ!$D$34:$D$777,СВЦЭМ!$A$34:$A$777,$A112,СВЦЭМ!$B$34:$B$777,I$83)+'СЕТ СН'!$H$11+СВЦЭМ!$D$10+'СЕТ СН'!$H$5-'СЕТ СН'!$H$21</f>
        <v>4582.7115863299996</v>
      </c>
      <c r="J112" s="37">
        <f>SUMIFS(СВЦЭМ!$D$34:$D$777,СВЦЭМ!$A$34:$A$777,$A112,СВЦЭМ!$B$34:$B$777,J$83)+'СЕТ СН'!$H$11+СВЦЭМ!$D$10+'СЕТ СН'!$H$5-'СЕТ СН'!$H$21</f>
        <v>4454.4836152600001</v>
      </c>
      <c r="K112" s="37">
        <f>SUMIFS(СВЦЭМ!$D$34:$D$777,СВЦЭМ!$A$34:$A$777,$A112,СВЦЭМ!$B$34:$B$777,K$83)+'СЕТ СН'!$H$11+СВЦЭМ!$D$10+'СЕТ СН'!$H$5-'СЕТ СН'!$H$21</f>
        <v>4387.4441200800002</v>
      </c>
      <c r="L112" s="37">
        <f>SUMIFS(СВЦЭМ!$D$34:$D$777,СВЦЭМ!$A$34:$A$777,$A112,СВЦЭМ!$B$34:$B$777,L$83)+'СЕТ СН'!$H$11+СВЦЭМ!$D$10+'СЕТ СН'!$H$5-'СЕТ СН'!$H$21</f>
        <v>4360.9362429099992</v>
      </c>
      <c r="M112" s="37">
        <f>SUMIFS(СВЦЭМ!$D$34:$D$777,СВЦЭМ!$A$34:$A$777,$A112,СВЦЭМ!$B$34:$B$777,M$83)+'СЕТ СН'!$H$11+СВЦЭМ!$D$10+'СЕТ СН'!$H$5-'СЕТ СН'!$H$21</f>
        <v>4360.0560887499996</v>
      </c>
      <c r="N112" s="37">
        <f>SUMIFS(СВЦЭМ!$D$34:$D$777,СВЦЭМ!$A$34:$A$777,$A112,СВЦЭМ!$B$34:$B$777,N$83)+'СЕТ СН'!$H$11+СВЦЭМ!$D$10+'СЕТ СН'!$H$5-'СЕТ СН'!$H$21</f>
        <v>4351.6671013200003</v>
      </c>
      <c r="O112" s="37">
        <f>SUMIFS(СВЦЭМ!$D$34:$D$777,СВЦЭМ!$A$34:$A$777,$A112,СВЦЭМ!$B$34:$B$777,O$83)+'СЕТ СН'!$H$11+СВЦЭМ!$D$10+'СЕТ СН'!$H$5-'СЕТ СН'!$H$21</f>
        <v>4353.0149666199995</v>
      </c>
      <c r="P112" s="37">
        <f>SUMIFS(СВЦЭМ!$D$34:$D$777,СВЦЭМ!$A$34:$A$777,$A112,СВЦЭМ!$B$34:$B$777,P$83)+'СЕТ СН'!$H$11+СВЦЭМ!$D$10+'СЕТ СН'!$H$5-'СЕТ СН'!$H$21</f>
        <v>4352.6467766599999</v>
      </c>
      <c r="Q112" s="37">
        <f>SUMIFS(СВЦЭМ!$D$34:$D$777,СВЦЭМ!$A$34:$A$777,$A112,СВЦЭМ!$B$34:$B$777,Q$83)+'СЕТ СН'!$H$11+СВЦЭМ!$D$10+'СЕТ СН'!$H$5-'СЕТ СН'!$H$21</f>
        <v>4356.7277682899994</v>
      </c>
      <c r="R112" s="37">
        <f>SUMIFS(СВЦЭМ!$D$34:$D$777,СВЦЭМ!$A$34:$A$777,$A112,СВЦЭМ!$B$34:$B$777,R$83)+'СЕТ СН'!$H$11+СВЦЭМ!$D$10+'СЕТ СН'!$H$5-'СЕТ СН'!$H$21</f>
        <v>4359.4100895000001</v>
      </c>
      <c r="S112" s="37">
        <f>SUMIFS(СВЦЭМ!$D$34:$D$777,СВЦЭМ!$A$34:$A$777,$A112,СВЦЭМ!$B$34:$B$777,S$83)+'СЕТ СН'!$H$11+СВЦЭМ!$D$10+'СЕТ СН'!$H$5-'СЕТ СН'!$H$21</f>
        <v>4363.0719144200002</v>
      </c>
      <c r="T112" s="37">
        <f>SUMIFS(СВЦЭМ!$D$34:$D$777,СВЦЭМ!$A$34:$A$777,$A112,СВЦЭМ!$B$34:$B$777,T$83)+'СЕТ СН'!$H$11+СВЦЭМ!$D$10+'СЕТ СН'!$H$5-'СЕТ СН'!$H$21</f>
        <v>4361.1719001199999</v>
      </c>
      <c r="U112" s="37">
        <f>SUMIFS(СВЦЭМ!$D$34:$D$777,СВЦЭМ!$A$34:$A$777,$A112,СВЦЭМ!$B$34:$B$777,U$83)+'СЕТ СН'!$H$11+СВЦЭМ!$D$10+'СЕТ СН'!$H$5-'СЕТ СН'!$H$21</f>
        <v>4359.9435803599999</v>
      </c>
      <c r="V112" s="37">
        <f>SUMIFS(СВЦЭМ!$D$34:$D$777,СВЦЭМ!$A$34:$A$777,$A112,СВЦЭМ!$B$34:$B$777,V$83)+'СЕТ СН'!$H$11+СВЦЭМ!$D$10+'СЕТ СН'!$H$5-'СЕТ СН'!$H$21</f>
        <v>4362.1950778299997</v>
      </c>
      <c r="W112" s="37">
        <f>SUMIFS(СВЦЭМ!$D$34:$D$777,СВЦЭМ!$A$34:$A$777,$A112,СВЦЭМ!$B$34:$B$777,W$83)+'СЕТ СН'!$H$11+СВЦЭМ!$D$10+'СЕТ СН'!$H$5-'СЕТ СН'!$H$21</f>
        <v>4382.3222034499995</v>
      </c>
      <c r="X112" s="37">
        <f>SUMIFS(СВЦЭМ!$D$34:$D$777,СВЦЭМ!$A$34:$A$777,$A112,СВЦЭМ!$B$34:$B$777,X$83)+'СЕТ СН'!$H$11+СВЦЭМ!$D$10+'СЕТ СН'!$H$5-'СЕТ СН'!$H$21</f>
        <v>4463.9909787699999</v>
      </c>
      <c r="Y112" s="37">
        <f>SUMIFS(СВЦЭМ!$D$34:$D$777,СВЦЭМ!$A$34:$A$777,$A112,СВЦЭМ!$B$34:$B$777,Y$83)+'СЕТ СН'!$H$11+СВЦЭМ!$D$10+'СЕТ СН'!$H$5-'СЕТ СН'!$H$21</f>
        <v>4586.1248815199997</v>
      </c>
    </row>
    <row r="113" spans="1:27" ht="15.75" x14ac:dyDescent="0.2">
      <c r="A113" s="36">
        <f t="shared" si="2"/>
        <v>43311</v>
      </c>
      <c r="B113" s="37">
        <f>SUMIFS(СВЦЭМ!$D$34:$D$777,СВЦЭМ!$A$34:$A$777,$A113,СВЦЭМ!$B$34:$B$777,B$83)+'СЕТ СН'!$H$11+СВЦЭМ!$D$10+'СЕТ СН'!$H$5-'СЕТ СН'!$H$21</f>
        <v>4655.8633023800003</v>
      </c>
      <c r="C113" s="37">
        <f>SUMIFS(СВЦЭМ!$D$34:$D$777,СВЦЭМ!$A$34:$A$777,$A113,СВЦЭМ!$B$34:$B$777,C$83)+'СЕТ СН'!$H$11+СВЦЭМ!$D$10+'СЕТ СН'!$H$5-'СЕТ СН'!$H$21</f>
        <v>4711.25373064</v>
      </c>
      <c r="D113" s="37">
        <f>SUMIFS(СВЦЭМ!$D$34:$D$777,СВЦЭМ!$A$34:$A$777,$A113,СВЦЭМ!$B$34:$B$777,D$83)+'СЕТ СН'!$H$11+СВЦЭМ!$D$10+'СЕТ СН'!$H$5-'СЕТ СН'!$H$21</f>
        <v>4766.86065229</v>
      </c>
      <c r="E113" s="37">
        <f>SUMIFS(СВЦЭМ!$D$34:$D$777,СВЦЭМ!$A$34:$A$777,$A113,СВЦЭМ!$B$34:$B$777,E$83)+'СЕТ СН'!$H$11+СВЦЭМ!$D$10+'СЕТ СН'!$H$5-'СЕТ СН'!$H$21</f>
        <v>4784.4258517099997</v>
      </c>
      <c r="F113" s="37">
        <f>SUMIFS(СВЦЭМ!$D$34:$D$777,СВЦЭМ!$A$34:$A$777,$A113,СВЦЭМ!$B$34:$B$777,F$83)+'СЕТ СН'!$H$11+СВЦЭМ!$D$10+'СЕТ СН'!$H$5-'СЕТ СН'!$H$21</f>
        <v>4785.2746582299997</v>
      </c>
      <c r="G113" s="37">
        <f>SUMIFS(СВЦЭМ!$D$34:$D$777,СВЦЭМ!$A$34:$A$777,$A113,СВЦЭМ!$B$34:$B$777,G$83)+'СЕТ СН'!$H$11+СВЦЭМ!$D$10+'СЕТ СН'!$H$5-'СЕТ СН'!$H$21</f>
        <v>4762.7695279099999</v>
      </c>
      <c r="H113" s="37">
        <f>SUMIFS(СВЦЭМ!$D$34:$D$777,СВЦЭМ!$A$34:$A$777,$A113,СВЦЭМ!$B$34:$B$777,H$83)+'СЕТ СН'!$H$11+СВЦЭМ!$D$10+'СЕТ СН'!$H$5-'СЕТ СН'!$H$21</f>
        <v>4664.86751508</v>
      </c>
      <c r="I113" s="37">
        <f>SUMIFS(СВЦЭМ!$D$34:$D$777,СВЦЭМ!$A$34:$A$777,$A113,СВЦЭМ!$B$34:$B$777,I$83)+'СЕТ СН'!$H$11+СВЦЭМ!$D$10+'СЕТ СН'!$H$5-'СЕТ СН'!$H$21</f>
        <v>4522.0805520999993</v>
      </c>
      <c r="J113" s="37">
        <f>SUMIFS(СВЦЭМ!$D$34:$D$777,СВЦЭМ!$A$34:$A$777,$A113,СВЦЭМ!$B$34:$B$777,J$83)+'СЕТ СН'!$H$11+СВЦЭМ!$D$10+'СЕТ СН'!$H$5-'СЕТ СН'!$H$21</f>
        <v>4415.6637476799997</v>
      </c>
      <c r="K113" s="37">
        <f>SUMIFS(СВЦЭМ!$D$34:$D$777,СВЦЭМ!$A$34:$A$777,$A113,СВЦЭМ!$B$34:$B$777,K$83)+'СЕТ СН'!$H$11+СВЦЭМ!$D$10+'СЕТ СН'!$H$5-'СЕТ СН'!$H$21</f>
        <v>4362.6704845799995</v>
      </c>
      <c r="L113" s="37">
        <f>SUMIFS(СВЦЭМ!$D$34:$D$777,СВЦЭМ!$A$34:$A$777,$A113,СВЦЭМ!$B$34:$B$777,L$83)+'СЕТ СН'!$H$11+СВЦЭМ!$D$10+'СЕТ СН'!$H$5-'СЕТ СН'!$H$21</f>
        <v>4351.4615788399997</v>
      </c>
      <c r="M113" s="37">
        <f>SUMIFS(СВЦЭМ!$D$34:$D$777,СВЦЭМ!$A$34:$A$777,$A113,СВЦЭМ!$B$34:$B$777,M$83)+'СЕТ СН'!$H$11+СВЦЭМ!$D$10+'СЕТ СН'!$H$5-'СЕТ СН'!$H$21</f>
        <v>4346.2005969100001</v>
      </c>
      <c r="N113" s="37">
        <f>SUMIFS(СВЦЭМ!$D$34:$D$777,СВЦЭМ!$A$34:$A$777,$A113,СВЦЭМ!$B$34:$B$777,N$83)+'СЕТ СН'!$H$11+СВЦЭМ!$D$10+'СЕТ СН'!$H$5-'СЕТ СН'!$H$21</f>
        <v>4403.0892078799998</v>
      </c>
      <c r="O113" s="37">
        <f>SUMIFS(СВЦЭМ!$D$34:$D$777,СВЦЭМ!$A$34:$A$777,$A113,СВЦЭМ!$B$34:$B$777,O$83)+'СЕТ СН'!$H$11+СВЦЭМ!$D$10+'СЕТ СН'!$H$5-'СЕТ СН'!$H$21</f>
        <v>4413.2824658599993</v>
      </c>
      <c r="P113" s="37">
        <f>SUMIFS(СВЦЭМ!$D$34:$D$777,СВЦЭМ!$A$34:$A$777,$A113,СВЦЭМ!$B$34:$B$777,P$83)+'СЕТ СН'!$H$11+СВЦЭМ!$D$10+'СЕТ СН'!$H$5-'СЕТ СН'!$H$21</f>
        <v>4407.0224825999994</v>
      </c>
      <c r="Q113" s="37">
        <f>SUMIFS(СВЦЭМ!$D$34:$D$777,СВЦЭМ!$A$34:$A$777,$A113,СВЦЭМ!$B$34:$B$777,Q$83)+'СЕТ СН'!$H$11+СВЦЭМ!$D$10+'СЕТ СН'!$H$5-'СЕТ СН'!$H$21</f>
        <v>4413.4801570899999</v>
      </c>
      <c r="R113" s="37">
        <f>SUMIFS(СВЦЭМ!$D$34:$D$777,СВЦЭМ!$A$34:$A$777,$A113,СВЦЭМ!$B$34:$B$777,R$83)+'СЕТ СН'!$H$11+СВЦЭМ!$D$10+'СЕТ СН'!$H$5-'СЕТ СН'!$H$21</f>
        <v>4410.2462122899997</v>
      </c>
      <c r="S113" s="37">
        <f>SUMIFS(СВЦЭМ!$D$34:$D$777,СВЦЭМ!$A$34:$A$777,$A113,СВЦЭМ!$B$34:$B$777,S$83)+'СЕТ СН'!$H$11+СВЦЭМ!$D$10+'СЕТ СН'!$H$5-'СЕТ СН'!$H$21</f>
        <v>4409.2064703299993</v>
      </c>
      <c r="T113" s="37">
        <f>SUMIFS(СВЦЭМ!$D$34:$D$777,СВЦЭМ!$A$34:$A$777,$A113,СВЦЭМ!$B$34:$B$777,T$83)+'СЕТ СН'!$H$11+СВЦЭМ!$D$10+'СЕТ СН'!$H$5-'СЕТ СН'!$H$21</f>
        <v>4407.3936288899995</v>
      </c>
      <c r="U113" s="37">
        <f>SUMIFS(СВЦЭМ!$D$34:$D$777,СВЦЭМ!$A$34:$A$777,$A113,СВЦЭМ!$B$34:$B$777,U$83)+'СЕТ СН'!$H$11+СВЦЭМ!$D$10+'СЕТ СН'!$H$5-'СЕТ СН'!$H$21</f>
        <v>4387.7661259400002</v>
      </c>
      <c r="V113" s="37">
        <f>SUMIFS(СВЦЭМ!$D$34:$D$777,СВЦЭМ!$A$34:$A$777,$A113,СВЦЭМ!$B$34:$B$777,V$83)+'СЕТ СН'!$H$11+СВЦЭМ!$D$10+'СЕТ СН'!$H$5-'СЕТ СН'!$H$21</f>
        <v>4364.3169292100001</v>
      </c>
      <c r="W113" s="37">
        <f>SUMIFS(СВЦЭМ!$D$34:$D$777,СВЦЭМ!$A$34:$A$777,$A113,СВЦЭМ!$B$34:$B$777,W$83)+'СЕТ СН'!$H$11+СВЦЭМ!$D$10+'СЕТ СН'!$H$5-'СЕТ СН'!$H$21</f>
        <v>4389.1602676399998</v>
      </c>
      <c r="X113" s="37">
        <f>SUMIFS(СВЦЭМ!$D$34:$D$777,СВЦЭМ!$A$34:$A$777,$A113,СВЦЭМ!$B$34:$B$777,X$83)+'СЕТ СН'!$H$11+СВЦЭМ!$D$10+'СЕТ СН'!$H$5-'СЕТ СН'!$H$21</f>
        <v>4476.9253736199998</v>
      </c>
      <c r="Y113" s="37">
        <f>SUMIFS(СВЦЭМ!$D$34:$D$777,СВЦЭМ!$A$34:$A$777,$A113,СВЦЭМ!$B$34:$B$777,Y$83)+'СЕТ СН'!$H$11+СВЦЭМ!$D$10+'СЕТ СН'!$H$5-'СЕТ СН'!$H$21</f>
        <v>4588.24320721</v>
      </c>
    </row>
    <row r="114" spans="1:27" ht="15.75" x14ac:dyDescent="0.2">
      <c r="A114" s="36">
        <f t="shared" si="2"/>
        <v>43312</v>
      </c>
      <c r="B114" s="37">
        <f>SUMIFS(СВЦЭМ!$D$34:$D$777,СВЦЭМ!$A$34:$A$777,$A114,СВЦЭМ!$B$34:$B$777,B$83)+'СЕТ СН'!$H$11+СВЦЭМ!$D$10+'СЕТ СН'!$H$5-'СЕТ СН'!$H$21</f>
        <v>4498.4829297400001</v>
      </c>
      <c r="C114" s="37">
        <f>SUMIFS(СВЦЭМ!$D$34:$D$777,СВЦЭМ!$A$34:$A$777,$A114,СВЦЭМ!$B$34:$B$777,C$83)+'СЕТ СН'!$H$11+СВЦЭМ!$D$10+'СЕТ СН'!$H$5-'СЕТ СН'!$H$21</f>
        <v>4617.0238787399994</v>
      </c>
      <c r="D114" s="37">
        <f>SUMIFS(СВЦЭМ!$D$34:$D$777,СВЦЭМ!$A$34:$A$777,$A114,СВЦЭМ!$B$34:$B$777,D$83)+'СЕТ СН'!$H$11+СВЦЭМ!$D$10+'СЕТ СН'!$H$5-'СЕТ СН'!$H$21</f>
        <v>4763.1362656199999</v>
      </c>
      <c r="E114" s="37">
        <f>SUMIFS(СВЦЭМ!$D$34:$D$777,СВЦЭМ!$A$34:$A$777,$A114,СВЦЭМ!$B$34:$B$777,E$83)+'СЕТ СН'!$H$11+СВЦЭМ!$D$10+'СЕТ СН'!$H$5-'СЕТ СН'!$H$21</f>
        <v>4821.55845985</v>
      </c>
      <c r="F114" s="37">
        <f>SUMIFS(СВЦЭМ!$D$34:$D$777,СВЦЭМ!$A$34:$A$777,$A114,СВЦЭМ!$B$34:$B$777,F$83)+'СЕТ СН'!$H$11+СВЦЭМ!$D$10+'СЕТ СН'!$H$5-'СЕТ СН'!$H$21</f>
        <v>4810.31464529</v>
      </c>
      <c r="G114" s="37">
        <f>SUMIFS(СВЦЭМ!$D$34:$D$777,СВЦЭМ!$A$34:$A$777,$A114,СВЦЭМ!$B$34:$B$777,G$83)+'СЕТ СН'!$H$11+СВЦЭМ!$D$10+'СЕТ СН'!$H$5-'СЕТ СН'!$H$21</f>
        <v>4812.7009367999999</v>
      </c>
      <c r="H114" s="37">
        <f>SUMIFS(СВЦЭМ!$D$34:$D$777,СВЦЭМ!$A$34:$A$777,$A114,СВЦЭМ!$B$34:$B$777,H$83)+'СЕТ СН'!$H$11+СВЦЭМ!$D$10+'СЕТ СН'!$H$5-'СЕТ СН'!$H$21</f>
        <v>4724.9707568599997</v>
      </c>
      <c r="I114" s="37">
        <f>SUMIFS(СВЦЭМ!$D$34:$D$777,СВЦЭМ!$A$34:$A$777,$A114,СВЦЭМ!$B$34:$B$777,I$83)+'СЕТ СН'!$H$11+СВЦЭМ!$D$10+'СЕТ СН'!$H$5-'СЕТ СН'!$H$21</f>
        <v>4570.7805247999995</v>
      </c>
      <c r="J114" s="37">
        <f>SUMIFS(СВЦЭМ!$D$34:$D$777,СВЦЭМ!$A$34:$A$777,$A114,СВЦЭМ!$B$34:$B$777,J$83)+'СЕТ СН'!$H$11+СВЦЭМ!$D$10+'СЕТ СН'!$H$5-'СЕТ СН'!$H$21</f>
        <v>4451.9052763299997</v>
      </c>
      <c r="K114" s="37">
        <f>SUMIFS(СВЦЭМ!$D$34:$D$777,СВЦЭМ!$A$34:$A$777,$A114,СВЦЭМ!$B$34:$B$777,K$83)+'СЕТ СН'!$H$11+СВЦЭМ!$D$10+'СЕТ СН'!$H$5-'СЕТ СН'!$H$21</f>
        <v>4382.3629988299999</v>
      </c>
      <c r="L114" s="37">
        <f>SUMIFS(СВЦЭМ!$D$34:$D$777,СВЦЭМ!$A$34:$A$777,$A114,СВЦЭМ!$B$34:$B$777,L$83)+'СЕТ СН'!$H$11+СВЦЭМ!$D$10+'СЕТ СН'!$H$5-'СЕТ СН'!$H$21</f>
        <v>4370.1138978099998</v>
      </c>
      <c r="M114" s="37">
        <f>SUMIFS(СВЦЭМ!$D$34:$D$777,СВЦЭМ!$A$34:$A$777,$A114,СВЦЭМ!$B$34:$B$777,M$83)+'СЕТ СН'!$H$11+СВЦЭМ!$D$10+'СЕТ СН'!$H$5-'СЕТ СН'!$H$21</f>
        <v>4371.8371135699999</v>
      </c>
      <c r="N114" s="37">
        <f>SUMIFS(СВЦЭМ!$D$34:$D$777,СВЦЭМ!$A$34:$A$777,$A114,СВЦЭМ!$B$34:$B$777,N$83)+'СЕТ СН'!$H$11+СВЦЭМ!$D$10+'СЕТ СН'!$H$5-'СЕТ СН'!$H$21</f>
        <v>4428.3863539699996</v>
      </c>
      <c r="O114" s="37">
        <f>SUMIFS(СВЦЭМ!$D$34:$D$777,СВЦЭМ!$A$34:$A$777,$A114,СВЦЭМ!$B$34:$B$777,O$83)+'СЕТ СН'!$H$11+СВЦЭМ!$D$10+'СЕТ СН'!$H$5-'СЕТ СН'!$H$21</f>
        <v>4429.5331192099993</v>
      </c>
      <c r="P114" s="37">
        <f>SUMIFS(СВЦЭМ!$D$34:$D$777,СВЦЭМ!$A$34:$A$777,$A114,СВЦЭМ!$B$34:$B$777,P$83)+'СЕТ СН'!$H$11+СВЦЭМ!$D$10+'СЕТ СН'!$H$5-'СЕТ СН'!$H$21</f>
        <v>4417.9724453299996</v>
      </c>
      <c r="Q114" s="37">
        <f>SUMIFS(СВЦЭМ!$D$34:$D$777,СВЦЭМ!$A$34:$A$777,$A114,СВЦЭМ!$B$34:$B$777,Q$83)+'СЕТ СН'!$H$11+СВЦЭМ!$D$10+'СЕТ СН'!$H$5-'СЕТ СН'!$H$21</f>
        <v>4432.52965924</v>
      </c>
      <c r="R114" s="37">
        <f>SUMIFS(СВЦЭМ!$D$34:$D$777,СВЦЭМ!$A$34:$A$777,$A114,СВЦЭМ!$B$34:$B$777,R$83)+'СЕТ СН'!$H$11+СВЦЭМ!$D$10+'СЕТ СН'!$H$5-'СЕТ СН'!$H$21</f>
        <v>4428.1056947299994</v>
      </c>
      <c r="S114" s="37">
        <f>SUMIFS(СВЦЭМ!$D$34:$D$777,СВЦЭМ!$A$34:$A$777,$A114,СВЦЭМ!$B$34:$B$777,S$83)+'СЕТ СН'!$H$11+СВЦЭМ!$D$10+'СЕТ СН'!$H$5-'СЕТ СН'!$H$21</f>
        <v>4422.3370974399995</v>
      </c>
      <c r="T114" s="37">
        <f>SUMIFS(СВЦЭМ!$D$34:$D$777,СВЦЭМ!$A$34:$A$777,$A114,СВЦЭМ!$B$34:$B$777,T$83)+'СЕТ СН'!$H$11+СВЦЭМ!$D$10+'СЕТ СН'!$H$5-'СЕТ СН'!$H$21</f>
        <v>4421.0561530999994</v>
      </c>
      <c r="U114" s="37">
        <f>SUMIFS(СВЦЭМ!$D$34:$D$777,СВЦЭМ!$A$34:$A$777,$A114,СВЦЭМ!$B$34:$B$777,U$83)+'СЕТ СН'!$H$11+СВЦЭМ!$D$10+'СЕТ СН'!$H$5-'СЕТ СН'!$H$21</f>
        <v>4401.67290357</v>
      </c>
      <c r="V114" s="37">
        <f>SUMIFS(СВЦЭМ!$D$34:$D$777,СВЦЭМ!$A$34:$A$777,$A114,СВЦЭМ!$B$34:$B$777,V$83)+'СЕТ СН'!$H$11+СВЦЭМ!$D$10+'СЕТ СН'!$H$5-'СЕТ СН'!$H$21</f>
        <v>4382.9465932899993</v>
      </c>
      <c r="W114" s="37">
        <f>SUMIFS(СВЦЭМ!$D$34:$D$777,СВЦЭМ!$A$34:$A$777,$A114,СВЦЭМ!$B$34:$B$777,W$83)+'СЕТ СН'!$H$11+СВЦЭМ!$D$10+'СЕТ СН'!$H$5-'СЕТ СН'!$H$21</f>
        <v>4437.1993066899995</v>
      </c>
      <c r="X114" s="37">
        <f>SUMIFS(СВЦЭМ!$D$34:$D$777,СВЦЭМ!$A$34:$A$777,$A114,СВЦЭМ!$B$34:$B$777,X$83)+'СЕТ СН'!$H$11+СВЦЭМ!$D$10+'СЕТ СН'!$H$5-'СЕТ СН'!$H$21</f>
        <v>4523.98110774</v>
      </c>
      <c r="Y114" s="37">
        <f>SUMIFS(СВЦЭМ!$D$34:$D$777,СВЦЭМ!$A$34:$A$777,$A114,СВЦЭМ!$B$34:$B$777,Y$83)+'СЕТ СН'!$H$11+СВЦЭМ!$D$10+'СЕТ СН'!$H$5-'СЕТ СН'!$H$21</f>
        <v>4632.3582965599999</v>
      </c>
    </row>
    <row r="115" spans="1:27" ht="15.75" x14ac:dyDescent="0.2">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27" t="s">
        <v>7</v>
      </c>
      <c r="B117" s="121" t="s">
        <v>76</v>
      </c>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3"/>
    </row>
    <row r="118" spans="1:27" ht="12.75" customHeight="1" x14ac:dyDescent="0.2">
      <c r="A118" s="128"/>
      <c r="B118" s="124"/>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6"/>
    </row>
    <row r="119" spans="1:27" ht="12.75" customHeight="1" x14ac:dyDescent="0.2">
      <c r="A119" s="129"/>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customHeight="1" x14ac:dyDescent="0.2">
      <c r="A120" s="36" t="str">
        <f>A84</f>
        <v>01.07.2018</v>
      </c>
      <c r="B120" s="37">
        <f>SUMIFS(СВЦЭМ!$D$34:$D$777,СВЦЭМ!$A$34:$A$777,$A120,СВЦЭМ!$B$34:$B$777,B$119)+'СЕТ СН'!$I$11+СВЦЭМ!$D$10+'СЕТ СН'!$I$5-'СЕТ СН'!$I$21</f>
        <v>4916.61462863</v>
      </c>
      <c r="C120" s="37">
        <f>SUMIFS(СВЦЭМ!$D$34:$D$777,СВЦЭМ!$A$34:$A$777,$A120,СВЦЭМ!$B$34:$B$777,C$119)+'СЕТ СН'!$I$11+СВЦЭМ!$D$10+'СЕТ СН'!$I$5-'СЕТ СН'!$I$21</f>
        <v>4950.1948780199991</v>
      </c>
      <c r="D120" s="37">
        <f>SUMIFS(СВЦЭМ!$D$34:$D$777,СВЦЭМ!$A$34:$A$777,$A120,СВЦЭМ!$B$34:$B$777,D$119)+'СЕТ СН'!$I$11+СВЦЭМ!$D$10+'СЕТ СН'!$I$5-'СЕТ СН'!$I$21</f>
        <v>4991.6354282699995</v>
      </c>
      <c r="E120" s="37">
        <f>SUMIFS(СВЦЭМ!$D$34:$D$777,СВЦЭМ!$A$34:$A$777,$A120,СВЦЭМ!$B$34:$B$777,E$119)+'СЕТ СН'!$I$11+СВЦЭМ!$D$10+'СЕТ СН'!$I$5-'СЕТ СН'!$I$21</f>
        <v>5016.8299753299998</v>
      </c>
      <c r="F120" s="37">
        <f>SUMIFS(СВЦЭМ!$D$34:$D$777,СВЦЭМ!$A$34:$A$777,$A120,СВЦЭМ!$B$34:$B$777,F$119)+'СЕТ СН'!$I$11+СВЦЭМ!$D$10+'СЕТ СН'!$I$5-'СЕТ СН'!$I$21</f>
        <v>5023.0009531199994</v>
      </c>
      <c r="G120" s="37">
        <f>SUMIFS(СВЦЭМ!$D$34:$D$777,СВЦЭМ!$A$34:$A$777,$A120,СВЦЭМ!$B$34:$B$777,G$119)+'СЕТ СН'!$I$11+СВЦЭМ!$D$10+'СЕТ СН'!$I$5-'СЕТ СН'!$I$21</f>
        <v>5007.3508939799995</v>
      </c>
      <c r="H120" s="37">
        <f>SUMIFS(СВЦЭМ!$D$34:$D$777,СВЦЭМ!$A$34:$A$777,$A120,СВЦЭМ!$B$34:$B$777,H$119)+'СЕТ СН'!$I$11+СВЦЭМ!$D$10+'СЕТ СН'!$I$5-'СЕТ СН'!$I$21</f>
        <v>4925.8512376299996</v>
      </c>
      <c r="I120" s="37">
        <f>SUMIFS(СВЦЭМ!$D$34:$D$777,СВЦЭМ!$A$34:$A$777,$A120,СВЦЭМ!$B$34:$B$777,I$119)+'СЕТ СН'!$I$11+СВЦЭМ!$D$10+'СЕТ СН'!$I$5-'СЕТ СН'!$I$21</f>
        <v>4844.38266552</v>
      </c>
      <c r="J120" s="37">
        <f>SUMIFS(СВЦЭМ!$D$34:$D$777,СВЦЭМ!$A$34:$A$777,$A120,СВЦЭМ!$B$34:$B$777,J$119)+'СЕТ СН'!$I$11+СВЦЭМ!$D$10+'СЕТ СН'!$I$5-'СЕТ СН'!$I$21</f>
        <v>4739.3639290000001</v>
      </c>
      <c r="K120" s="37">
        <f>SUMIFS(СВЦЭМ!$D$34:$D$777,СВЦЭМ!$A$34:$A$777,$A120,СВЦЭМ!$B$34:$B$777,K$119)+'СЕТ СН'!$I$11+СВЦЭМ!$D$10+'СЕТ СН'!$I$5-'СЕТ СН'!$I$21</f>
        <v>4685.4957986999998</v>
      </c>
      <c r="L120" s="37">
        <f>SUMIFS(СВЦЭМ!$D$34:$D$777,СВЦЭМ!$A$34:$A$777,$A120,СВЦЭМ!$B$34:$B$777,L$119)+'СЕТ СН'!$I$11+СВЦЭМ!$D$10+'СЕТ СН'!$I$5-'СЕТ СН'!$I$21</f>
        <v>4691.5800443099997</v>
      </c>
      <c r="M120" s="37">
        <f>SUMIFS(СВЦЭМ!$D$34:$D$777,СВЦЭМ!$A$34:$A$777,$A120,СВЦЭМ!$B$34:$B$777,M$119)+'СЕТ СН'!$I$11+СВЦЭМ!$D$10+'СЕТ СН'!$I$5-'СЕТ СН'!$I$21</f>
        <v>4640.2856117999991</v>
      </c>
      <c r="N120" s="37">
        <f>SUMIFS(СВЦЭМ!$D$34:$D$777,СВЦЭМ!$A$34:$A$777,$A120,СВЦЭМ!$B$34:$B$777,N$119)+'СЕТ СН'!$I$11+СВЦЭМ!$D$10+'СЕТ СН'!$I$5-'СЕТ СН'!$I$21</f>
        <v>4649.0273976999997</v>
      </c>
      <c r="O120" s="37">
        <f>SUMIFS(СВЦЭМ!$D$34:$D$777,СВЦЭМ!$A$34:$A$777,$A120,СВЦЭМ!$B$34:$B$777,O$119)+'СЕТ СН'!$I$11+СВЦЭМ!$D$10+'СЕТ СН'!$I$5-'СЕТ СН'!$I$21</f>
        <v>4653.347523559999</v>
      </c>
      <c r="P120" s="37">
        <f>SUMIFS(СВЦЭМ!$D$34:$D$777,СВЦЭМ!$A$34:$A$777,$A120,СВЦЭМ!$B$34:$B$777,P$119)+'СЕТ СН'!$I$11+СВЦЭМ!$D$10+'СЕТ СН'!$I$5-'СЕТ СН'!$I$21</f>
        <v>4655.4419517999995</v>
      </c>
      <c r="Q120" s="37">
        <f>SUMIFS(СВЦЭМ!$D$34:$D$777,СВЦЭМ!$A$34:$A$777,$A120,СВЦЭМ!$B$34:$B$777,Q$119)+'СЕТ СН'!$I$11+СВЦЭМ!$D$10+'СЕТ СН'!$I$5-'СЕТ СН'!$I$21</f>
        <v>4649.7709745999991</v>
      </c>
      <c r="R120" s="37">
        <f>SUMIFS(СВЦЭМ!$D$34:$D$777,СВЦЭМ!$A$34:$A$777,$A120,СВЦЭМ!$B$34:$B$777,R$119)+'СЕТ СН'!$I$11+СВЦЭМ!$D$10+'СЕТ СН'!$I$5-'СЕТ СН'!$I$21</f>
        <v>4640.6649074299994</v>
      </c>
      <c r="S120" s="37">
        <f>SUMIFS(СВЦЭМ!$D$34:$D$777,СВЦЭМ!$A$34:$A$777,$A120,СВЦЭМ!$B$34:$B$777,S$119)+'СЕТ СН'!$I$11+СВЦЭМ!$D$10+'СЕТ СН'!$I$5-'СЕТ СН'!$I$21</f>
        <v>4630.2692502899999</v>
      </c>
      <c r="T120" s="37">
        <f>SUMIFS(СВЦЭМ!$D$34:$D$777,СВЦЭМ!$A$34:$A$777,$A120,СВЦЭМ!$B$34:$B$777,T$119)+'СЕТ СН'!$I$11+СВЦЭМ!$D$10+'СЕТ СН'!$I$5-'СЕТ СН'!$I$21</f>
        <v>4644.1375326499992</v>
      </c>
      <c r="U120" s="37">
        <f>SUMIFS(СВЦЭМ!$D$34:$D$777,СВЦЭМ!$A$34:$A$777,$A120,СВЦЭМ!$B$34:$B$777,U$119)+'СЕТ СН'!$I$11+СВЦЭМ!$D$10+'СЕТ СН'!$I$5-'СЕТ СН'!$I$21</f>
        <v>4625.4395482800001</v>
      </c>
      <c r="V120" s="37">
        <f>SUMIFS(СВЦЭМ!$D$34:$D$777,СВЦЭМ!$A$34:$A$777,$A120,СВЦЭМ!$B$34:$B$777,V$119)+'СЕТ СН'!$I$11+СВЦЭМ!$D$10+'СЕТ СН'!$I$5-'СЕТ СН'!$I$21</f>
        <v>4620.5357092999993</v>
      </c>
      <c r="W120" s="37">
        <f>SUMIFS(СВЦЭМ!$D$34:$D$777,СВЦЭМ!$A$34:$A$777,$A120,СВЦЭМ!$B$34:$B$777,W$119)+'СЕТ СН'!$I$11+СВЦЭМ!$D$10+'СЕТ СН'!$I$5-'СЕТ СН'!$I$21</f>
        <v>4693.8379271499998</v>
      </c>
      <c r="X120" s="37">
        <f>SUMIFS(СВЦЭМ!$D$34:$D$777,СВЦЭМ!$A$34:$A$777,$A120,СВЦЭМ!$B$34:$B$777,X$119)+'СЕТ СН'!$I$11+СВЦЭМ!$D$10+'СЕТ СН'!$I$5-'СЕТ СН'!$I$21</f>
        <v>4799.8126014699992</v>
      </c>
      <c r="Y120" s="37">
        <f>SUMIFS(СВЦЭМ!$D$34:$D$777,СВЦЭМ!$A$34:$A$777,$A120,СВЦЭМ!$B$34:$B$777,Y$119)+'СЕТ СН'!$I$11+СВЦЭМ!$D$10+'СЕТ СН'!$I$5-'СЕТ СН'!$I$21</f>
        <v>4839.9819346599998</v>
      </c>
      <c r="AA120" s="46"/>
    </row>
    <row r="121" spans="1:27" ht="15.75" x14ac:dyDescent="0.2">
      <c r="A121" s="36">
        <f>A120+1</f>
        <v>43283</v>
      </c>
      <c r="B121" s="37">
        <f>SUMIFS(СВЦЭМ!$D$34:$D$777,СВЦЭМ!$A$34:$A$777,$A121,СВЦЭМ!$B$34:$B$777,B$119)+'СЕТ СН'!$I$11+СВЦЭМ!$D$10+'СЕТ СН'!$I$5-'СЕТ СН'!$I$21</f>
        <v>4992.1171271599997</v>
      </c>
      <c r="C121" s="37">
        <f>SUMIFS(СВЦЭМ!$D$34:$D$777,СВЦЭМ!$A$34:$A$777,$A121,СВЦЭМ!$B$34:$B$777,C$119)+'СЕТ СН'!$I$11+СВЦЭМ!$D$10+'СЕТ СН'!$I$5-'СЕТ СН'!$I$21</f>
        <v>5026.2576064099994</v>
      </c>
      <c r="D121" s="37">
        <f>SUMIFS(СВЦЭМ!$D$34:$D$777,СВЦЭМ!$A$34:$A$777,$A121,СВЦЭМ!$B$34:$B$777,D$119)+'СЕТ СН'!$I$11+СВЦЭМ!$D$10+'СЕТ СН'!$I$5-'СЕТ СН'!$I$21</f>
        <v>5019.1140847399993</v>
      </c>
      <c r="E121" s="37">
        <f>SUMIFS(СВЦЭМ!$D$34:$D$777,СВЦЭМ!$A$34:$A$777,$A121,СВЦЭМ!$B$34:$B$777,E$119)+'СЕТ СН'!$I$11+СВЦЭМ!$D$10+'СЕТ СН'!$I$5-'СЕТ СН'!$I$21</f>
        <v>5012.0499168099996</v>
      </c>
      <c r="F121" s="37">
        <f>SUMIFS(СВЦЭМ!$D$34:$D$777,СВЦЭМ!$A$34:$A$777,$A121,СВЦЭМ!$B$34:$B$777,F$119)+'СЕТ СН'!$I$11+СВЦЭМ!$D$10+'СЕТ СН'!$I$5-'СЕТ СН'!$I$21</f>
        <v>5008.4432934599999</v>
      </c>
      <c r="G121" s="37">
        <f>SUMIFS(СВЦЭМ!$D$34:$D$777,СВЦЭМ!$A$34:$A$777,$A121,СВЦЭМ!$B$34:$B$777,G$119)+'СЕТ СН'!$I$11+СВЦЭМ!$D$10+'СЕТ СН'!$I$5-'СЕТ СН'!$I$21</f>
        <v>5015.7599325499996</v>
      </c>
      <c r="H121" s="37">
        <f>SUMIFS(СВЦЭМ!$D$34:$D$777,СВЦЭМ!$A$34:$A$777,$A121,СВЦЭМ!$B$34:$B$777,H$119)+'СЕТ СН'!$I$11+СВЦЭМ!$D$10+'СЕТ СН'!$I$5-'СЕТ СН'!$I$21</f>
        <v>4957.78804545</v>
      </c>
      <c r="I121" s="37">
        <f>SUMIFS(СВЦЭМ!$D$34:$D$777,СВЦЭМ!$A$34:$A$777,$A121,СВЦЭМ!$B$34:$B$777,I$119)+'СЕТ СН'!$I$11+СВЦЭМ!$D$10+'СЕТ СН'!$I$5-'СЕТ СН'!$I$21</f>
        <v>4849.4814022499995</v>
      </c>
      <c r="J121" s="37">
        <f>SUMIFS(СВЦЭМ!$D$34:$D$777,СВЦЭМ!$A$34:$A$777,$A121,СВЦЭМ!$B$34:$B$777,J$119)+'СЕТ СН'!$I$11+СВЦЭМ!$D$10+'СЕТ СН'!$I$5-'СЕТ СН'!$I$21</f>
        <v>4739.3620610999997</v>
      </c>
      <c r="K121" s="37">
        <f>SUMIFS(СВЦЭМ!$D$34:$D$777,СВЦЭМ!$A$34:$A$777,$A121,СВЦЭМ!$B$34:$B$777,K$119)+'СЕТ СН'!$I$11+СВЦЭМ!$D$10+'СЕТ СН'!$I$5-'СЕТ СН'!$I$21</f>
        <v>4675.97285723</v>
      </c>
      <c r="L121" s="37">
        <f>SUMIFS(СВЦЭМ!$D$34:$D$777,СВЦЭМ!$A$34:$A$777,$A121,СВЦЭМ!$B$34:$B$777,L$119)+'СЕТ СН'!$I$11+СВЦЭМ!$D$10+'СЕТ СН'!$I$5-'СЕТ СН'!$I$21</f>
        <v>4662.1842770599997</v>
      </c>
      <c r="M121" s="37">
        <f>SUMIFS(СВЦЭМ!$D$34:$D$777,СВЦЭМ!$A$34:$A$777,$A121,СВЦЭМ!$B$34:$B$777,M$119)+'СЕТ СН'!$I$11+СВЦЭМ!$D$10+'СЕТ СН'!$I$5-'СЕТ СН'!$I$21</f>
        <v>4648.3724728299994</v>
      </c>
      <c r="N121" s="37">
        <f>SUMIFS(СВЦЭМ!$D$34:$D$777,СВЦЭМ!$A$34:$A$777,$A121,СВЦЭМ!$B$34:$B$777,N$119)+'СЕТ СН'!$I$11+СВЦЭМ!$D$10+'СЕТ СН'!$I$5-'СЕТ СН'!$I$21</f>
        <v>4663.6591373299998</v>
      </c>
      <c r="O121" s="37">
        <f>SUMIFS(СВЦЭМ!$D$34:$D$777,СВЦЭМ!$A$34:$A$777,$A121,СВЦЭМ!$B$34:$B$777,O$119)+'СЕТ СН'!$I$11+СВЦЭМ!$D$10+'СЕТ СН'!$I$5-'СЕТ СН'!$I$21</f>
        <v>4668.2683430399993</v>
      </c>
      <c r="P121" s="37">
        <f>SUMIFS(СВЦЭМ!$D$34:$D$777,СВЦЭМ!$A$34:$A$777,$A121,СВЦЭМ!$B$34:$B$777,P$119)+'СЕТ СН'!$I$11+СВЦЭМ!$D$10+'СЕТ СН'!$I$5-'СЕТ СН'!$I$21</f>
        <v>4658.34889217</v>
      </c>
      <c r="Q121" s="37">
        <f>SUMIFS(СВЦЭМ!$D$34:$D$777,СВЦЭМ!$A$34:$A$777,$A121,СВЦЭМ!$B$34:$B$777,Q$119)+'СЕТ СН'!$I$11+СВЦЭМ!$D$10+'СЕТ СН'!$I$5-'СЕТ СН'!$I$21</f>
        <v>4662.4295774100001</v>
      </c>
      <c r="R121" s="37">
        <f>SUMIFS(СВЦЭМ!$D$34:$D$777,СВЦЭМ!$A$34:$A$777,$A121,СВЦЭМ!$B$34:$B$777,R$119)+'СЕТ СН'!$I$11+СВЦЭМ!$D$10+'СЕТ СН'!$I$5-'СЕТ СН'!$I$21</f>
        <v>4659.5457777999991</v>
      </c>
      <c r="S121" s="37">
        <f>SUMIFS(СВЦЭМ!$D$34:$D$777,СВЦЭМ!$A$34:$A$777,$A121,СВЦЭМ!$B$34:$B$777,S$119)+'СЕТ СН'!$I$11+СВЦЭМ!$D$10+'СЕТ СН'!$I$5-'СЕТ СН'!$I$21</f>
        <v>4664.3729815299994</v>
      </c>
      <c r="T121" s="37">
        <f>SUMIFS(СВЦЭМ!$D$34:$D$777,СВЦЭМ!$A$34:$A$777,$A121,СВЦЭМ!$B$34:$B$777,T$119)+'СЕТ СН'!$I$11+СВЦЭМ!$D$10+'СЕТ СН'!$I$5-'СЕТ СН'!$I$21</f>
        <v>4663.2614998399995</v>
      </c>
      <c r="U121" s="37">
        <f>SUMIFS(СВЦЭМ!$D$34:$D$777,СВЦЭМ!$A$34:$A$777,$A121,СВЦЭМ!$B$34:$B$777,U$119)+'СЕТ СН'!$I$11+СВЦЭМ!$D$10+'СЕТ СН'!$I$5-'СЕТ СН'!$I$21</f>
        <v>4652.6134640499995</v>
      </c>
      <c r="V121" s="37">
        <f>SUMIFS(СВЦЭМ!$D$34:$D$777,СВЦЭМ!$A$34:$A$777,$A121,СВЦЭМ!$B$34:$B$777,V$119)+'СЕТ СН'!$I$11+СВЦЭМ!$D$10+'СЕТ СН'!$I$5-'СЕТ СН'!$I$21</f>
        <v>4661.0137310799992</v>
      </c>
      <c r="W121" s="37">
        <f>SUMIFS(СВЦЭМ!$D$34:$D$777,СВЦЭМ!$A$34:$A$777,$A121,СВЦЭМ!$B$34:$B$777,W$119)+'СЕТ СН'!$I$11+СВЦЭМ!$D$10+'СЕТ СН'!$I$5-'СЕТ СН'!$I$21</f>
        <v>4698.8665190699994</v>
      </c>
      <c r="X121" s="37">
        <f>SUMIFS(СВЦЭМ!$D$34:$D$777,СВЦЭМ!$A$34:$A$777,$A121,СВЦЭМ!$B$34:$B$777,X$119)+'СЕТ СН'!$I$11+СВЦЭМ!$D$10+'СЕТ СН'!$I$5-'СЕТ СН'!$I$21</f>
        <v>4800.9454136499999</v>
      </c>
      <c r="Y121" s="37">
        <f>SUMIFS(СВЦЭМ!$D$34:$D$777,СВЦЭМ!$A$34:$A$777,$A121,СВЦЭМ!$B$34:$B$777,Y$119)+'СЕТ СН'!$I$11+СВЦЭМ!$D$10+'СЕТ СН'!$I$5-'СЕТ СН'!$I$21</f>
        <v>4868.226996299999</v>
      </c>
    </row>
    <row r="122" spans="1:27" ht="15.75" x14ac:dyDescent="0.2">
      <c r="A122" s="36">
        <f t="shared" ref="A122:A150" si="3">A121+1</f>
        <v>43284</v>
      </c>
      <c r="B122" s="37">
        <f>SUMIFS(СВЦЭМ!$D$34:$D$777,СВЦЭМ!$A$34:$A$777,$A122,СВЦЭМ!$B$34:$B$777,B$119)+'СЕТ СН'!$I$11+СВЦЭМ!$D$10+'СЕТ СН'!$I$5-'СЕТ СН'!$I$21</f>
        <v>4967.7615187900001</v>
      </c>
      <c r="C122" s="37">
        <f>SUMIFS(СВЦЭМ!$D$34:$D$777,СВЦЭМ!$A$34:$A$777,$A122,СВЦЭМ!$B$34:$B$777,C$119)+'СЕТ СН'!$I$11+СВЦЭМ!$D$10+'СЕТ СН'!$I$5-'СЕТ СН'!$I$21</f>
        <v>5018.7906691299995</v>
      </c>
      <c r="D122" s="37">
        <f>SUMIFS(СВЦЭМ!$D$34:$D$777,СВЦЭМ!$A$34:$A$777,$A122,СВЦЭМ!$B$34:$B$777,D$119)+'СЕТ СН'!$I$11+СВЦЭМ!$D$10+'СЕТ СН'!$I$5-'СЕТ СН'!$I$21</f>
        <v>5042.2837913599997</v>
      </c>
      <c r="E122" s="37">
        <f>SUMIFS(СВЦЭМ!$D$34:$D$777,СВЦЭМ!$A$34:$A$777,$A122,СВЦЭМ!$B$34:$B$777,E$119)+'СЕТ СН'!$I$11+СВЦЭМ!$D$10+'СЕТ СН'!$I$5-'СЕТ СН'!$I$21</f>
        <v>5031.6707092699999</v>
      </c>
      <c r="F122" s="37">
        <f>SUMIFS(СВЦЭМ!$D$34:$D$777,СВЦЭМ!$A$34:$A$777,$A122,СВЦЭМ!$B$34:$B$777,F$119)+'СЕТ СН'!$I$11+СВЦЭМ!$D$10+'СЕТ СН'!$I$5-'СЕТ СН'!$I$21</f>
        <v>5031.2247908899999</v>
      </c>
      <c r="G122" s="37">
        <f>SUMIFS(СВЦЭМ!$D$34:$D$777,СВЦЭМ!$A$34:$A$777,$A122,СВЦЭМ!$B$34:$B$777,G$119)+'СЕТ СН'!$I$11+СВЦЭМ!$D$10+'СЕТ СН'!$I$5-'СЕТ СН'!$I$21</f>
        <v>5035.6089613599997</v>
      </c>
      <c r="H122" s="37">
        <f>SUMIFS(СВЦЭМ!$D$34:$D$777,СВЦЭМ!$A$34:$A$777,$A122,СВЦЭМ!$B$34:$B$777,H$119)+'СЕТ СН'!$I$11+СВЦЭМ!$D$10+'СЕТ СН'!$I$5-'СЕТ СН'!$I$21</f>
        <v>4998.3925317599997</v>
      </c>
      <c r="I122" s="37">
        <f>SUMIFS(СВЦЭМ!$D$34:$D$777,СВЦЭМ!$A$34:$A$777,$A122,СВЦЭМ!$B$34:$B$777,I$119)+'СЕТ СН'!$I$11+СВЦЭМ!$D$10+'СЕТ СН'!$I$5-'СЕТ СН'!$I$21</f>
        <v>4849.2511516799996</v>
      </c>
      <c r="J122" s="37">
        <f>SUMIFS(СВЦЭМ!$D$34:$D$777,СВЦЭМ!$A$34:$A$777,$A122,СВЦЭМ!$B$34:$B$777,J$119)+'СЕТ СН'!$I$11+СВЦЭМ!$D$10+'СЕТ СН'!$I$5-'СЕТ СН'!$I$21</f>
        <v>4760.449202069999</v>
      </c>
      <c r="K122" s="37">
        <f>SUMIFS(СВЦЭМ!$D$34:$D$777,СВЦЭМ!$A$34:$A$777,$A122,СВЦЭМ!$B$34:$B$777,K$119)+'СЕТ СН'!$I$11+СВЦЭМ!$D$10+'СЕТ СН'!$I$5-'СЕТ СН'!$I$21</f>
        <v>4702.0418846099992</v>
      </c>
      <c r="L122" s="37">
        <f>SUMIFS(СВЦЭМ!$D$34:$D$777,СВЦЭМ!$A$34:$A$777,$A122,СВЦЭМ!$B$34:$B$777,L$119)+'СЕТ СН'!$I$11+СВЦЭМ!$D$10+'СЕТ СН'!$I$5-'СЕТ СН'!$I$21</f>
        <v>4685.4314803899997</v>
      </c>
      <c r="M122" s="37">
        <f>SUMIFS(СВЦЭМ!$D$34:$D$777,СВЦЭМ!$A$34:$A$777,$A122,СВЦЭМ!$B$34:$B$777,M$119)+'СЕТ СН'!$I$11+СВЦЭМ!$D$10+'СЕТ СН'!$I$5-'СЕТ СН'!$I$21</f>
        <v>4672.7724813799996</v>
      </c>
      <c r="N122" s="37">
        <f>SUMIFS(СВЦЭМ!$D$34:$D$777,СВЦЭМ!$A$34:$A$777,$A122,СВЦЭМ!$B$34:$B$777,N$119)+'СЕТ СН'!$I$11+СВЦЭМ!$D$10+'СЕТ СН'!$I$5-'СЕТ СН'!$I$21</f>
        <v>4676.6518412999994</v>
      </c>
      <c r="O122" s="37">
        <f>SUMIFS(СВЦЭМ!$D$34:$D$777,СВЦЭМ!$A$34:$A$777,$A122,СВЦЭМ!$B$34:$B$777,O$119)+'СЕТ СН'!$I$11+СВЦЭМ!$D$10+'СЕТ СН'!$I$5-'СЕТ СН'!$I$21</f>
        <v>4674.5805389399993</v>
      </c>
      <c r="P122" s="37">
        <f>SUMIFS(СВЦЭМ!$D$34:$D$777,СВЦЭМ!$A$34:$A$777,$A122,СВЦЭМ!$B$34:$B$777,P$119)+'СЕТ СН'!$I$11+СВЦЭМ!$D$10+'СЕТ СН'!$I$5-'СЕТ СН'!$I$21</f>
        <v>4682.1153919499993</v>
      </c>
      <c r="Q122" s="37">
        <f>SUMIFS(СВЦЭМ!$D$34:$D$777,СВЦЭМ!$A$34:$A$777,$A122,СВЦЭМ!$B$34:$B$777,Q$119)+'СЕТ СН'!$I$11+СВЦЭМ!$D$10+'СЕТ СН'!$I$5-'СЕТ СН'!$I$21</f>
        <v>4684.4782284099992</v>
      </c>
      <c r="R122" s="37">
        <f>SUMIFS(СВЦЭМ!$D$34:$D$777,СВЦЭМ!$A$34:$A$777,$A122,СВЦЭМ!$B$34:$B$777,R$119)+'СЕТ СН'!$I$11+СВЦЭМ!$D$10+'СЕТ СН'!$I$5-'СЕТ СН'!$I$21</f>
        <v>4682.6425900999993</v>
      </c>
      <c r="S122" s="37">
        <f>SUMIFS(СВЦЭМ!$D$34:$D$777,СВЦЭМ!$A$34:$A$777,$A122,СВЦЭМ!$B$34:$B$777,S$119)+'СЕТ СН'!$I$11+СВЦЭМ!$D$10+'СЕТ СН'!$I$5-'СЕТ СН'!$I$21</f>
        <v>4680.2339817799993</v>
      </c>
      <c r="T122" s="37">
        <f>SUMIFS(СВЦЭМ!$D$34:$D$777,СВЦЭМ!$A$34:$A$777,$A122,СВЦЭМ!$B$34:$B$777,T$119)+'СЕТ СН'!$I$11+СВЦЭМ!$D$10+'СЕТ СН'!$I$5-'СЕТ СН'!$I$21</f>
        <v>4674.8909548899992</v>
      </c>
      <c r="U122" s="37">
        <f>SUMIFS(СВЦЭМ!$D$34:$D$777,СВЦЭМ!$A$34:$A$777,$A122,СВЦЭМ!$B$34:$B$777,U$119)+'СЕТ СН'!$I$11+СВЦЭМ!$D$10+'СЕТ СН'!$I$5-'СЕТ СН'!$I$21</f>
        <v>4671.0755416499996</v>
      </c>
      <c r="V122" s="37">
        <f>SUMIFS(СВЦЭМ!$D$34:$D$777,СВЦЭМ!$A$34:$A$777,$A122,СВЦЭМ!$B$34:$B$777,V$119)+'СЕТ СН'!$I$11+СВЦЭМ!$D$10+'СЕТ СН'!$I$5-'СЕТ СН'!$I$21</f>
        <v>4681.638619979999</v>
      </c>
      <c r="W122" s="37">
        <f>SUMIFS(СВЦЭМ!$D$34:$D$777,СВЦЭМ!$A$34:$A$777,$A122,СВЦЭМ!$B$34:$B$777,W$119)+'СЕТ СН'!$I$11+СВЦЭМ!$D$10+'СЕТ СН'!$I$5-'СЕТ СН'!$I$21</f>
        <v>4748.2828338699992</v>
      </c>
      <c r="X122" s="37">
        <f>SUMIFS(СВЦЭМ!$D$34:$D$777,СВЦЭМ!$A$34:$A$777,$A122,СВЦЭМ!$B$34:$B$777,X$119)+'СЕТ СН'!$I$11+СВЦЭМ!$D$10+'СЕТ СН'!$I$5-'СЕТ СН'!$I$21</f>
        <v>4826.0505658599996</v>
      </c>
      <c r="Y122" s="37">
        <f>SUMIFS(СВЦЭМ!$D$34:$D$777,СВЦЭМ!$A$34:$A$777,$A122,СВЦЭМ!$B$34:$B$777,Y$119)+'СЕТ СН'!$I$11+СВЦЭМ!$D$10+'СЕТ СН'!$I$5-'СЕТ СН'!$I$21</f>
        <v>4934.6018748199995</v>
      </c>
    </row>
    <row r="123" spans="1:27" ht="15.75" x14ac:dyDescent="0.2">
      <c r="A123" s="36">
        <f t="shared" si="3"/>
        <v>43285</v>
      </c>
      <c r="B123" s="37">
        <f>SUMIFS(СВЦЭМ!$D$34:$D$777,СВЦЭМ!$A$34:$A$777,$A123,СВЦЭМ!$B$34:$B$777,B$119)+'СЕТ СН'!$I$11+СВЦЭМ!$D$10+'СЕТ СН'!$I$5-'СЕТ СН'!$I$21</f>
        <v>4940.4625041499994</v>
      </c>
      <c r="C123" s="37">
        <f>SUMIFS(СВЦЭМ!$D$34:$D$777,СВЦЭМ!$A$34:$A$777,$A123,СВЦЭМ!$B$34:$B$777,C$119)+'СЕТ СН'!$I$11+СВЦЭМ!$D$10+'СЕТ СН'!$I$5-'СЕТ СН'!$I$21</f>
        <v>5024.473547569999</v>
      </c>
      <c r="D123" s="37">
        <f>SUMIFS(СВЦЭМ!$D$34:$D$777,СВЦЭМ!$A$34:$A$777,$A123,СВЦЭМ!$B$34:$B$777,D$119)+'СЕТ СН'!$I$11+СВЦЭМ!$D$10+'СЕТ СН'!$I$5-'СЕТ СН'!$I$21</f>
        <v>5038.6354589399998</v>
      </c>
      <c r="E123" s="37">
        <f>SUMIFS(СВЦЭМ!$D$34:$D$777,СВЦЭМ!$A$34:$A$777,$A123,СВЦЭМ!$B$34:$B$777,E$119)+'СЕТ СН'!$I$11+СВЦЭМ!$D$10+'СЕТ СН'!$I$5-'СЕТ СН'!$I$21</f>
        <v>5029.2583822499992</v>
      </c>
      <c r="F123" s="37">
        <f>SUMIFS(СВЦЭМ!$D$34:$D$777,СВЦЭМ!$A$34:$A$777,$A123,СВЦЭМ!$B$34:$B$777,F$119)+'СЕТ СН'!$I$11+СВЦЭМ!$D$10+'СЕТ СН'!$I$5-'СЕТ СН'!$I$21</f>
        <v>5026.3805648199996</v>
      </c>
      <c r="G123" s="37">
        <f>SUMIFS(СВЦЭМ!$D$34:$D$777,СВЦЭМ!$A$34:$A$777,$A123,СВЦЭМ!$B$34:$B$777,G$119)+'СЕТ СН'!$I$11+СВЦЭМ!$D$10+'СЕТ СН'!$I$5-'СЕТ СН'!$I$21</f>
        <v>5031.0227308299991</v>
      </c>
      <c r="H123" s="37">
        <f>SUMIFS(СВЦЭМ!$D$34:$D$777,СВЦЭМ!$A$34:$A$777,$A123,СВЦЭМ!$B$34:$B$777,H$119)+'СЕТ СН'!$I$11+СВЦЭМ!$D$10+'СЕТ СН'!$I$5-'СЕТ СН'!$I$21</f>
        <v>4992.6489010999994</v>
      </c>
      <c r="I123" s="37">
        <f>SUMIFS(СВЦЭМ!$D$34:$D$777,СВЦЭМ!$A$34:$A$777,$A123,СВЦЭМ!$B$34:$B$777,I$119)+'СЕТ СН'!$I$11+СВЦЭМ!$D$10+'СЕТ СН'!$I$5-'СЕТ СН'!$I$21</f>
        <v>4865.9430005099994</v>
      </c>
      <c r="J123" s="37">
        <f>SUMIFS(СВЦЭМ!$D$34:$D$777,СВЦЭМ!$A$34:$A$777,$A123,СВЦЭМ!$B$34:$B$777,J$119)+'СЕТ СН'!$I$11+СВЦЭМ!$D$10+'СЕТ СН'!$I$5-'СЕТ СН'!$I$21</f>
        <v>4773.70010293</v>
      </c>
      <c r="K123" s="37">
        <f>SUMIFS(СВЦЭМ!$D$34:$D$777,СВЦЭМ!$A$34:$A$777,$A123,СВЦЭМ!$B$34:$B$777,K$119)+'СЕТ СН'!$I$11+СВЦЭМ!$D$10+'СЕТ СН'!$I$5-'СЕТ СН'!$I$21</f>
        <v>4709.0278329799994</v>
      </c>
      <c r="L123" s="37">
        <f>SUMIFS(СВЦЭМ!$D$34:$D$777,СВЦЭМ!$A$34:$A$777,$A123,СВЦЭМ!$B$34:$B$777,L$119)+'СЕТ СН'!$I$11+СВЦЭМ!$D$10+'СЕТ СН'!$I$5-'СЕТ СН'!$I$21</f>
        <v>4686.0845924199994</v>
      </c>
      <c r="M123" s="37">
        <f>SUMIFS(СВЦЭМ!$D$34:$D$777,СВЦЭМ!$A$34:$A$777,$A123,СВЦЭМ!$B$34:$B$777,M$119)+'СЕТ СН'!$I$11+СВЦЭМ!$D$10+'СЕТ СН'!$I$5-'СЕТ СН'!$I$21</f>
        <v>4685.7237430999994</v>
      </c>
      <c r="N123" s="37">
        <f>SUMIFS(СВЦЭМ!$D$34:$D$777,СВЦЭМ!$A$34:$A$777,$A123,СВЦЭМ!$B$34:$B$777,N$119)+'СЕТ СН'!$I$11+СВЦЭМ!$D$10+'СЕТ СН'!$I$5-'СЕТ СН'!$I$21</f>
        <v>4683.0685613899996</v>
      </c>
      <c r="O123" s="37">
        <f>SUMIFS(СВЦЭМ!$D$34:$D$777,СВЦЭМ!$A$34:$A$777,$A123,СВЦЭМ!$B$34:$B$777,O$119)+'СЕТ СН'!$I$11+СВЦЭМ!$D$10+'СЕТ СН'!$I$5-'СЕТ СН'!$I$21</f>
        <v>4689.0046084999994</v>
      </c>
      <c r="P123" s="37">
        <f>SUMIFS(СВЦЭМ!$D$34:$D$777,СВЦЭМ!$A$34:$A$777,$A123,СВЦЭМ!$B$34:$B$777,P$119)+'СЕТ СН'!$I$11+СВЦЭМ!$D$10+'СЕТ СН'!$I$5-'СЕТ СН'!$I$21</f>
        <v>4679.8945201799997</v>
      </c>
      <c r="Q123" s="37">
        <f>SUMIFS(СВЦЭМ!$D$34:$D$777,СВЦЭМ!$A$34:$A$777,$A123,СВЦЭМ!$B$34:$B$777,Q$119)+'СЕТ СН'!$I$11+СВЦЭМ!$D$10+'СЕТ СН'!$I$5-'СЕТ СН'!$I$21</f>
        <v>4673.9875185899991</v>
      </c>
      <c r="R123" s="37">
        <f>SUMIFS(СВЦЭМ!$D$34:$D$777,СВЦЭМ!$A$34:$A$777,$A123,СВЦЭМ!$B$34:$B$777,R$119)+'СЕТ СН'!$I$11+СВЦЭМ!$D$10+'СЕТ СН'!$I$5-'СЕТ СН'!$I$21</f>
        <v>4678.5189423799993</v>
      </c>
      <c r="S123" s="37">
        <f>SUMIFS(СВЦЭМ!$D$34:$D$777,СВЦЭМ!$A$34:$A$777,$A123,СВЦЭМ!$B$34:$B$777,S$119)+'СЕТ СН'!$I$11+СВЦЭМ!$D$10+'СЕТ СН'!$I$5-'СЕТ СН'!$I$21</f>
        <v>4679.3608377199998</v>
      </c>
      <c r="T123" s="37">
        <f>SUMIFS(СВЦЭМ!$D$34:$D$777,СВЦЭМ!$A$34:$A$777,$A123,СВЦЭМ!$B$34:$B$777,T$119)+'СЕТ СН'!$I$11+СВЦЭМ!$D$10+'СЕТ СН'!$I$5-'СЕТ СН'!$I$21</f>
        <v>4681.0847780199992</v>
      </c>
      <c r="U123" s="37">
        <f>SUMIFS(СВЦЭМ!$D$34:$D$777,СВЦЭМ!$A$34:$A$777,$A123,СВЦЭМ!$B$34:$B$777,U$119)+'СЕТ СН'!$I$11+СВЦЭМ!$D$10+'СЕТ СН'!$I$5-'СЕТ СН'!$I$21</f>
        <v>4680.2458557399996</v>
      </c>
      <c r="V123" s="37">
        <f>SUMIFS(СВЦЭМ!$D$34:$D$777,СВЦЭМ!$A$34:$A$777,$A123,СВЦЭМ!$B$34:$B$777,V$119)+'СЕТ СН'!$I$11+СВЦЭМ!$D$10+'СЕТ СН'!$I$5-'СЕТ СН'!$I$21</f>
        <v>4677.4037640899996</v>
      </c>
      <c r="W123" s="37">
        <f>SUMIFS(СВЦЭМ!$D$34:$D$777,СВЦЭМ!$A$34:$A$777,$A123,СВЦЭМ!$B$34:$B$777,W$119)+'СЕТ СН'!$I$11+СВЦЭМ!$D$10+'СЕТ СН'!$I$5-'СЕТ СН'!$I$21</f>
        <v>4761.3466554999995</v>
      </c>
      <c r="X123" s="37">
        <f>SUMIFS(СВЦЭМ!$D$34:$D$777,СВЦЭМ!$A$34:$A$777,$A123,СВЦЭМ!$B$34:$B$777,X$119)+'СЕТ СН'!$I$11+СВЦЭМ!$D$10+'СЕТ СН'!$I$5-'СЕТ СН'!$I$21</f>
        <v>4829.7263916599995</v>
      </c>
      <c r="Y123" s="37">
        <f>SUMIFS(СВЦЭМ!$D$34:$D$777,СВЦЭМ!$A$34:$A$777,$A123,СВЦЭМ!$B$34:$B$777,Y$119)+'СЕТ СН'!$I$11+СВЦЭМ!$D$10+'СЕТ СН'!$I$5-'СЕТ СН'!$I$21</f>
        <v>4929.9055522599992</v>
      </c>
    </row>
    <row r="124" spans="1:27" ht="15.75" x14ac:dyDescent="0.2">
      <c r="A124" s="36">
        <f t="shared" si="3"/>
        <v>43286</v>
      </c>
      <c r="B124" s="37">
        <f>SUMIFS(СВЦЭМ!$D$34:$D$777,СВЦЭМ!$A$34:$A$777,$A124,СВЦЭМ!$B$34:$B$777,B$119)+'СЕТ СН'!$I$11+СВЦЭМ!$D$10+'СЕТ СН'!$I$5-'СЕТ СН'!$I$21</f>
        <v>4942.4022219999997</v>
      </c>
      <c r="C124" s="37">
        <f>SUMIFS(СВЦЭМ!$D$34:$D$777,СВЦЭМ!$A$34:$A$777,$A124,СВЦЭМ!$B$34:$B$777,C$119)+'СЕТ СН'!$I$11+СВЦЭМ!$D$10+'СЕТ СН'!$I$5-'СЕТ СН'!$I$21</f>
        <v>4994.5105549099999</v>
      </c>
      <c r="D124" s="37">
        <f>SUMIFS(СВЦЭМ!$D$34:$D$777,СВЦЭМ!$A$34:$A$777,$A124,СВЦЭМ!$B$34:$B$777,D$119)+'СЕТ СН'!$I$11+СВЦЭМ!$D$10+'СЕТ СН'!$I$5-'СЕТ СН'!$I$21</f>
        <v>5029.4318018200001</v>
      </c>
      <c r="E124" s="37">
        <f>SUMIFS(СВЦЭМ!$D$34:$D$777,СВЦЭМ!$A$34:$A$777,$A124,СВЦЭМ!$B$34:$B$777,E$119)+'СЕТ СН'!$I$11+СВЦЭМ!$D$10+'СЕТ СН'!$I$5-'СЕТ СН'!$I$21</f>
        <v>5026.6079296399994</v>
      </c>
      <c r="F124" s="37">
        <f>SUMIFS(СВЦЭМ!$D$34:$D$777,СВЦЭМ!$A$34:$A$777,$A124,СВЦЭМ!$B$34:$B$777,F$119)+'СЕТ СН'!$I$11+СВЦЭМ!$D$10+'СЕТ СН'!$I$5-'СЕТ СН'!$I$21</f>
        <v>5022.5621243399992</v>
      </c>
      <c r="G124" s="37">
        <f>SUMIFS(СВЦЭМ!$D$34:$D$777,СВЦЭМ!$A$34:$A$777,$A124,СВЦЭМ!$B$34:$B$777,G$119)+'СЕТ СН'!$I$11+СВЦЭМ!$D$10+'СЕТ СН'!$I$5-'СЕТ СН'!$I$21</f>
        <v>5014.3809528799993</v>
      </c>
      <c r="H124" s="37">
        <f>SUMIFS(СВЦЭМ!$D$34:$D$777,СВЦЭМ!$A$34:$A$777,$A124,СВЦЭМ!$B$34:$B$777,H$119)+'СЕТ СН'!$I$11+СВЦЭМ!$D$10+'СЕТ СН'!$I$5-'СЕТ СН'!$I$21</f>
        <v>4944.9621855799996</v>
      </c>
      <c r="I124" s="37">
        <f>SUMIFS(СВЦЭМ!$D$34:$D$777,СВЦЭМ!$A$34:$A$777,$A124,СВЦЭМ!$B$34:$B$777,I$119)+'СЕТ СН'!$I$11+СВЦЭМ!$D$10+'СЕТ СН'!$I$5-'СЕТ СН'!$I$21</f>
        <v>4874.7299148899992</v>
      </c>
      <c r="J124" s="37">
        <f>SUMIFS(СВЦЭМ!$D$34:$D$777,СВЦЭМ!$A$34:$A$777,$A124,СВЦЭМ!$B$34:$B$777,J$119)+'СЕТ СН'!$I$11+СВЦЭМ!$D$10+'СЕТ СН'!$I$5-'СЕТ СН'!$I$21</f>
        <v>4766.3937096199998</v>
      </c>
      <c r="K124" s="37">
        <f>SUMIFS(СВЦЭМ!$D$34:$D$777,СВЦЭМ!$A$34:$A$777,$A124,СВЦЭМ!$B$34:$B$777,K$119)+'СЕТ СН'!$I$11+СВЦЭМ!$D$10+'СЕТ СН'!$I$5-'СЕТ СН'!$I$21</f>
        <v>4705.0151217099992</v>
      </c>
      <c r="L124" s="37">
        <f>SUMIFS(СВЦЭМ!$D$34:$D$777,СВЦЭМ!$A$34:$A$777,$A124,СВЦЭМ!$B$34:$B$777,L$119)+'СЕТ СН'!$I$11+СВЦЭМ!$D$10+'СЕТ СН'!$I$5-'СЕТ СН'!$I$21</f>
        <v>4684.7102184699997</v>
      </c>
      <c r="M124" s="37">
        <f>SUMIFS(СВЦЭМ!$D$34:$D$777,СВЦЭМ!$A$34:$A$777,$A124,СВЦЭМ!$B$34:$B$777,M$119)+'СЕТ СН'!$I$11+СВЦЭМ!$D$10+'СЕТ СН'!$I$5-'СЕТ СН'!$I$21</f>
        <v>4656.5112472599994</v>
      </c>
      <c r="N124" s="37">
        <f>SUMIFS(СВЦЭМ!$D$34:$D$777,СВЦЭМ!$A$34:$A$777,$A124,СВЦЭМ!$B$34:$B$777,N$119)+'СЕТ СН'!$I$11+СВЦЭМ!$D$10+'СЕТ СН'!$I$5-'СЕТ СН'!$I$21</f>
        <v>4683.38724413</v>
      </c>
      <c r="O124" s="37">
        <f>SUMIFS(СВЦЭМ!$D$34:$D$777,СВЦЭМ!$A$34:$A$777,$A124,СВЦЭМ!$B$34:$B$777,O$119)+'СЕТ СН'!$I$11+СВЦЭМ!$D$10+'СЕТ СН'!$I$5-'СЕТ СН'!$I$21</f>
        <v>4685.9379880799997</v>
      </c>
      <c r="P124" s="37">
        <f>SUMIFS(СВЦЭМ!$D$34:$D$777,СВЦЭМ!$A$34:$A$777,$A124,СВЦЭМ!$B$34:$B$777,P$119)+'СЕТ СН'!$I$11+СВЦЭМ!$D$10+'СЕТ СН'!$I$5-'СЕТ СН'!$I$21</f>
        <v>4672.9975532599992</v>
      </c>
      <c r="Q124" s="37">
        <f>SUMIFS(СВЦЭМ!$D$34:$D$777,СВЦЭМ!$A$34:$A$777,$A124,СВЦЭМ!$B$34:$B$777,Q$119)+'СЕТ СН'!$I$11+СВЦЭМ!$D$10+'СЕТ СН'!$I$5-'СЕТ СН'!$I$21</f>
        <v>4672.2792228699991</v>
      </c>
      <c r="R124" s="37">
        <f>SUMIFS(СВЦЭМ!$D$34:$D$777,СВЦЭМ!$A$34:$A$777,$A124,СВЦЭМ!$B$34:$B$777,R$119)+'СЕТ СН'!$I$11+СВЦЭМ!$D$10+'СЕТ СН'!$I$5-'СЕТ СН'!$I$21</f>
        <v>4675.742565739999</v>
      </c>
      <c r="S124" s="37">
        <f>SUMIFS(СВЦЭМ!$D$34:$D$777,СВЦЭМ!$A$34:$A$777,$A124,СВЦЭМ!$B$34:$B$777,S$119)+'СЕТ СН'!$I$11+СВЦЭМ!$D$10+'СЕТ СН'!$I$5-'СЕТ СН'!$I$21</f>
        <v>4682.1057925899995</v>
      </c>
      <c r="T124" s="37">
        <f>SUMIFS(СВЦЭМ!$D$34:$D$777,СВЦЭМ!$A$34:$A$777,$A124,СВЦЭМ!$B$34:$B$777,T$119)+'СЕТ СН'!$I$11+СВЦЭМ!$D$10+'СЕТ СН'!$I$5-'СЕТ СН'!$I$21</f>
        <v>4684.8192676899998</v>
      </c>
      <c r="U124" s="37">
        <f>SUMIFS(СВЦЭМ!$D$34:$D$777,СВЦЭМ!$A$34:$A$777,$A124,СВЦЭМ!$B$34:$B$777,U$119)+'СЕТ СН'!$I$11+СВЦЭМ!$D$10+'СЕТ СН'!$I$5-'СЕТ СН'!$I$21</f>
        <v>4678.3248087299999</v>
      </c>
      <c r="V124" s="37">
        <f>SUMIFS(СВЦЭМ!$D$34:$D$777,СВЦЭМ!$A$34:$A$777,$A124,СВЦЭМ!$B$34:$B$777,V$119)+'СЕТ СН'!$I$11+СВЦЭМ!$D$10+'СЕТ СН'!$I$5-'СЕТ СН'!$I$21</f>
        <v>4695.4108490199997</v>
      </c>
      <c r="W124" s="37">
        <f>SUMIFS(СВЦЭМ!$D$34:$D$777,СВЦЭМ!$A$34:$A$777,$A124,СВЦЭМ!$B$34:$B$777,W$119)+'СЕТ СН'!$I$11+СВЦЭМ!$D$10+'СЕТ СН'!$I$5-'СЕТ СН'!$I$21</f>
        <v>4744.1803156999995</v>
      </c>
      <c r="X124" s="37">
        <f>SUMIFS(СВЦЭМ!$D$34:$D$777,СВЦЭМ!$A$34:$A$777,$A124,СВЦЭМ!$B$34:$B$777,X$119)+'СЕТ СН'!$I$11+СВЦЭМ!$D$10+'СЕТ СН'!$I$5-'СЕТ СН'!$I$21</f>
        <v>4836.3385222399993</v>
      </c>
      <c r="Y124" s="37">
        <f>SUMIFS(СВЦЭМ!$D$34:$D$777,СВЦЭМ!$A$34:$A$777,$A124,СВЦЭМ!$B$34:$B$777,Y$119)+'СЕТ СН'!$I$11+СВЦЭМ!$D$10+'СЕТ СН'!$I$5-'СЕТ СН'!$I$21</f>
        <v>4961.6557313399999</v>
      </c>
    </row>
    <row r="125" spans="1:27" ht="15.75" x14ac:dyDescent="0.2">
      <c r="A125" s="36">
        <f t="shared" si="3"/>
        <v>43287</v>
      </c>
      <c r="B125" s="37">
        <f>SUMIFS(СВЦЭМ!$D$34:$D$777,СВЦЭМ!$A$34:$A$777,$A125,СВЦЭМ!$B$34:$B$777,B$119)+'СЕТ СН'!$I$11+СВЦЭМ!$D$10+'СЕТ СН'!$I$5-'СЕТ СН'!$I$21</f>
        <v>4984.41170908</v>
      </c>
      <c r="C125" s="37">
        <f>SUMIFS(СВЦЭМ!$D$34:$D$777,СВЦЭМ!$A$34:$A$777,$A125,СВЦЭМ!$B$34:$B$777,C$119)+'СЕТ СН'!$I$11+СВЦЭМ!$D$10+'СЕТ СН'!$I$5-'СЕТ СН'!$I$21</f>
        <v>5029.2183880299999</v>
      </c>
      <c r="D125" s="37">
        <f>SUMIFS(СВЦЭМ!$D$34:$D$777,СВЦЭМ!$A$34:$A$777,$A125,СВЦЭМ!$B$34:$B$777,D$119)+'СЕТ СН'!$I$11+СВЦЭМ!$D$10+'СЕТ СН'!$I$5-'СЕТ СН'!$I$21</f>
        <v>5032.9636902899992</v>
      </c>
      <c r="E125" s="37">
        <f>SUMIFS(СВЦЭМ!$D$34:$D$777,СВЦЭМ!$A$34:$A$777,$A125,СВЦЭМ!$B$34:$B$777,E$119)+'СЕТ СН'!$I$11+СВЦЭМ!$D$10+'СЕТ СН'!$I$5-'СЕТ СН'!$I$21</f>
        <v>5025.1155722499998</v>
      </c>
      <c r="F125" s="37">
        <f>SUMIFS(СВЦЭМ!$D$34:$D$777,СВЦЭМ!$A$34:$A$777,$A125,СВЦЭМ!$B$34:$B$777,F$119)+'СЕТ СН'!$I$11+СВЦЭМ!$D$10+'СЕТ СН'!$I$5-'СЕТ СН'!$I$21</f>
        <v>5022.4377703</v>
      </c>
      <c r="G125" s="37">
        <f>SUMIFS(СВЦЭМ!$D$34:$D$777,СВЦЭМ!$A$34:$A$777,$A125,СВЦЭМ!$B$34:$B$777,G$119)+'СЕТ СН'!$I$11+СВЦЭМ!$D$10+'СЕТ СН'!$I$5-'СЕТ СН'!$I$21</f>
        <v>5026.2728793199994</v>
      </c>
      <c r="H125" s="37">
        <f>SUMIFS(СВЦЭМ!$D$34:$D$777,СВЦЭМ!$A$34:$A$777,$A125,СВЦЭМ!$B$34:$B$777,H$119)+'СЕТ СН'!$I$11+СВЦЭМ!$D$10+'СЕТ СН'!$I$5-'СЕТ СН'!$I$21</f>
        <v>4970.2469088899998</v>
      </c>
      <c r="I125" s="37">
        <f>SUMIFS(СВЦЭМ!$D$34:$D$777,СВЦЭМ!$A$34:$A$777,$A125,СВЦЭМ!$B$34:$B$777,I$119)+'СЕТ СН'!$I$11+СВЦЭМ!$D$10+'СЕТ СН'!$I$5-'СЕТ СН'!$I$21</f>
        <v>4858.5827855299995</v>
      </c>
      <c r="J125" s="37">
        <f>SUMIFS(СВЦЭМ!$D$34:$D$777,СВЦЭМ!$A$34:$A$777,$A125,СВЦЭМ!$B$34:$B$777,J$119)+'СЕТ СН'!$I$11+СВЦЭМ!$D$10+'СЕТ СН'!$I$5-'СЕТ СН'!$I$21</f>
        <v>4741.7176632799992</v>
      </c>
      <c r="K125" s="37">
        <f>SUMIFS(СВЦЭМ!$D$34:$D$777,СВЦЭМ!$A$34:$A$777,$A125,СВЦЭМ!$B$34:$B$777,K$119)+'СЕТ СН'!$I$11+СВЦЭМ!$D$10+'СЕТ СН'!$I$5-'СЕТ СН'!$I$21</f>
        <v>4678.6621272499997</v>
      </c>
      <c r="L125" s="37">
        <f>SUMIFS(СВЦЭМ!$D$34:$D$777,СВЦЭМ!$A$34:$A$777,$A125,СВЦЭМ!$B$34:$B$777,L$119)+'СЕТ СН'!$I$11+СВЦЭМ!$D$10+'СЕТ СН'!$I$5-'СЕТ СН'!$I$21</f>
        <v>4658.6668253299995</v>
      </c>
      <c r="M125" s="37">
        <f>SUMIFS(СВЦЭМ!$D$34:$D$777,СВЦЭМ!$A$34:$A$777,$A125,СВЦЭМ!$B$34:$B$777,M$119)+'СЕТ СН'!$I$11+СВЦЭМ!$D$10+'СЕТ СН'!$I$5-'СЕТ СН'!$I$21</f>
        <v>4629.1123318399996</v>
      </c>
      <c r="N125" s="37">
        <f>SUMIFS(СВЦЭМ!$D$34:$D$777,СВЦЭМ!$A$34:$A$777,$A125,СВЦЭМ!$B$34:$B$777,N$119)+'СЕТ СН'!$I$11+СВЦЭМ!$D$10+'СЕТ СН'!$I$5-'СЕТ СН'!$I$21</f>
        <v>4656.91924776</v>
      </c>
      <c r="O125" s="37">
        <f>SUMIFS(СВЦЭМ!$D$34:$D$777,СВЦЭМ!$A$34:$A$777,$A125,СВЦЭМ!$B$34:$B$777,O$119)+'СЕТ СН'!$I$11+СВЦЭМ!$D$10+'СЕТ СН'!$I$5-'СЕТ СН'!$I$21</f>
        <v>4658.6673391199993</v>
      </c>
      <c r="P125" s="37">
        <f>SUMIFS(СВЦЭМ!$D$34:$D$777,СВЦЭМ!$A$34:$A$777,$A125,СВЦЭМ!$B$34:$B$777,P$119)+'СЕТ СН'!$I$11+СВЦЭМ!$D$10+'СЕТ СН'!$I$5-'СЕТ СН'!$I$21</f>
        <v>4654.7343947899999</v>
      </c>
      <c r="Q125" s="37">
        <f>SUMIFS(СВЦЭМ!$D$34:$D$777,СВЦЭМ!$A$34:$A$777,$A125,СВЦЭМ!$B$34:$B$777,Q$119)+'СЕТ СН'!$I$11+СВЦЭМ!$D$10+'СЕТ СН'!$I$5-'СЕТ СН'!$I$21</f>
        <v>4652.3046823499999</v>
      </c>
      <c r="R125" s="37">
        <f>SUMIFS(СВЦЭМ!$D$34:$D$777,СВЦЭМ!$A$34:$A$777,$A125,СВЦЭМ!$B$34:$B$777,R$119)+'СЕТ СН'!$I$11+СВЦЭМ!$D$10+'СЕТ СН'!$I$5-'СЕТ СН'!$I$21</f>
        <v>4654.6741163599991</v>
      </c>
      <c r="S125" s="37">
        <f>SUMIFS(СВЦЭМ!$D$34:$D$777,СВЦЭМ!$A$34:$A$777,$A125,СВЦЭМ!$B$34:$B$777,S$119)+'СЕТ СН'!$I$11+СВЦЭМ!$D$10+'СЕТ СН'!$I$5-'СЕТ СН'!$I$21</f>
        <v>4652.7945218699997</v>
      </c>
      <c r="T125" s="37">
        <f>SUMIFS(СВЦЭМ!$D$34:$D$777,СВЦЭМ!$A$34:$A$777,$A125,СВЦЭМ!$B$34:$B$777,T$119)+'СЕТ СН'!$I$11+СВЦЭМ!$D$10+'СЕТ СН'!$I$5-'СЕТ СН'!$I$21</f>
        <v>4651.7684060799993</v>
      </c>
      <c r="U125" s="37">
        <f>SUMIFS(СВЦЭМ!$D$34:$D$777,СВЦЭМ!$A$34:$A$777,$A125,СВЦЭМ!$B$34:$B$777,U$119)+'СЕТ СН'!$I$11+СВЦЭМ!$D$10+'СЕТ СН'!$I$5-'СЕТ СН'!$I$21</f>
        <v>4644.5506403399995</v>
      </c>
      <c r="V125" s="37">
        <f>SUMIFS(СВЦЭМ!$D$34:$D$777,СВЦЭМ!$A$34:$A$777,$A125,СВЦЭМ!$B$34:$B$777,V$119)+'СЕТ СН'!$I$11+СВЦЭМ!$D$10+'СЕТ СН'!$I$5-'СЕТ СН'!$I$21</f>
        <v>4664.8527295499998</v>
      </c>
      <c r="W125" s="37">
        <f>SUMIFS(СВЦЭМ!$D$34:$D$777,СВЦЭМ!$A$34:$A$777,$A125,СВЦЭМ!$B$34:$B$777,W$119)+'СЕТ СН'!$I$11+СВЦЭМ!$D$10+'СЕТ СН'!$I$5-'СЕТ СН'!$I$21</f>
        <v>4712.8995793199992</v>
      </c>
      <c r="X125" s="37">
        <f>SUMIFS(СВЦЭМ!$D$34:$D$777,СВЦЭМ!$A$34:$A$777,$A125,СВЦЭМ!$B$34:$B$777,X$119)+'СЕТ СН'!$I$11+СВЦЭМ!$D$10+'СЕТ СН'!$I$5-'СЕТ СН'!$I$21</f>
        <v>4823.0113074599994</v>
      </c>
      <c r="Y125" s="37">
        <f>SUMIFS(СВЦЭМ!$D$34:$D$777,СВЦЭМ!$A$34:$A$777,$A125,СВЦЭМ!$B$34:$B$777,Y$119)+'СЕТ СН'!$I$11+СВЦЭМ!$D$10+'СЕТ СН'!$I$5-'СЕТ СН'!$I$21</f>
        <v>4937.8342613199993</v>
      </c>
    </row>
    <row r="126" spans="1:27" ht="15.75" x14ac:dyDescent="0.2">
      <c r="A126" s="36">
        <f t="shared" si="3"/>
        <v>43288</v>
      </c>
      <c r="B126" s="37">
        <f>SUMIFS(СВЦЭМ!$D$34:$D$777,СВЦЭМ!$A$34:$A$777,$A126,СВЦЭМ!$B$34:$B$777,B$119)+'СЕТ СН'!$I$11+СВЦЭМ!$D$10+'СЕТ СН'!$I$5-'СЕТ СН'!$I$21</f>
        <v>4954.0876978499991</v>
      </c>
      <c r="C126" s="37">
        <f>SUMIFS(СВЦЭМ!$D$34:$D$777,СВЦЭМ!$A$34:$A$777,$A126,СВЦЭМ!$B$34:$B$777,C$119)+'СЕТ СН'!$I$11+СВЦЭМ!$D$10+'СЕТ СН'!$I$5-'СЕТ СН'!$I$21</f>
        <v>4982.1372009799998</v>
      </c>
      <c r="D126" s="37">
        <f>SUMIFS(СВЦЭМ!$D$34:$D$777,СВЦЭМ!$A$34:$A$777,$A126,СВЦЭМ!$B$34:$B$777,D$119)+'СЕТ СН'!$I$11+СВЦЭМ!$D$10+'СЕТ СН'!$I$5-'СЕТ СН'!$I$21</f>
        <v>5017.61204241</v>
      </c>
      <c r="E126" s="37">
        <f>SUMIFS(СВЦЭМ!$D$34:$D$777,СВЦЭМ!$A$34:$A$777,$A126,СВЦЭМ!$B$34:$B$777,E$119)+'СЕТ СН'!$I$11+СВЦЭМ!$D$10+'СЕТ СН'!$I$5-'СЕТ СН'!$I$21</f>
        <v>5016.8309190499995</v>
      </c>
      <c r="F126" s="37">
        <f>SUMIFS(СВЦЭМ!$D$34:$D$777,СВЦЭМ!$A$34:$A$777,$A126,СВЦЭМ!$B$34:$B$777,F$119)+'СЕТ СН'!$I$11+СВЦЭМ!$D$10+'СЕТ СН'!$I$5-'СЕТ СН'!$I$21</f>
        <v>5013.4154651099998</v>
      </c>
      <c r="G126" s="37">
        <f>SUMIFS(СВЦЭМ!$D$34:$D$777,СВЦЭМ!$A$34:$A$777,$A126,СВЦЭМ!$B$34:$B$777,G$119)+'СЕТ СН'!$I$11+СВЦЭМ!$D$10+'СЕТ СН'!$I$5-'СЕТ СН'!$I$21</f>
        <v>5015.03291773</v>
      </c>
      <c r="H126" s="37">
        <f>SUMIFS(СВЦЭМ!$D$34:$D$777,СВЦЭМ!$A$34:$A$777,$A126,СВЦЭМ!$B$34:$B$777,H$119)+'СЕТ СН'!$I$11+СВЦЭМ!$D$10+'СЕТ СН'!$I$5-'СЕТ СН'!$I$21</f>
        <v>4978.3233481499992</v>
      </c>
      <c r="I126" s="37">
        <f>SUMIFS(СВЦЭМ!$D$34:$D$777,СВЦЭМ!$A$34:$A$777,$A126,СВЦЭМ!$B$34:$B$777,I$119)+'СЕТ СН'!$I$11+СВЦЭМ!$D$10+'СЕТ СН'!$I$5-'СЕТ СН'!$I$21</f>
        <v>4836.4924838399993</v>
      </c>
      <c r="J126" s="37">
        <f>SUMIFS(СВЦЭМ!$D$34:$D$777,СВЦЭМ!$A$34:$A$777,$A126,СВЦЭМ!$B$34:$B$777,J$119)+'СЕТ СН'!$I$11+СВЦЭМ!$D$10+'СЕТ СН'!$I$5-'СЕТ СН'!$I$21</f>
        <v>4732.9480414499994</v>
      </c>
      <c r="K126" s="37">
        <f>SUMIFS(СВЦЭМ!$D$34:$D$777,СВЦЭМ!$A$34:$A$777,$A126,СВЦЭМ!$B$34:$B$777,K$119)+'СЕТ СН'!$I$11+СВЦЭМ!$D$10+'СЕТ СН'!$I$5-'СЕТ СН'!$I$21</f>
        <v>4664.7133188299995</v>
      </c>
      <c r="L126" s="37">
        <f>SUMIFS(СВЦЭМ!$D$34:$D$777,СВЦЭМ!$A$34:$A$777,$A126,СВЦЭМ!$B$34:$B$777,L$119)+'СЕТ СН'!$I$11+СВЦЭМ!$D$10+'СЕТ СН'!$I$5-'СЕТ СН'!$I$21</f>
        <v>4649.3293157499993</v>
      </c>
      <c r="M126" s="37">
        <f>SUMIFS(СВЦЭМ!$D$34:$D$777,СВЦЭМ!$A$34:$A$777,$A126,СВЦЭМ!$B$34:$B$777,M$119)+'СЕТ СН'!$I$11+СВЦЭМ!$D$10+'СЕТ СН'!$I$5-'СЕТ СН'!$I$21</f>
        <v>4624.1932219599994</v>
      </c>
      <c r="N126" s="37">
        <f>SUMIFS(СВЦЭМ!$D$34:$D$777,СВЦЭМ!$A$34:$A$777,$A126,СВЦЭМ!$B$34:$B$777,N$119)+'СЕТ СН'!$I$11+СВЦЭМ!$D$10+'СЕТ СН'!$I$5-'СЕТ СН'!$I$21</f>
        <v>4656.4421338099992</v>
      </c>
      <c r="O126" s="37">
        <f>SUMIFS(СВЦЭМ!$D$34:$D$777,СВЦЭМ!$A$34:$A$777,$A126,СВЦЭМ!$B$34:$B$777,O$119)+'СЕТ СН'!$I$11+СВЦЭМ!$D$10+'СЕТ СН'!$I$5-'СЕТ СН'!$I$21</f>
        <v>4653.775758929999</v>
      </c>
      <c r="P126" s="37">
        <f>SUMIFS(СВЦЭМ!$D$34:$D$777,СВЦЭМ!$A$34:$A$777,$A126,СВЦЭМ!$B$34:$B$777,P$119)+'СЕТ СН'!$I$11+СВЦЭМ!$D$10+'СЕТ СН'!$I$5-'СЕТ СН'!$I$21</f>
        <v>4646.4456100399993</v>
      </c>
      <c r="Q126" s="37">
        <f>SUMIFS(СВЦЭМ!$D$34:$D$777,СВЦЭМ!$A$34:$A$777,$A126,СВЦЭМ!$B$34:$B$777,Q$119)+'СЕТ СН'!$I$11+СВЦЭМ!$D$10+'СЕТ СН'!$I$5-'СЕТ СН'!$I$21</f>
        <v>4650.2365939499996</v>
      </c>
      <c r="R126" s="37">
        <f>SUMIFS(СВЦЭМ!$D$34:$D$777,СВЦЭМ!$A$34:$A$777,$A126,СВЦЭМ!$B$34:$B$777,R$119)+'СЕТ СН'!$I$11+СВЦЭМ!$D$10+'СЕТ СН'!$I$5-'СЕТ СН'!$I$21</f>
        <v>4640.84416917</v>
      </c>
      <c r="S126" s="37">
        <f>SUMIFS(СВЦЭМ!$D$34:$D$777,СВЦЭМ!$A$34:$A$777,$A126,СВЦЭМ!$B$34:$B$777,S$119)+'СЕТ СН'!$I$11+СВЦЭМ!$D$10+'СЕТ СН'!$I$5-'СЕТ СН'!$I$21</f>
        <v>4643.17234973</v>
      </c>
      <c r="T126" s="37">
        <f>SUMIFS(СВЦЭМ!$D$34:$D$777,СВЦЭМ!$A$34:$A$777,$A126,СВЦЭМ!$B$34:$B$777,T$119)+'СЕТ СН'!$I$11+СВЦЭМ!$D$10+'СЕТ СН'!$I$5-'СЕТ СН'!$I$21</f>
        <v>4644.28300244</v>
      </c>
      <c r="U126" s="37">
        <f>SUMIFS(СВЦЭМ!$D$34:$D$777,СВЦЭМ!$A$34:$A$777,$A126,СВЦЭМ!$B$34:$B$777,U$119)+'СЕТ СН'!$I$11+СВЦЭМ!$D$10+'СЕТ СН'!$I$5-'СЕТ СН'!$I$21</f>
        <v>4639.7583953599997</v>
      </c>
      <c r="V126" s="37">
        <f>SUMIFS(СВЦЭМ!$D$34:$D$777,СВЦЭМ!$A$34:$A$777,$A126,СВЦЭМ!$B$34:$B$777,V$119)+'СЕТ СН'!$I$11+СВЦЭМ!$D$10+'СЕТ СН'!$I$5-'СЕТ СН'!$I$21</f>
        <v>4649.3689841099995</v>
      </c>
      <c r="W126" s="37">
        <f>SUMIFS(СВЦЭМ!$D$34:$D$777,СВЦЭМ!$A$34:$A$777,$A126,СВЦЭМ!$B$34:$B$777,W$119)+'СЕТ СН'!$I$11+СВЦЭМ!$D$10+'СЕТ СН'!$I$5-'СЕТ СН'!$I$21</f>
        <v>4709.6901007899996</v>
      </c>
      <c r="X126" s="37">
        <f>SUMIFS(СВЦЭМ!$D$34:$D$777,СВЦЭМ!$A$34:$A$777,$A126,СВЦЭМ!$B$34:$B$777,X$119)+'СЕТ СН'!$I$11+СВЦЭМ!$D$10+'СЕТ СН'!$I$5-'СЕТ СН'!$I$21</f>
        <v>4797.3527371499995</v>
      </c>
      <c r="Y126" s="37">
        <f>SUMIFS(СВЦЭМ!$D$34:$D$777,СВЦЭМ!$A$34:$A$777,$A126,СВЦЭМ!$B$34:$B$777,Y$119)+'СЕТ СН'!$I$11+СВЦЭМ!$D$10+'СЕТ СН'!$I$5-'СЕТ СН'!$I$21</f>
        <v>4899.7462645999994</v>
      </c>
    </row>
    <row r="127" spans="1:27" ht="15.75" x14ac:dyDescent="0.2">
      <c r="A127" s="36">
        <f t="shared" si="3"/>
        <v>43289</v>
      </c>
      <c r="B127" s="37">
        <f>SUMIFS(СВЦЭМ!$D$34:$D$777,СВЦЭМ!$A$34:$A$777,$A127,СВЦЭМ!$B$34:$B$777,B$119)+'СЕТ СН'!$I$11+СВЦЭМ!$D$10+'СЕТ СН'!$I$5-'СЕТ СН'!$I$21</f>
        <v>4955.5873085899993</v>
      </c>
      <c r="C127" s="37">
        <f>SUMIFS(СВЦЭМ!$D$34:$D$777,СВЦЭМ!$A$34:$A$777,$A127,СВЦЭМ!$B$34:$B$777,C$119)+'СЕТ СН'!$I$11+СВЦЭМ!$D$10+'СЕТ СН'!$I$5-'СЕТ СН'!$I$21</f>
        <v>5007.0489184999997</v>
      </c>
      <c r="D127" s="37">
        <f>SUMIFS(СВЦЭМ!$D$34:$D$777,СВЦЭМ!$A$34:$A$777,$A127,СВЦЭМ!$B$34:$B$777,D$119)+'СЕТ СН'!$I$11+СВЦЭМ!$D$10+'СЕТ СН'!$I$5-'СЕТ СН'!$I$21</f>
        <v>5025.3248185399998</v>
      </c>
      <c r="E127" s="37">
        <f>SUMIFS(СВЦЭМ!$D$34:$D$777,СВЦЭМ!$A$34:$A$777,$A127,СВЦЭМ!$B$34:$B$777,E$119)+'СЕТ СН'!$I$11+СВЦЭМ!$D$10+'СЕТ СН'!$I$5-'СЕТ СН'!$I$21</f>
        <v>5018.3223821999991</v>
      </c>
      <c r="F127" s="37">
        <f>SUMIFS(СВЦЭМ!$D$34:$D$777,СВЦЭМ!$A$34:$A$777,$A127,СВЦЭМ!$B$34:$B$777,F$119)+'СЕТ СН'!$I$11+СВЦЭМ!$D$10+'СЕТ СН'!$I$5-'СЕТ СН'!$I$21</f>
        <v>5012.3503536599992</v>
      </c>
      <c r="G127" s="37">
        <f>SUMIFS(СВЦЭМ!$D$34:$D$777,СВЦЭМ!$A$34:$A$777,$A127,СВЦЭМ!$B$34:$B$777,G$119)+'СЕТ СН'!$I$11+СВЦЭМ!$D$10+'СЕТ СН'!$I$5-'СЕТ СН'!$I$21</f>
        <v>5012.2547631499992</v>
      </c>
      <c r="H127" s="37">
        <f>SUMIFS(СВЦЭМ!$D$34:$D$777,СВЦЭМ!$A$34:$A$777,$A127,СВЦЭМ!$B$34:$B$777,H$119)+'СЕТ СН'!$I$11+СВЦЭМ!$D$10+'СЕТ СН'!$I$5-'СЕТ СН'!$I$21</f>
        <v>4983.5777300799991</v>
      </c>
      <c r="I127" s="37">
        <f>SUMIFS(СВЦЭМ!$D$34:$D$777,СВЦЭМ!$A$34:$A$777,$A127,СВЦЭМ!$B$34:$B$777,I$119)+'СЕТ СН'!$I$11+СВЦЭМ!$D$10+'СЕТ СН'!$I$5-'СЕТ СН'!$I$21</f>
        <v>4854.8876962499999</v>
      </c>
      <c r="J127" s="37">
        <f>SUMIFS(СВЦЭМ!$D$34:$D$777,СВЦЭМ!$A$34:$A$777,$A127,СВЦЭМ!$B$34:$B$777,J$119)+'СЕТ СН'!$I$11+СВЦЭМ!$D$10+'СЕТ СН'!$I$5-'СЕТ СН'!$I$21</f>
        <v>4735.6663584299995</v>
      </c>
      <c r="K127" s="37">
        <f>SUMIFS(СВЦЭМ!$D$34:$D$777,СВЦЭМ!$A$34:$A$777,$A127,СВЦЭМ!$B$34:$B$777,K$119)+'СЕТ СН'!$I$11+СВЦЭМ!$D$10+'СЕТ СН'!$I$5-'СЕТ СН'!$I$21</f>
        <v>4661.5981401099998</v>
      </c>
      <c r="L127" s="37">
        <f>SUMIFS(СВЦЭМ!$D$34:$D$777,СВЦЭМ!$A$34:$A$777,$A127,СВЦЭМ!$B$34:$B$777,L$119)+'СЕТ СН'!$I$11+СВЦЭМ!$D$10+'СЕТ СН'!$I$5-'СЕТ СН'!$I$21</f>
        <v>4637.1485882099996</v>
      </c>
      <c r="M127" s="37">
        <f>SUMIFS(СВЦЭМ!$D$34:$D$777,СВЦЭМ!$A$34:$A$777,$A127,СВЦЭМ!$B$34:$B$777,M$119)+'СЕТ СН'!$I$11+СВЦЭМ!$D$10+'СЕТ СН'!$I$5-'СЕТ СН'!$I$21</f>
        <v>4618.1898576599997</v>
      </c>
      <c r="N127" s="37">
        <f>SUMIFS(СВЦЭМ!$D$34:$D$777,СВЦЭМ!$A$34:$A$777,$A127,СВЦЭМ!$B$34:$B$777,N$119)+'СЕТ СН'!$I$11+СВЦЭМ!$D$10+'СЕТ СН'!$I$5-'СЕТ СН'!$I$21</f>
        <v>4640.7060655299993</v>
      </c>
      <c r="O127" s="37">
        <f>SUMIFS(СВЦЭМ!$D$34:$D$777,СВЦЭМ!$A$34:$A$777,$A127,СВЦЭМ!$B$34:$B$777,O$119)+'СЕТ СН'!$I$11+СВЦЭМ!$D$10+'СЕТ СН'!$I$5-'СЕТ СН'!$I$21</f>
        <v>4644.0709891899996</v>
      </c>
      <c r="P127" s="37">
        <f>SUMIFS(СВЦЭМ!$D$34:$D$777,СВЦЭМ!$A$34:$A$777,$A127,СВЦЭМ!$B$34:$B$777,P$119)+'СЕТ СН'!$I$11+СВЦЭМ!$D$10+'СЕТ СН'!$I$5-'СЕТ СН'!$I$21</f>
        <v>4647.923537059999</v>
      </c>
      <c r="Q127" s="37">
        <f>SUMIFS(СВЦЭМ!$D$34:$D$777,СВЦЭМ!$A$34:$A$777,$A127,СВЦЭМ!$B$34:$B$777,Q$119)+'СЕТ СН'!$I$11+СВЦЭМ!$D$10+'СЕТ СН'!$I$5-'СЕТ СН'!$I$21</f>
        <v>4640.6230688400001</v>
      </c>
      <c r="R127" s="37">
        <f>SUMIFS(СВЦЭМ!$D$34:$D$777,СВЦЭМ!$A$34:$A$777,$A127,СВЦЭМ!$B$34:$B$777,R$119)+'СЕТ СН'!$I$11+СВЦЭМ!$D$10+'СЕТ СН'!$I$5-'СЕТ СН'!$I$21</f>
        <v>4639.2142039699993</v>
      </c>
      <c r="S127" s="37">
        <f>SUMIFS(СВЦЭМ!$D$34:$D$777,СВЦЭМ!$A$34:$A$777,$A127,СВЦЭМ!$B$34:$B$777,S$119)+'СЕТ СН'!$I$11+СВЦЭМ!$D$10+'СЕТ СН'!$I$5-'СЕТ СН'!$I$21</f>
        <v>4642.6152910299998</v>
      </c>
      <c r="T127" s="37">
        <f>SUMIFS(СВЦЭМ!$D$34:$D$777,СВЦЭМ!$A$34:$A$777,$A127,СВЦЭМ!$B$34:$B$777,T$119)+'СЕТ СН'!$I$11+СВЦЭМ!$D$10+'СЕТ СН'!$I$5-'СЕТ СН'!$I$21</f>
        <v>4645.2326300999994</v>
      </c>
      <c r="U127" s="37">
        <f>SUMIFS(СВЦЭМ!$D$34:$D$777,СВЦЭМ!$A$34:$A$777,$A127,СВЦЭМ!$B$34:$B$777,U$119)+'СЕТ СН'!$I$11+СВЦЭМ!$D$10+'СЕТ СН'!$I$5-'СЕТ СН'!$I$21</f>
        <v>4631.5614046599994</v>
      </c>
      <c r="V127" s="37">
        <f>SUMIFS(СВЦЭМ!$D$34:$D$777,СВЦЭМ!$A$34:$A$777,$A127,СВЦЭМ!$B$34:$B$777,V$119)+'СЕТ СН'!$I$11+СВЦЭМ!$D$10+'СЕТ СН'!$I$5-'СЕТ СН'!$I$21</f>
        <v>4630.3712108699992</v>
      </c>
      <c r="W127" s="37">
        <f>SUMIFS(СВЦЭМ!$D$34:$D$777,СВЦЭМ!$A$34:$A$777,$A127,СВЦЭМ!$B$34:$B$777,W$119)+'СЕТ СН'!$I$11+СВЦЭМ!$D$10+'СЕТ СН'!$I$5-'СЕТ СН'!$I$21</f>
        <v>4710.142578349999</v>
      </c>
      <c r="X127" s="37">
        <f>SUMIFS(СВЦЭМ!$D$34:$D$777,СВЦЭМ!$A$34:$A$777,$A127,СВЦЭМ!$B$34:$B$777,X$119)+'СЕТ СН'!$I$11+СВЦЭМ!$D$10+'СЕТ СН'!$I$5-'СЕТ СН'!$I$21</f>
        <v>4795.6184724599998</v>
      </c>
      <c r="Y127" s="37">
        <f>SUMIFS(СВЦЭМ!$D$34:$D$777,СВЦЭМ!$A$34:$A$777,$A127,СВЦЭМ!$B$34:$B$777,Y$119)+'СЕТ СН'!$I$11+СВЦЭМ!$D$10+'СЕТ СН'!$I$5-'СЕТ СН'!$I$21</f>
        <v>4900.3435612499998</v>
      </c>
    </row>
    <row r="128" spans="1:27" ht="15.75" x14ac:dyDescent="0.2">
      <c r="A128" s="36">
        <f t="shared" si="3"/>
        <v>43290</v>
      </c>
      <c r="B128" s="37">
        <f>SUMIFS(СВЦЭМ!$D$34:$D$777,СВЦЭМ!$A$34:$A$777,$A128,СВЦЭМ!$B$34:$B$777,B$119)+'СЕТ СН'!$I$11+СВЦЭМ!$D$10+'СЕТ СН'!$I$5-'СЕТ СН'!$I$21</f>
        <v>4998.10921401</v>
      </c>
      <c r="C128" s="37">
        <f>SUMIFS(СВЦЭМ!$D$34:$D$777,СВЦЭМ!$A$34:$A$777,$A128,СВЦЭМ!$B$34:$B$777,C$119)+'СЕТ СН'!$I$11+СВЦЭМ!$D$10+'СЕТ СН'!$I$5-'СЕТ СН'!$I$21</f>
        <v>4989.2216883299998</v>
      </c>
      <c r="D128" s="37">
        <f>SUMIFS(СВЦЭМ!$D$34:$D$777,СВЦЭМ!$A$34:$A$777,$A128,СВЦЭМ!$B$34:$B$777,D$119)+'СЕТ СН'!$I$11+СВЦЭМ!$D$10+'СЕТ СН'!$I$5-'СЕТ СН'!$I$21</f>
        <v>4972.2669269299995</v>
      </c>
      <c r="E128" s="37">
        <f>SUMIFS(СВЦЭМ!$D$34:$D$777,СВЦЭМ!$A$34:$A$777,$A128,СВЦЭМ!$B$34:$B$777,E$119)+'СЕТ СН'!$I$11+СВЦЭМ!$D$10+'СЕТ СН'!$I$5-'СЕТ СН'!$I$21</f>
        <v>4965.8125677099997</v>
      </c>
      <c r="F128" s="37">
        <f>SUMIFS(СВЦЭМ!$D$34:$D$777,СВЦЭМ!$A$34:$A$777,$A128,СВЦЭМ!$B$34:$B$777,F$119)+'СЕТ СН'!$I$11+СВЦЭМ!$D$10+'СЕТ СН'!$I$5-'СЕТ СН'!$I$21</f>
        <v>4963.1314764599992</v>
      </c>
      <c r="G128" s="37">
        <f>SUMIFS(СВЦЭМ!$D$34:$D$777,СВЦЭМ!$A$34:$A$777,$A128,СВЦЭМ!$B$34:$B$777,G$119)+'СЕТ СН'!$I$11+СВЦЭМ!$D$10+'СЕТ СН'!$I$5-'СЕТ СН'!$I$21</f>
        <v>4968.9184183199995</v>
      </c>
      <c r="H128" s="37">
        <f>SUMIFS(СВЦЭМ!$D$34:$D$777,СВЦЭМ!$A$34:$A$777,$A128,СВЦЭМ!$B$34:$B$777,H$119)+'СЕТ СН'!$I$11+СВЦЭМ!$D$10+'СЕТ СН'!$I$5-'СЕТ СН'!$I$21</f>
        <v>4981.818002949999</v>
      </c>
      <c r="I128" s="37">
        <f>SUMIFS(СВЦЭМ!$D$34:$D$777,СВЦЭМ!$A$34:$A$777,$A128,СВЦЭМ!$B$34:$B$777,I$119)+'СЕТ СН'!$I$11+СВЦЭМ!$D$10+'СЕТ СН'!$I$5-'СЕТ СН'!$I$21</f>
        <v>4847.8312728799992</v>
      </c>
      <c r="J128" s="37">
        <f>SUMIFS(СВЦЭМ!$D$34:$D$777,СВЦЭМ!$A$34:$A$777,$A128,СВЦЭМ!$B$34:$B$777,J$119)+'СЕТ СН'!$I$11+СВЦЭМ!$D$10+'СЕТ СН'!$I$5-'СЕТ СН'!$I$21</f>
        <v>4715.8546154400001</v>
      </c>
      <c r="K128" s="37">
        <f>SUMIFS(СВЦЭМ!$D$34:$D$777,СВЦЭМ!$A$34:$A$777,$A128,СВЦЭМ!$B$34:$B$777,K$119)+'СЕТ СН'!$I$11+СВЦЭМ!$D$10+'СЕТ СН'!$I$5-'СЕТ СН'!$I$21</f>
        <v>4658.6356164700001</v>
      </c>
      <c r="L128" s="37">
        <f>SUMIFS(СВЦЭМ!$D$34:$D$777,СВЦЭМ!$A$34:$A$777,$A128,СВЦЭМ!$B$34:$B$777,L$119)+'СЕТ СН'!$I$11+СВЦЭМ!$D$10+'СЕТ СН'!$I$5-'СЕТ СН'!$I$21</f>
        <v>4651.6694382399992</v>
      </c>
      <c r="M128" s="37">
        <f>SUMIFS(СВЦЭМ!$D$34:$D$777,СВЦЭМ!$A$34:$A$777,$A128,СВЦЭМ!$B$34:$B$777,M$119)+'СЕТ СН'!$I$11+СВЦЭМ!$D$10+'СЕТ СН'!$I$5-'СЕТ СН'!$I$21</f>
        <v>4629.74987848</v>
      </c>
      <c r="N128" s="37">
        <f>SUMIFS(СВЦЭМ!$D$34:$D$777,СВЦЭМ!$A$34:$A$777,$A128,СВЦЭМ!$B$34:$B$777,N$119)+'СЕТ СН'!$I$11+СВЦЭМ!$D$10+'СЕТ СН'!$I$5-'СЕТ СН'!$I$21</f>
        <v>4667.9200529699992</v>
      </c>
      <c r="O128" s="37">
        <f>SUMIFS(СВЦЭМ!$D$34:$D$777,СВЦЭМ!$A$34:$A$777,$A128,СВЦЭМ!$B$34:$B$777,O$119)+'СЕТ СН'!$I$11+СВЦЭМ!$D$10+'СЕТ СН'!$I$5-'СЕТ СН'!$I$21</f>
        <v>4665.4887318799992</v>
      </c>
      <c r="P128" s="37">
        <f>SUMIFS(СВЦЭМ!$D$34:$D$777,СВЦЭМ!$A$34:$A$777,$A128,СВЦЭМ!$B$34:$B$777,P$119)+'СЕТ СН'!$I$11+СВЦЭМ!$D$10+'СЕТ СН'!$I$5-'СЕТ СН'!$I$21</f>
        <v>4660.4469623099994</v>
      </c>
      <c r="Q128" s="37">
        <f>SUMIFS(СВЦЭМ!$D$34:$D$777,СВЦЭМ!$A$34:$A$777,$A128,СВЦЭМ!$B$34:$B$777,Q$119)+'СЕТ СН'!$I$11+СВЦЭМ!$D$10+'СЕТ СН'!$I$5-'СЕТ СН'!$I$21</f>
        <v>4669.0053200499997</v>
      </c>
      <c r="R128" s="37">
        <f>SUMIFS(СВЦЭМ!$D$34:$D$777,СВЦЭМ!$A$34:$A$777,$A128,СВЦЭМ!$B$34:$B$777,R$119)+'СЕТ СН'!$I$11+СВЦЭМ!$D$10+'СЕТ СН'!$I$5-'СЕТ СН'!$I$21</f>
        <v>4672.97527197</v>
      </c>
      <c r="S128" s="37">
        <f>SUMIFS(СВЦЭМ!$D$34:$D$777,СВЦЭМ!$A$34:$A$777,$A128,СВЦЭМ!$B$34:$B$777,S$119)+'СЕТ СН'!$I$11+СВЦЭМ!$D$10+'СЕТ СН'!$I$5-'СЕТ СН'!$I$21</f>
        <v>4675.3474618199998</v>
      </c>
      <c r="T128" s="37">
        <f>SUMIFS(СВЦЭМ!$D$34:$D$777,СВЦЭМ!$A$34:$A$777,$A128,СВЦЭМ!$B$34:$B$777,T$119)+'СЕТ СН'!$I$11+СВЦЭМ!$D$10+'СЕТ СН'!$I$5-'СЕТ СН'!$I$21</f>
        <v>4681.080188429999</v>
      </c>
      <c r="U128" s="37">
        <f>SUMIFS(СВЦЭМ!$D$34:$D$777,СВЦЭМ!$A$34:$A$777,$A128,СВЦЭМ!$B$34:$B$777,U$119)+'СЕТ СН'!$I$11+СВЦЭМ!$D$10+'СЕТ СН'!$I$5-'СЕТ СН'!$I$21</f>
        <v>4672.4790857599992</v>
      </c>
      <c r="V128" s="37">
        <f>SUMIFS(СВЦЭМ!$D$34:$D$777,СВЦЭМ!$A$34:$A$777,$A128,СВЦЭМ!$B$34:$B$777,V$119)+'СЕТ СН'!$I$11+СВЦЭМ!$D$10+'СЕТ СН'!$I$5-'СЕТ СН'!$I$21</f>
        <v>4676.3379188999997</v>
      </c>
      <c r="W128" s="37">
        <f>SUMIFS(СВЦЭМ!$D$34:$D$777,СВЦЭМ!$A$34:$A$777,$A128,СВЦЭМ!$B$34:$B$777,W$119)+'СЕТ СН'!$I$11+СВЦЭМ!$D$10+'СЕТ СН'!$I$5-'СЕТ СН'!$I$21</f>
        <v>4732.2783017100001</v>
      </c>
      <c r="X128" s="37">
        <f>SUMIFS(СВЦЭМ!$D$34:$D$777,СВЦЭМ!$A$34:$A$777,$A128,СВЦЭМ!$B$34:$B$777,X$119)+'СЕТ СН'!$I$11+СВЦЭМ!$D$10+'СЕТ СН'!$I$5-'СЕТ СН'!$I$21</f>
        <v>4821.1073899499997</v>
      </c>
      <c r="Y128" s="37">
        <f>SUMIFS(СВЦЭМ!$D$34:$D$777,СВЦЭМ!$A$34:$A$777,$A128,СВЦЭМ!$B$34:$B$777,Y$119)+'СЕТ СН'!$I$11+СВЦЭМ!$D$10+'СЕТ СН'!$I$5-'СЕТ СН'!$I$21</f>
        <v>4944.2021345200001</v>
      </c>
    </row>
    <row r="129" spans="1:25" ht="15.75" x14ac:dyDescent="0.2">
      <c r="A129" s="36">
        <f t="shared" si="3"/>
        <v>43291</v>
      </c>
      <c r="B129" s="37">
        <f>SUMIFS(СВЦЭМ!$D$34:$D$777,СВЦЭМ!$A$34:$A$777,$A129,СВЦЭМ!$B$34:$B$777,B$119)+'СЕТ СН'!$I$11+СВЦЭМ!$D$10+'СЕТ СН'!$I$5-'СЕТ СН'!$I$21</f>
        <v>5022.8203198499996</v>
      </c>
      <c r="C129" s="37">
        <f>SUMIFS(СВЦЭМ!$D$34:$D$777,СВЦЭМ!$A$34:$A$777,$A129,СВЦЭМ!$B$34:$B$777,C$119)+'СЕТ СН'!$I$11+СВЦЭМ!$D$10+'СЕТ СН'!$I$5-'СЕТ СН'!$I$21</f>
        <v>5023.3158024999993</v>
      </c>
      <c r="D129" s="37">
        <f>SUMIFS(СВЦЭМ!$D$34:$D$777,СВЦЭМ!$A$34:$A$777,$A129,СВЦЭМ!$B$34:$B$777,D$119)+'СЕТ СН'!$I$11+СВЦЭМ!$D$10+'СЕТ СН'!$I$5-'СЕТ СН'!$I$21</f>
        <v>5010.1742371699993</v>
      </c>
      <c r="E129" s="37">
        <f>SUMIFS(СВЦЭМ!$D$34:$D$777,СВЦЭМ!$A$34:$A$777,$A129,СВЦЭМ!$B$34:$B$777,E$119)+'СЕТ СН'!$I$11+СВЦЭМ!$D$10+'СЕТ СН'!$I$5-'СЕТ СН'!$I$21</f>
        <v>5002.9589899299999</v>
      </c>
      <c r="F129" s="37">
        <f>SUMIFS(СВЦЭМ!$D$34:$D$777,СВЦЭМ!$A$34:$A$777,$A129,СВЦЭМ!$B$34:$B$777,F$119)+'СЕТ СН'!$I$11+СВЦЭМ!$D$10+'СЕТ СН'!$I$5-'СЕТ СН'!$I$21</f>
        <v>5000.2574134299994</v>
      </c>
      <c r="G129" s="37">
        <f>SUMIFS(СВЦЭМ!$D$34:$D$777,СВЦЭМ!$A$34:$A$777,$A129,СВЦЭМ!$B$34:$B$777,G$119)+'СЕТ СН'!$I$11+СВЦЭМ!$D$10+'СЕТ СН'!$I$5-'СЕТ СН'!$I$21</f>
        <v>5000.4562625399994</v>
      </c>
      <c r="H129" s="37">
        <f>SUMIFS(СВЦЭМ!$D$34:$D$777,СВЦЭМ!$A$34:$A$777,$A129,СВЦЭМ!$B$34:$B$777,H$119)+'СЕТ СН'!$I$11+СВЦЭМ!$D$10+'СЕТ СН'!$I$5-'СЕТ СН'!$I$21</f>
        <v>4944.5039986899992</v>
      </c>
      <c r="I129" s="37">
        <f>SUMIFS(СВЦЭМ!$D$34:$D$777,СВЦЭМ!$A$34:$A$777,$A129,СВЦЭМ!$B$34:$B$777,I$119)+'СЕТ СН'!$I$11+СВЦЭМ!$D$10+'СЕТ СН'!$I$5-'СЕТ СН'!$I$21</f>
        <v>4834.0099950899994</v>
      </c>
      <c r="J129" s="37">
        <f>SUMIFS(СВЦЭМ!$D$34:$D$777,СВЦЭМ!$A$34:$A$777,$A129,СВЦЭМ!$B$34:$B$777,J$119)+'СЕТ СН'!$I$11+СВЦЭМ!$D$10+'СЕТ СН'!$I$5-'СЕТ СН'!$I$21</f>
        <v>4716.2544748899991</v>
      </c>
      <c r="K129" s="37">
        <f>SUMIFS(СВЦЭМ!$D$34:$D$777,СВЦЭМ!$A$34:$A$777,$A129,СВЦЭМ!$B$34:$B$777,K$119)+'СЕТ СН'!$I$11+СВЦЭМ!$D$10+'СЕТ СН'!$I$5-'СЕТ СН'!$I$21</f>
        <v>4672.9954710699994</v>
      </c>
      <c r="L129" s="37">
        <f>SUMIFS(СВЦЭМ!$D$34:$D$777,СВЦЭМ!$A$34:$A$777,$A129,СВЦЭМ!$B$34:$B$777,L$119)+'СЕТ СН'!$I$11+СВЦЭМ!$D$10+'СЕТ СН'!$I$5-'СЕТ СН'!$I$21</f>
        <v>4672.6639460299994</v>
      </c>
      <c r="M129" s="37">
        <f>SUMIFS(СВЦЭМ!$D$34:$D$777,СВЦЭМ!$A$34:$A$777,$A129,СВЦЭМ!$B$34:$B$777,M$119)+'СЕТ СН'!$I$11+СВЦЭМ!$D$10+'СЕТ СН'!$I$5-'СЕТ СН'!$I$21</f>
        <v>4640.16992802</v>
      </c>
      <c r="N129" s="37">
        <f>SUMIFS(СВЦЭМ!$D$34:$D$777,СВЦЭМ!$A$34:$A$777,$A129,СВЦЭМ!$B$34:$B$777,N$119)+'СЕТ СН'!$I$11+СВЦЭМ!$D$10+'СЕТ СН'!$I$5-'СЕТ СН'!$I$21</f>
        <v>4665.5638293699994</v>
      </c>
      <c r="O129" s="37">
        <f>SUMIFS(СВЦЭМ!$D$34:$D$777,СВЦЭМ!$A$34:$A$777,$A129,СВЦЭМ!$B$34:$B$777,O$119)+'СЕТ СН'!$I$11+СВЦЭМ!$D$10+'СЕТ СН'!$I$5-'СЕТ СН'!$I$21</f>
        <v>4665.5382765699997</v>
      </c>
      <c r="P129" s="37">
        <f>SUMIFS(СВЦЭМ!$D$34:$D$777,СВЦЭМ!$A$34:$A$777,$A129,СВЦЭМ!$B$34:$B$777,P$119)+'СЕТ СН'!$I$11+СВЦЭМ!$D$10+'СЕТ СН'!$I$5-'СЕТ СН'!$I$21</f>
        <v>4664.4615231899998</v>
      </c>
      <c r="Q129" s="37">
        <f>SUMIFS(СВЦЭМ!$D$34:$D$777,СВЦЭМ!$A$34:$A$777,$A129,СВЦЭМ!$B$34:$B$777,Q$119)+'СЕТ СН'!$I$11+СВЦЭМ!$D$10+'СЕТ СН'!$I$5-'СЕТ СН'!$I$21</f>
        <v>4665.3678560499993</v>
      </c>
      <c r="R129" s="37">
        <f>SUMIFS(СВЦЭМ!$D$34:$D$777,СВЦЭМ!$A$34:$A$777,$A129,СВЦЭМ!$B$34:$B$777,R$119)+'СЕТ СН'!$I$11+СВЦЭМ!$D$10+'СЕТ СН'!$I$5-'СЕТ СН'!$I$21</f>
        <v>4680.1911158299999</v>
      </c>
      <c r="S129" s="37">
        <f>SUMIFS(СВЦЭМ!$D$34:$D$777,СВЦЭМ!$A$34:$A$777,$A129,СВЦЭМ!$B$34:$B$777,S$119)+'СЕТ СН'!$I$11+СВЦЭМ!$D$10+'СЕТ СН'!$I$5-'СЕТ СН'!$I$21</f>
        <v>4686.0468595199991</v>
      </c>
      <c r="T129" s="37">
        <f>SUMIFS(СВЦЭМ!$D$34:$D$777,СВЦЭМ!$A$34:$A$777,$A129,СВЦЭМ!$B$34:$B$777,T$119)+'СЕТ СН'!$I$11+СВЦЭМ!$D$10+'СЕТ СН'!$I$5-'СЕТ СН'!$I$21</f>
        <v>4713.2843865699997</v>
      </c>
      <c r="U129" s="37">
        <f>SUMIFS(СВЦЭМ!$D$34:$D$777,СВЦЭМ!$A$34:$A$777,$A129,СВЦЭМ!$B$34:$B$777,U$119)+'СЕТ СН'!$I$11+СВЦЭМ!$D$10+'СЕТ СН'!$I$5-'СЕТ СН'!$I$21</f>
        <v>4722.9269134199994</v>
      </c>
      <c r="V129" s="37">
        <f>SUMIFS(СВЦЭМ!$D$34:$D$777,СВЦЭМ!$A$34:$A$777,$A129,СВЦЭМ!$B$34:$B$777,V$119)+'СЕТ СН'!$I$11+СВЦЭМ!$D$10+'СЕТ СН'!$I$5-'СЕТ СН'!$I$21</f>
        <v>4740.1468551199996</v>
      </c>
      <c r="W129" s="37">
        <f>SUMIFS(СВЦЭМ!$D$34:$D$777,СВЦЭМ!$A$34:$A$777,$A129,СВЦЭМ!$B$34:$B$777,W$119)+'СЕТ СН'!$I$11+СВЦЭМ!$D$10+'СЕТ СН'!$I$5-'СЕТ СН'!$I$21</f>
        <v>4787.1460085499994</v>
      </c>
      <c r="X129" s="37">
        <f>SUMIFS(СВЦЭМ!$D$34:$D$777,СВЦЭМ!$A$34:$A$777,$A129,СВЦЭМ!$B$34:$B$777,X$119)+'СЕТ СН'!$I$11+СВЦЭМ!$D$10+'СЕТ СН'!$I$5-'СЕТ СН'!$I$21</f>
        <v>4852.0425876099998</v>
      </c>
      <c r="Y129" s="37">
        <f>SUMIFS(СВЦЭМ!$D$34:$D$777,СВЦЭМ!$A$34:$A$777,$A129,СВЦЭМ!$B$34:$B$777,Y$119)+'СЕТ СН'!$I$11+СВЦЭМ!$D$10+'СЕТ СН'!$I$5-'СЕТ СН'!$I$21</f>
        <v>4955.8624679399991</v>
      </c>
    </row>
    <row r="130" spans="1:25" ht="15.75" x14ac:dyDescent="0.2">
      <c r="A130" s="36">
        <f t="shared" si="3"/>
        <v>43292</v>
      </c>
      <c r="B130" s="37">
        <f>SUMIFS(СВЦЭМ!$D$34:$D$777,СВЦЭМ!$A$34:$A$777,$A130,СВЦЭМ!$B$34:$B$777,B$119)+'СЕТ СН'!$I$11+СВЦЭМ!$D$10+'СЕТ СН'!$I$5-'СЕТ СН'!$I$21</f>
        <v>4900.7824941399995</v>
      </c>
      <c r="C130" s="37">
        <f>SUMIFS(СВЦЭМ!$D$34:$D$777,СВЦЭМ!$A$34:$A$777,$A130,СВЦЭМ!$B$34:$B$777,C$119)+'СЕТ СН'!$I$11+СВЦЭМ!$D$10+'СЕТ СН'!$I$5-'СЕТ СН'!$I$21</f>
        <v>4938.7119499299997</v>
      </c>
      <c r="D130" s="37">
        <f>SUMIFS(СВЦЭМ!$D$34:$D$777,СВЦЭМ!$A$34:$A$777,$A130,СВЦЭМ!$B$34:$B$777,D$119)+'СЕТ СН'!$I$11+СВЦЭМ!$D$10+'СЕТ СН'!$I$5-'СЕТ СН'!$I$21</f>
        <v>4965.5331102199998</v>
      </c>
      <c r="E130" s="37">
        <f>SUMIFS(СВЦЭМ!$D$34:$D$777,СВЦЭМ!$A$34:$A$777,$A130,СВЦЭМ!$B$34:$B$777,E$119)+'СЕТ СН'!$I$11+СВЦЭМ!$D$10+'СЕТ СН'!$I$5-'СЕТ СН'!$I$21</f>
        <v>4971.3182061299995</v>
      </c>
      <c r="F130" s="37">
        <f>SUMIFS(СВЦЭМ!$D$34:$D$777,СВЦЭМ!$A$34:$A$777,$A130,СВЦЭМ!$B$34:$B$777,F$119)+'СЕТ СН'!$I$11+СВЦЭМ!$D$10+'СЕТ СН'!$I$5-'СЕТ СН'!$I$21</f>
        <v>4966.00150424</v>
      </c>
      <c r="G130" s="37">
        <f>SUMIFS(СВЦЭМ!$D$34:$D$777,СВЦЭМ!$A$34:$A$777,$A130,СВЦЭМ!$B$34:$B$777,G$119)+'СЕТ СН'!$I$11+СВЦЭМ!$D$10+'СЕТ СН'!$I$5-'СЕТ СН'!$I$21</f>
        <v>4960.5027013999998</v>
      </c>
      <c r="H130" s="37">
        <f>SUMIFS(СВЦЭМ!$D$34:$D$777,СВЦЭМ!$A$34:$A$777,$A130,СВЦЭМ!$B$34:$B$777,H$119)+'СЕТ СН'!$I$11+СВЦЭМ!$D$10+'СЕТ СН'!$I$5-'СЕТ СН'!$I$21</f>
        <v>4846.8020762299993</v>
      </c>
      <c r="I130" s="37">
        <f>SUMIFS(СВЦЭМ!$D$34:$D$777,СВЦЭМ!$A$34:$A$777,$A130,СВЦЭМ!$B$34:$B$777,I$119)+'СЕТ СН'!$I$11+СВЦЭМ!$D$10+'СЕТ СН'!$I$5-'СЕТ СН'!$I$21</f>
        <v>4715.92683227</v>
      </c>
      <c r="J130" s="37">
        <f>SUMIFS(СВЦЭМ!$D$34:$D$777,СВЦЭМ!$A$34:$A$777,$A130,СВЦЭМ!$B$34:$B$777,J$119)+'СЕТ СН'!$I$11+СВЦЭМ!$D$10+'СЕТ СН'!$I$5-'СЕТ СН'!$I$21</f>
        <v>4651.1515627700001</v>
      </c>
      <c r="K130" s="37">
        <f>SUMIFS(СВЦЭМ!$D$34:$D$777,СВЦЭМ!$A$34:$A$777,$A130,СВЦЭМ!$B$34:$B$777,K$119)+'СЕТ СН'!$I$11+СВЦЭМ!$D$10+'СЕТ СН'!$I$5-'СЕТ СН'!$I$21</f>
        <v>4589.6418967999998</v>
      </c>
      <c r="L130" s="37">
        <f>SUMIFS(СВЦЭМ!$D$34:$D$777,СВЦЭМ!$A$34:$A$777,$A130,СВЦЭМ!$B$34:$B$777,L$119)+'СЕТ СН'!$I$11+СВЦЭМ!$D$10+'СЕТ СН'!$I$5-'СЕТ СН'!$I$21</f>
        <v>4583.4669285499995</v>
      </c>
      <c r="M130" s="37">
        <f>SUMIFS(СВЦЭМ!$D$34:$D$777,СВЦЭМ!$A$34:$A$777,$A130,СВЦЭМ!$B$34:$B$777,M$119)+'СЕТ СН'!$I$11+СВЦЭМ!$D$10+'СЕТ СН'!$I$5-'СЕТ СН'!$I$21</f>
        <v>4564.4203250599994</v>
      </c>
      <c r="N130" s="37">
        <f>SUMIFS(СВЦЭМ!$D$34:$D$777,СВЦЭМ!$A$34:$A$777,$A130,СВЦЭМ!$B$34:$B$777,N$119)+'СЕТ СН'!$I$11+СВЦЭМ!$D$10+'СЕТ СН'!$I$5-'СЕТ СН'!$I$21</f>
        <v>4554.4437979799995</v>
      </c>
      <c r="O130" s="37">
        <f>SUMIFS(СВЦЭМ!$D$34:$D$777,СВЦЭМ!$A$34:$A$777,$A130,СВЦЭМ!$B$34:$B$777,O$119)+'СЕТ СН'!$I$11+СВЦЭМ!$D$10+'СЕТ СН'!$I$5-'СЕТ СН'!$I$21</f>
        <v>4563.327036919999</v>
      </c>
      <c r="P130" s="37">
        <f>SUMIFS(СВЦЭМ!$D$34:$D$777,СВЦЭМ!$A$34:$A$777,$A130,СВЦЭМ!$B$34:$B$777,P$119)+'СЕТ СН'!$I$11+СВЦЭМ!$D$10+'СЕТ СН'!$I$5-'СЕТ СН'!$I$21</f>
        <v>4562.2258437999999</v>
      </c>
      <c r="Q130" s="37">
        <f>SUMIFS(СВЦЭМ!$D$34:$D$777,СВЦЭМ!$A$34:$A$777,$A130,СВЦЭМ!$B$34:$B$777,Q$119)+'СЕТ СН'!$I$11+СВЦЭМ!$D$10+'СЕТ СН'!$I$5-'СЕТ СН'!$I$21</f>
        <v>4564.21525079</v>
      </c>
      <c r="R130" s="37">
        <f>SUMIFS(СВЦЭМ!$D$34:$D$777,СВЦЭМ!$A$34:$A$777,$A130,СВЦЭМ!$B$34:$B$777,R$119)+'СЕТ СН'!$I$11+СВЦЭМ!$D$10+'СЕТ СН'!$I$5-'СЕТ СН'!$I$21</f>
        <v>4572.2836654799994</v>
      </c>
      <c r="S130" s="37">
        <f>SUMIFS(СВЦЭМ!$D$34:$D$777,СВЦЭМ!$A$34:$A$777,$A130,СВЦЭМ!$B$34:$B$777,S$119)+'СЕТ СН'!$I$11+СВЦЭМ!$D$10+'СЕТ СН'!$I$5-'СЕТ СН'!$I$21</f>
        <v>4574.0174473199995</v>
      </c>
      <c r="T130" s="37">
        <f>SUMIFS(СВЦЭМ!$D$34:$D$777,СВЦЭМ!$A$34:$A$777,$A130,СВЦЭМ!$B$34:$B$777,T$119)+'СЕТ СН'!$I$11+СВЦЭМ!$D$10+'СЕТ СН'!$I$5-'СЕТ СН'!$I$21</f>
        <v>4575.1023673399995</v>
      </c>
      <c r="U130" s="37">
        <f>SUMIFS(СВЦЭМ!$D$34:$D$777,СВЦЭМ!$A$34:$A$777,$A130,СВЦЭМ!$B$34:$B$777,U$119)+'СЕТ СН'!$I$11+СВЦЭМ!$D$10+'СЕТ СН'!$I$5-'СЕТ СН'!$I$21</f>
        <v>4567.8209561699996</v>
      </c>
      <c r="V130" s="37">
        <f>SUMIFS(СВЦЭМ!$D$34:$D$777,СВЦЭМ!$A$34:$A$777,$A130,СВЦЭМ!$B$34:$B$777,V$119)+'СЕТ СН'!$I$11+СВЦЭМ!$D$10+'СЕТ СН'!$I$5-'СЕТ СН'!$I$21</f>
        <v>4574.4828261299999</v>
      </c>
      <c r="W130" s="37">
        <f>SUMIFS(СВЦЭМ!$D$34:$D$777,СВЦЭМ!$A$34:$A$777,$A130,СВЦЭМ!$B$34:$B$777,W$119)+'СЕТ СН'!$I$11+СВЦЭМ!$D$10+'СЕТ СН'!$I$5-'СЕТ СН'!$I$21</f>
        <v>4633.5500536299996</v>
      </c>
      <c r="X130" s="37">
        <f>SUMIFS(СВЦЭМ!$D$34:$D$777,СВЦЭМ!$A$34:$A$777,$A130,СВЦЭМ!$B$34:$B$777,X$119)+'СЕТ СН'!$I$11+СВЦЭМ!$D$10+'СЕТ СН'!$I$5-'СЕТ СН'!$I$21</f>
        <v>4708.608582939999</v>
      </c>
      <c r="Y130" s="37">
        <f>SUMIFS(СВЦЭМ!$D$34:$D$777,СВЦЭМ!$A$34:$A$777,$A130,СВЦЭМ!$B$34:$B$777,Y$119)+'СЕТ СН'!$I$11+СВЦЭМ!$D$10+'СЕТ СН'!$I$5-'СЕТ СН'!$I$21</f>
        <v>4800.8337214699995</v>
      </c>
    </row>
    <row r="131" spans="1:25" ht="15.75" x14ac:dyDescent="0.2">
      <c r="A131" s="36">
        <f t="shared" si="3"/>
        <v>43293</v>
      </c>
      <c r="B131" s="37">
        <f>SUMIFS(СВЦЭМ!$D$34:$D$777,СВЦЭМ!$A$34:$A$777,$A131,СВЦЭМ!$B$34:$B$777,B$119)+'СЕТ СН'!$I$11+СВЦЭМ!$D$10+'СЕТ СН'!$I$5-'СЕТ СН'!$I$21</f>
        <v>4902.2264595499992</v>
      </c>
      <c r="C131" s="37">
        <f>SUMIFS(СВЦЭМ!$D$34:$D$777,СВЦЭМ!$A$34:$A$777,$A131,СВЦЭМ!$B$34:$B$777,C$119)+'СЕТ СН'!$I$11+СВЦЭМ!$D$10+'СЕТ СН'!$I$5-'СЕТ СН'!$I$21</f>
        <v>4956.2437783099995</v>
      </c>
      <c r="D131" s="37">
        <f>SUMIFS(СВЦЭМ!$D$34:$D$777,СВЦЭМ!$A$34:$A$777,$A131,СВЦЭМ!$B$34:$B$777,D$119)+'СЕТ СН'!$I$11+СВЦЭМ!$D$10+'СЕТ СН'!$I$5-'СЕТ СН'!$I$21</f>
        <v>4949.095632309999</v>
      </c>
      <c r="E131" s="37">
        <f>SUMIFS(СВЦЭМ!$D$34:$D$777,СВЦЭМ!$A$34:$A$777,$A131,СВЦЭМ!$B$34:$B$777,E$119)+'СЕТ СН'!$I$11+СВЦЭМ!$D$10+'СЕТ СН'!$I$5-'СЕТ СН'!$I$21</f>
        <v>4966.1517496299994</v>
      </c>
      <c r="F131" s="37">
        <f>SUMIFS(СВЦЭМ!$D$34:$D$777,СВЦЭМ!$A$34:$A$777,$A131,СВЦЭМ!$B$34:$B$777,F$119)+'СЕТ СН'!$I$11+СВЦЭМ!$D$10+'СЕТ СН'!$I$5-'СЕТ СН'!$I$21</f>
        <v>4980.2519855799992</v>
      </c>
      <c r="G131" s="37">
        <f>SUMIFS(СВЦЭМ!$D$34:$D$777,СВЦЭМ!$A$34:$A$777,$A131,СВЦЭМ!$B$34:$B$777,G$119)+'СЕТ СН'!$I$11+СВЦЭМ!$D$10+'СЕТ СН'!$I$5-'СЕТ СН'!$I$21</f>
        <v>4974.6778430199993</v>
      </c>
      <c r="H131" s="37">
        <f>SUMIFS(СВЦЭМ!$D$34:$D$777,СВЦЭМ!$A$34:$A$777,$A131,СВЦЭМ!$B$34:$B$777,H$119)+'СЕТ СН'!$I$11+СВЦЭМ!$D$10+'СЕТ СН'!$I$5-'СЕТ СН'!$I$21</f>
        <v>4882.17059092</v>
      </c>
      <c r="I131" s="37">
        <f>SUMIFS(СВЦЭМ!$D$34:$D$777,СВЦЭМ!$A$34:$A$777,$A131,СВЦЭМ!$B$34:$B$777,I$119)+'СЕТ СН'!$I$11+СВЦЭМ!$D$10+'СЕТ СН'!$I$5-'СЕТ СН'!$I$21</f>
        <v>4722.1851094299991</v>
      </c>
      <c r="J131" s="37">
        <f>SUMIFS(СВЦЭМ!$D$34:$D$777,СВЦЭМ!$A$34:$A$777,$A131,СВЦЭМ!$B$34:$B$777,J$119)+'СЕТ СН'!$I$11+СВЦЭМ!$D$10+'СЕТ СН'!$I$5-'СЕТ СН'!$I$21</f>
        <v>4626.2896155499993</v>
      </c>
      <c r="K131" s="37">
        <f>SUMIFS(СВЦЭМ!$D$34:$D$777,СВЦЭМ!$A$34:$A$777,$A131,СВЦЭМ!$B$34:$B$777,K$119)+'СЕТ СН'!$I$11+СВЦЭМ!$D$10+'СЕТ СН'!$I$5-'СЕТ СН'!$I$21</f>
        <v>4571.7146170399992</v>
      </c>
      <c r="L131" s="37">
        <f>SUMIFS(СВЦЭМ!$D$34:$D$777,СВЦЭМ!$A$34:$A$777,$A131,СВЦЭМ!$B$34:$B$777,L$119)+'СЕТ СН'!$I$11+СВЦЭМ!$D$10+'СЕТ СН'!$I$5-'СЕТ СН'!$I$21</f>
        <v>4555.3905155099992</v>
      </c>
      <c r="M131" s="37">
        <f>SUMIFS(СВЦЭМ!$D$34:$D$777,СВЦЭМ!$A$34:$A$777,$A131,СВЦЭМ!$B$34:$B$777,M$119)+'СЕТ СН'!$I$11+СВЦЭМ!$D$10+'СЕТ СН'!$I$5-'СЕТ СН'!$I$21</f>
        <v>4550.8706389699992</v>
      </c>
      <c r="N131" s="37">
        <f>SUMIFS(СВЦЭМ!$D$34:$D$777,СВЦЭМ!$A$34:$A$777,$A131,СВЦЭМ!$B$34:$B$777,N$119)+'СЕТ СН'!$I$11+СВЦЭМ!$D$10+'СЕТ СН'!$I$5-'СЕТ СН'!$I$21</f>
        <v>4565.5478791699998</v>
      </c>
      <c r="O131" s="37">
        <f>SUMIFS(СВЦЭМ!$D$34:$D$777,СВЦЭМ!$A$34:$A$777,$A131,СВЦЭМ!$B$34:$B$777,O$119)+'СЕТ СН'!$I$11+СВЦЭМ!$D$10+'СЕТ СН'!$I$5-'СЕТ СН'!$I$21</f>
        <v>4579.8620912899996</v>
      </c>
      <c r="P131" s="37">
        <f>SUMIFS(СВЦЭМ!$D$34:$D$777,СВЦЭМ!$A$34:$A$777,$A131,СВЦЭМ!$B$34:$B$777,P$119)+'СЕТ СН'!$I$11+СВЦЭМ!$D$10+'СЕТ СН'!$I$5-'СЕТ СН'!$I$21</f>
        <v>4585.78979041</v>
      </c>
      <c r="Q131" s="37">
        <f>SUMIFS(СВЦЭМ!$D$34:$D$777,СВЦЭМ!$A$34:$A$777,$A131,СВЦЭМ!$B$34:$B$777,Q$119)+'СЕТ СН'!$I$11+СВЦЭМ!$D$10+'СЕТ СН'!$I$5-'СЕТ СН'!$I$21</f>
        <v>4591.1162970599999</v>
      </c>
      <c r="R131" s="37">
        <f>SUMIFS(СВЦЭМ!$D$34:$D$777,СВЦЭМ!$A$34:$A$777,$A131,СВЦЭМ!$B$34:$B$777,R$119)+'СЕТ СН'!$I$11+СВЦЭМ!$D$10+'СЕТ СН'!$I$5-'СЕТ СН'!$I$21</f>
        <v>4587.179341529999</v>
      </c>
      <c r="S131" s="37">
        <f>SUMIFS(СВЦЭМ!$D$34:$D$777,СВЦЭМ!$A$34:$A$777,$A131,СВЦЭМ!$B$34:$B$777,S$119)+'СЕТ СН'!$I$11+СВЦЭМ!$D$10+'СЕТ СН'!$I$5-'СЕТ СН'!$I$21</f>
        <v>4573.9315554999994</v>
      </c>
      <c r="T131" s="37">
        <f>SUMIFS(СВЦЭМ!$D$34:$D$777,СВЦЭМ!$A$34:$A$777,$A131,СВЦЭМ!$B$34:$B$777,T$119)+'СЕТ СН'!$I$11+СВЦЭМ!$D$10+'СЕТ СН'!$I$5-'СЕТ СН'!$I$21</f>
        <v>4567.9845959499999</v>
      </c>
      <c r="U131" s="37">
        <f>SUMIFS(СВЦЭМ!$D$34:$D$777,СВЦЭМ!$A$34:$A$777,$A131,СВЦЭМ!$B$34:$B$777,U$119)+'СЕТ СН'!$I$11+СВЦЭМ!$D$10+'СЕТ СН'!$I$5-'СЕТ СН'!$I$21</f>
        <v>4557.7713785499991</v>
      </c>
      <c r="V131" s="37">
        <f>SUMIFS(СВЦЭМ!$D$34:$D$777,СВЦЭМ!$A$34:$A$777,$A131,СВЦЭМ!$B$34:$B$777,V$119)+'СЕТ СН'!$I$11+СВЦЭМ!$D$10+'СЕТ СН'!$I$5-'СЕТ СН'!$I$21</f>
        <v>4556.3587424299994</v>
      </c>
      <c r="W131" s="37">
        <f>SUMIFS(СВЦЭМ!$D$34:$D$777,СВЦЭМ!$A$34:$A$777,$A131,СВЦЭМ!$B$34:$B$777,W$119)+'СЕТ СН'!$I$11+СВЦЭМ!$D$10+'СЕТ СН'!$I$5-'СЕТ СН'!$I$21</f>
        <v>4614.3980888399992</v>
      </c>
      <c r="X131" s="37">
        <f>SUMIFS(СВЦЭМ!$D$34:$D$777,СВЦЭМ!$A$34:$A$777,$A131,СВЦЭМ!$B$34:$B$777,X$119)+'СЕТ СН'!$I$11+СВЦЭМ!$D$10+'СЕТ СН'!$I$5-'СЕТ СН'!$I$21</f>
        <v>4706.0622197099992</v>
      </c>
      <c r="Y131" s="37">
        <f>SUMIFS(СВЦЭМ!$D$34:$D$777,СВЦЭМ!$A$34:$A$777,$A131,СВЦЭМ!$B$34:$B$777,Y$119)+'СЕТ СН'!$I$11+СВЦЭМ!$D$10+'СЕТ СН'!$I$5-'СЕТ СН'!$I$21</f>
        <v>4827.7726241299997</v>
      </c>
    </row>
    <row r="132" spans="1:25" ht="15.75" x14ac:dyDescent="0.2">
      <c r="A132" s="36">
        <f t="shared" si="3"/>
        <v>43294</v>
      </c>
      <c r="B132" s="37">
        <f>SUMIFS(СВЦЭМ!$D$34:$D$777,СВЦЭМ!$A$34:$A$777,$A132,СВЦЭМ!$B$34:$B$777,B$119)+'СЕТ СН'!$I$11+СВЦЭМ!$D$10+'СЕТ СН'!$I$5-'СЕТ СН'!$I$21</f>
        <v>4896.4621914199997</v>
      </c>
      <c r="C132" s="37">
        <f>SUMIFS(СВЦЭМ!$D$34:$D$777,СВЦЭМ!$A$34:$A$777,$A132,СВЦЭМ!$B$34:$B$777,C$119)+'СЕТ СН'!$I$11+СВЦЭМ!$D$10+'СЕТ СН'!$I$5-'СЕТ СН'!$I$21</f>
        <v>4928.4794919999995</v>
      </c>
      <c r="D132" s="37">
        <f>SUMIFS(СВЦЭМ!$D$34:$D$777,СВЦЭМ!$A$34:$A$777,$A132,СВЦЭМ!$B$34:$B$777,D$119)+'СЕТ СН'!$I$11+СВЦЭМ!$D$10+'СЕТ СН'!$I$5-'СЕТ СН'!$I$21</f>
        <v>4969.49455751</v>
      </c>
      <c r="E132" s="37">
        <f>SUMIFS(СВЦЭМ!$D$34:$D$777,СВЦЭМ!$A$34:$A$777,$A132,СВЦЭМ!$B$34:$B$777,E$119)+'СЕТ СН'!$I$11+СВЦЭМ!$D$10+'СЕТ СН'!$I$5-'СЕТ СН'!$I$21</f>
        <v>4987.7152737799997</v>
      </c>
      <c r="F132" s="37">
        <f>SUMIFS(СВЦЭМ!$D$34:$D$777,СВЦЭМ!$A$34:$A$777,$A132,СВЦЭМ!$B$34:$B$777,F$119)+'СЕТ СН'!$I$11+СВЦЭМ!$D$10+'СЕТ СН'!$I$5-'СЕТ СН'!$I$21</f>
        <v>4984.5932845999996</v>
      </c>
      <c r="G132" s="37">
        <f>SUMIFS(СВЦЭМ!$D$34:$D$777,СВЦЭМ!$A$34:$A$777,$A132,СВЦЭМ!$B$34:$B$777,G$119)+'СЕТ СН'!$I$11+СВЦЭМ!$D$10+'СЕТ СН'!$I$5-'СЕТ СН'!$I$21</f>
        <v>4975.0117656099992</v>
      </c>
      <c r="H132" s="37">
        <f>SUMIFS(СВЦЭМ!$D$34:$D$777,СВЦЭМ!$A$34:$A$777,$A132,СВЦЭМ!$B$34:$B$777,H$119)+'СЕТ СН'!$I$11+СВЦЭМ!$D$10+'СЕТ СН'!$I$5-'СЕТ СН'!$I$21</f>
        <v>4864.704194089999</v>
      </c>
      <c r="I132" s="37">
        <f>SUMIFS(СВЦЭМ!$D$34:$D$777,СВЦЭМ!$A$34:$A$777,$A132,СВЦЭМ!$B$34:$B$777,I$119)+'СЕТ СН'!$I$11+СВЦЭМ!$D$10+'СЕТ СН'!$I$5-'СЕТ СН'!$I$21</f>
        <v>4742.5085264399995</v>
      </c>
      <c r="J132" s="37">
        <f>SUMIFS(СВЦЭМ!$D$34:$D$777,СВЦЭМ!$A$34:$A$777,$A132,СВЦЭМ!$B$34:$B$777,J$119)+'СЕТ СН'!$I$11+СВЦЭМ!$D$10+'СЕТ СН'!$I$5-'СЕТ СН'!$I$21</f>
        <v>4638.8161017399998</v>
      </c>
      <c r="K132" s="37">
        <f>SUMIFS(СВЦЭМ!$D$34:$D$777,СВЦЭМ!$A$34:$A$777,$A132,СВЦЭМ!$B$34:$B$777,K$119)+'СЕТ СН'!$I$11+СВЦЭМ!$D$10+'СЕТ СН'!$I$5-'СЕТ СН'!$I$21</f>
        <v>4588.4300937999997</v>
      </c>
      <c r="L132" s="37">
        <f>SUMIFS(СВЦЭМ!$D$34:$D$777,СВЦЭМ!$A$34:$A$777,$A132,СВЦЭМ!$B$34:$B$777,L$119)+'СЕТ СН'!$I$11+СВЦЭМ!$D$10+'СЕТ СН'!$I$5-'СЕТ СН'!$I$21</f>
        <v>4562.4773205499996</v>
      </c>
      <c r="M132" s="37">
        <f>SUMIFS(СВЦЭМ!$D$34:$D$777,СВЦЭМ!$A$34:$A$777,$A132,СВЦЭМ!$B$34:$B$777,M$119)+'СЕТ СН'!$I$11+СВЦЭМ!$D$10+'СЕТ СН'!$I$5-'СЕТ СН'!$I$21</f>
        <v>4557.4620892799994</v>
      </c>
      <c r="N132" s="37">
        <f>SUMIFS(СВЦЭМ!$D$34:$D$777,СВЦЭМ!$A$34:$A$777,$A132,СВЦЭМ!$B$34:$B$777,N$119)+'СЕТ СН'!$I$11+СВЦЭМ!$D$10+'СЕТ СН'!$I$5-'СЕТ СН'!$I$21</f>
        <v>4569.6790028400001</v>
      </c>
      <c r="O132" s="37">
        <f>SUMIFS(СВЦЭМ!$D$34:$D$777,СВЦЭМ!$A$34:$A$777,$A132,СВЦЭМ!$B$34:$B$777,O$119)+'СЕТ СН'!$I$11+СВЦЭМ!$D$10+'СЕТ СН'!$I$5-'СЕТ СН'!$I$21</f>
        <v>4574.0713431999993</v>
      </c>
      <c r="P132" s="37">
        <f>SUMIFS(СВЦЭМ!$D$34:$D$777,СВЦЭМ!$A$34:$A$777,$A132,СВЦЭМ!$B$34:$B$777,P$119)+'СЕТ СН'!$I$11+СВЦЭМ!$D$10+'СЕТ СН'!$I$5-'СЕТ СН'!$I$21</f>
        <v>4583.6618842199996</v>
      </c>
      <c r="Q132" s="37">
        <f>SUMIFS(СВЦЭМ!$D$34:$D$777,СВЦЭМ!$A$34:$A$777,$A132,СВЦЭМ!$B$34:$B$777,Q$119)+'СЕТ СН'!$I$11+СВЦЭМ!$D$10+'СЕТ СН'!$I$5-'СЕТ СН'!$I$21</f>
        <v>4611.2180197999996</v>
      </c>
      <c r="R132" s="37">
        <f>SUMIFS(СВЦЭМ!$D$34:$D$777,СВЦЭМ!$A$34:$A$777,$A132,СВЦЭМ!$B$34:$B$777,R$119)+'СЕТ СН'!$I$11+СВЦЭМ!$D$10+'СЕТ СН'!$I$5-'СЕТ СН'!$I$21</f>
        <v>4634.0973256899997</v>
      </c>
      <c r="S132" s="37">
        <f>SUMIFS(СВЦЭМ!$D$34:$D$777,СВЦЭМ!$A$34:$A$777,$A132,СВЦЭМ!$B$34:$B$777,S$119)+'СЕТ СН'!$I$11+СВЦЭМ!$D$10+'СЕТ СН'!$I$5-'СЕТ СН'!$I$21</f>
        <v>4612.5406622799992</v>
      </c>
      <c r="T132" s="37">
        <f>SUMIFS(СВЦЭМ!$D$34:$D$777,СВЦЭМ!$A$34:$A$777,$A132,СВЦЭМ!$B$34:$B$777,T$119)+'СЕТ СН'!$I$11+СВЦЭМ!$D$10+'СЕТ СН'!$I$5-'СЕТ СН'!$I$21</f>
        <v>4599.1455305999998</v>
      </c>
      <c r="U132" s="37">
        <f>SUMIFS(СВЦЭМ!$D$34:$D$777,СВЦЭМ!$A$34:$A$777,$A132,СВЦЭМ!$B$34:$B$777,U$119)+'СЕТ СН'!$I$11+СВЦЭМ!$D$10+'СЕТ СН'!$I$5-'СЕТ СН'!$I$21</f>
        <v>4585.0242078099991</v>
      </c>
      <c r="V132" s="37">
        <f>SUMIFS(СВЦЭМ!$D$34:$D$777,СВЦЭМ!$A$34:$A$777,$A132,СВЦЭМ!$B$34:$B$777,V$119)+'СЕТ СН'!$I$11+СВЦЭМ!$D$10+'СЕТ СН'!$I$5-'СЕТ СН'!$I$21</f>
        <v>4587.0226288799995</v>
      </c>
      <c r="W132" s="37">
        <f>SUMIFS(СВЦЭМ!$D$34:$D$777,СВЦЭМ!$A$34:$A$777,$A132,СВЦЭМ!$B$34:$B$777,W$119)+'СЕТ СН'!$I$11+СВЦЭМ!$D$10+'СЕТ СН'!$I$5-'СЕТ СН'!$I$21</f>
        <v>4624.8468870999995</v>
      </c>
      <c r="X132" s="37">
        <f>SUMIFS(СВЦЭМ!$D$34:$D$777,СВЦЭМ!$A$34:$A$777,$A132,СВЦЭМ!$B$34:$B$777,X$119)+'СЕТ СН'!$I$11+СВЦЭМ!$D$10+'СЕТ СН'!$I$5-'СЕТ СН'!$I$21</f>
        <v>4700.5004248499999</v>
      </c>
      <c r="Y132" s="37">
        <f>SUMIFS(СВЦЭМ!$D$34:$D$777,СВЦЭМ!$A$34:$A$777,$A132,СВЦЭМ!$B$34:$B$777,Y$119)+'СЕТ СН'!$I$11+СВЦЭМ!$D$10+'СЕТ СН'!$I$5-'СЕТ СН'!$I$21</f>
        <v>4800.0958953499994</v>
      </c>
    </row>
    <row r="133" spans="1:25" ht="15.75" x14ac:dyDescent="0.2">
      <c r="A133" s="36">
        <f t="shared" si="3"/>
        <v>43295</v>
      </c>
      <c r="B133" s="37">
        <f>SUMIFS(СВЦЭМ!$D$34:$D$777,СВЦЭМ!$A$34:$A$777,$A133,СВЦЭМ!$B$34:$B$777,B$119)+'СЕТ СН'!$I$11+СВЦЭМ!$D$10+'СЕТ СН'!$I$5-'СЕТ СН'!$I$21</f>
        <v>4813.2223499799993</v>
      </c>
      <c r="C133" s="37">
        <f>SUMIFS(СВЦЭМ!$D$34:$D$777,СВЦЭМ!$A$34:$A$777,$A133,СВЦЭМ!$B$34:$B$777,C$119)+'СЕТ СН'!$I$11+СВЦЭМ!$D$10+'СЕТ СН'!$I$5-'СЕТ СН'!$I$21</f>
        <v>4896.4274261</v>
      </c>
      <c r="D133" s="37">
        <f>SUMIFS(СВЦЭМ!$D$34:$D$777,СВЦЭМ!$A$34:$A$777,$A133,СВЦЭМ!$B$34:$B$777,D$119)+'СЕТ СН'!$I$11+СВЦЭМ!$D$10+'СЕТ СН'!$I$5-'СЕТ СН'!$I$21</f>
        <v>4977.3956556799994</v>
      </c>
      <c r="E133" s="37">
        <f>SUMIFS(СВЦЭМ!$D$34:$D$777,СВЦЭМ!$A$34:$A$777,$A133,СВЦЭМ!$B$34:$B$777,E$119)+'СЕТ СН'!$I$11+СВЦЭМ!$D$10+'СЕТ СН'!$I$5-'СЕТ СН'!$I$21</f>
        <v>4978.2790251500001</v>
      </c>
      <c r="F133" s="37">
        <f>SUMIFS(СВЦЭМ!$D$34:$D$777,СВЦЭМ!$A$34:$A$777,$A133,СВЦЭМ!$B$34:$B$777,F$119)+'СЕТ СН'!$I$11+СВЦЭМ!$D$10+'СЕТ СН'!$I$5-'СЕТ СН'!$I$21</f>
        <v>4978.9232964999992</v>
      </c>
      <c r="G133" s="37">
        <f>SUMIFS(СВЦЭМ!$D$34:$D$777,СВЦЭМ!$A$34:$A$777,$A133,СВЦЭМ!$B$34:$B$777,G$119)+'СЕТ СН'!$I$11+СВЦЭМ!$D$10+'СЕТ СН'!$I$5-'СЕТ СН'!$I$21</f>
        <v>4976.9025137199997</v>
      </c>
      <c r="H133" s="37">
        <f>SUMIFS(СВЦЭМ!$D$34:$D$777,СВЦЭМ!$A$34:$A$777,$A133,СВЦЭМ!$B$34:$B$777,H$119)+'СЕТ СН'!$I$11+СВЦЭМ!$D$10+'СЕТ СН'!$I$5-'СЕТ СН'!$I$21</f>
        <v>4908.3505717499993</v>
      </c>
      <c r="I133" s="37">
        <f>SUMIFS(СВЦЭМ!$D$34:$D$777,СВЦЭМ!$A$34:$A$777,$A133,СВЦЭМ!$B$34:$B$777,I$119)+'СЕТ СН'!$I$11+СВЦЭМ!$D$10+'СЕТ СН'!$I$5-'СЕТ СН'!$I$21</f>
        <v>4777.4197077999997</v>
      </c>
      <c r="J133" s="37">
        <f>SUMIFS(СВЦЭМ!$D$34:$D$777,СВЦЭМ!$A$34:$A$777,$A133,СВЦЭМ!$B$34:$B$777,J$119)+'СЕТ СН'!$I$11+СВЦЭМ!$D$10+'СЕТ СН'!$I$5-'СЕТ СН'!$I$21</f>
        <v>4648.7257470499999</v>
      </c>
      <c r="K133" s="37">
        <f>SUMIFS(СВЦЭМ!$D$34:$D$777,СВЦЭМ!$A$34:$A$777,$A133,СВЦЭМ!$B$34:$B$777,K$119)+'СЕТ СН'!$I$11+СВЦЭМ!$D$10+'СЕТ СН'!$I$5-'СЕТ СН'!$I$21</f>
        <v>4592.4583712199992</v>
      </c>
      <c r="L133" s="37">
        <f>SUMIFS(СВЦЭМ!$D$34:$D$777,СВЦЭМ!$A$34:$A$777,$A133,СВЦЭМ!$B$34:$B$777,L$119)+'СЕТ СН'!$I$11+СВЦЭМ!$D$10+'СЕТ СН'!$I$5-'СЕТ СН'!$I$21</f>
        <v>4570.7646648199998</v>
      </c>
      <c r="M133" s="37">
        <f>SUMIFS(СВЦЭМ!$D$34:$D$777,СВЦЭМ!$A$34:$A$777,$A133,СВЦЭМ!$B$34:$B$777,M$119)+'СЕТ СН'!$I$11+СВЦЭМ!$D$10+'СЕТ СН'!$I$5-'СЕТ СН'!$I$21</f>
        <v>4553.3964625899998</v>
      </c>
      <c r="N133" s="37">
        <f>SUMIFS(СВЦЭМ!$D$34:$D$777,СВЦЭМ!$A$34:$A$777,$A133,СВЦЭМ!$B$34:$B$777,N$119)+'СЕТ СН'!$I$11+СВЦЭМ!$D$10+'СЕТ СН'!$I$5-'СЕТ СН'!$I$21</f>
        <v>4561.5120030699991</v>
      </c>
      <c r="O133" s="37">
        <f>SUMIFS(СВЦЭМ!$D$34:$D$777,СВЦЭМ!$A$34:$A$777,$A133,СВЦЭМ!$B$34:$B$777,O$119)+'СЕТ СН'!$I$11+СВЦЭМ!$D$10+'СЕТ СН'!$I$5-'СЕТ СН'!$I$21</f>
        <v>4567.1991215799999</v>
      </c>
      <c r="P133" s="37">
        <f>SUMIFS(СВЦЭМ!$D$34:$D$777,СВЦЭМ!$A$34:$A$777,$A133,СВЦЭМ!$B$34:$B$777,P$119)+'СЕТ СН'!$I$11+СВЦЭМ!$D$10+'СЕТ СН'!$I$5-'СЕТ СН'!$I$21</f>
        <v>4590.3196115000001</v>
      </c>
      <c r="Q133" s="37">
        <f>SUMIFS(СВЦЭМ!$D$34:$D$777,СВЦЭМ!$A$34:$A$777,$A133,СВЦЭМ!$B$34:$B$777,Q$119)+'СЕТ СН'!$I$11+СВЦЭМ!$D$10+'СЕТ СН'!$I$5-'СЕТ СН'!$I$21</f>
        <v>4595.7627716599991</v>
      </c>
      <c r="R133" s="37">
        <f>SUMIFS(СВЦЭМ!$D$34:$D$777,СВЦЭМ!$A$34:$A$777,$A133,СВЦЭМ!$B$34:$B$777,R$119)+'СЕТ СН'!$I$11+СВЦЭМ!$D$10+'СЕТ СН'!$I$5-'СЕТ СН'!$I$21</f>
        <v>4594.6877581599992</v>
      </c>
      <c r="S133" s="37">
        <f>SUMIFS(СВЦЭМ!$D$34:$D$777,СВЦЭМ!$A$34:$A$777,$A133,СВЦЭМ!$B$34:$B$777,S$119)+'СЕТ СН'!$I$11+СВЦЭМ!$D$10+'СЕТ СН'!$I$5-'СЕТ СН'!$I$21</f>
        <v>4586.4463966499998</v>
      </c>
      <c r="T133" s="37">
        <f>SUMIFS(СВЦЭМ!$D$34:$D$777,СВЦЭМ!$A$34:$A$777,$A133,СВЦЭМ!$B$34:$B$777,T$119)+'СЕТ СН'!$I$11+СВЦЭМ!$D$10+'СЕТ СН'!$I$5-'СЕТ СН'!$I$21</f>
        <v>4585.6352252299994</v>
      </c>
      <c r="U133" s="37">
        <f>SUMIFS(СВЦЭМ!$D$34:$D$777,СВЦЭМ!$A$34:$A$777,$A133,СВЦЭМ!$B$34:$B$777,U$119)+'СЕТ СН'!$I$11+СВЦЭМ!$D$10+'СЕТ СН'!$I$5-'СЕТ СН'!$I$21</f>
        <v>4583.3992547499993</v>
      </c>
      <c r="V133" s="37">
        <f>SUMIFS(СВЦЭМ!$D$34:$D$777,СВЦЭМ!$A$34:$A$777,$A133,СВЦЭМ!$B$34:$B$777,V$119)+'СЕТ СН'!$I$11+СВЦЭМ!$D$10+'СЕТ СН'!$I$5-'СЕТ СН'!$I$21</f>
        <v>4586.7679353999993</v>
      </c>
      <c r="W133" s="37">
        <f>SUMIFS(СВЦЭМ!$D$34:$D$777,СВЦЭМ!$A$34:$A$777,$A133,СВЦЭМ!$B$34:$B$777,W$119)+'СЕТ СН'!$I$11+СВЦЭМ!$D$10+'СЕТ СН'!$I$5-'СЕТ СН'!$I$21</f>
        <v>4616.4058347799992</v>
      </c>
      <c r="X133" s="37">
        <f>SUMIFS(СВЦЭМ!$D$34:$D$777,СВЦЭМ!$A$34:$A$777,$A133,СВЦЭМ!$B$34:$B$777,X$119)+'СЕТ СН'!$I$11+СВЦЭМ!$D$10+'СЕТ СН'!$I$5-'СЕТ СН'!$I$21</f>
        <v>4697.0990006499997</v>
      </c>
      <c r="Y133" s="37">
        <f>SUMIFS(СВЦЭМ!$D$34:$D$777,СВЦЭМ!$A$34:$A$777,$A133,СВЦЭМ!$B$34:$B$777,Y$119)+'СЕТ СН'!$I$11+СВЦЭМ!$D$10+'СЕТ СН'!$I$5-'СЕТ СН'!$I$21</f>
        <v>4782.3356346899991</v>
      </c>
    </row>
    <row r="134" spans="1:25" ht="15.75" x14ac:dyDescent="0.2">
      <c r="A134" s="36">
        <f t="shared" si="3"/>
        <v>43296</v>
      </c>
      <c r="B134" s="37">
        <f>SUMIFS(СВЦЭМ!$D$34:$D$777,СВЦЭМ!$A$34:$A$777,$A134,СВЦЭМ!$B$34:$B$777,B$119)+'СЕТ СН'!$I$11+СВЦЭМ!$D$10+'СЕТ СН'!$I$5-'СЕТ СН'!$I$21</f>
        <v>4853.0603256599998</v>
      </c>
      <c r="C134" s="37">
        <f>SUMIFS(СВЦЭМ!$D$34:$D$777,СВЦЭМ!$A$34:$A$777,$A134,СВЦЭМ!$B$34:$B$777,C$119)+'СЕТ СН'!$I$11+СВЦЭМ!$D$10+'СЕТ СН'!$I$5-'СЕТ СН'!$I$21</f>
        <v>4904.1580523699995</v>
      </c>
      <c r="D134" s="37">
        <f>SUMIFS(СВЦЭМ!$D$34:$D$777,СВЦЭМ!$A$34:$A$777,$A134,СВЦЭМ!$B$34:$B$777,D$119)+'СЕТ СН'!$I$11+СВЦЭМ!$D$10+'СЕТ СН'!$I$5-'СЕТ СН'!$I$21</f>
        <v>4940.9770446799994</v>
      </c>
      <c r="E134" s="37">
        <f>SUMIFS(СВЦЭМ!$D$34:$D$777,СВЦЭМ!$A$34:$A$777,$A134,СВЦЭМ!$B$34:$B$777,E$119)+'СЕТ СН'!$I$11+СВЦЭМ!$D$10+'СЕТ СН'!$I$5-'СЕТ СН'!$I$21</f>
        <v>4971.6039429799994</v>
      </c>
      <c r="F134" s="37">
        <f>SUMIFS(СВЦЭМ!$D$34:$D$777,СВЦЭМ!$A$34:$A$777,$A134,СВЦЭМ!$B$34:$B$777,F$119)+'СЕТ СН'!$I$11+СВЦЭМ!$D$10+'СЕТ СН'!$I$5-'СЕТ СН'!$I$21</f>
        <v>4979.5833414199997</v>
      </c>
      <c r="G134" s="37">
        <f>SUMIFS(СВЦЭМ!$D$34:$D$777,СВЦЭМ!$A$34:$A$777,$A134,СВЦЭМ!$B$34:$B$777,G$119)+'СЕТ СН'!$I$11+СВЦЭМ!$D$10+'СЕТ СН'!$I$5-'СЕТ СН'!$I$21</f>
        <v>4980.7010166099999</v>
      </c>
      <c r="H134" s="37">
        <f>SUMIFS(СВЦЭМ!$D$34:$D$777,СВЦЭМ!$A$34:$A$777,$A134,СВЦЭМ!$B$34:$B$777,H$119)+'СЕТ СН'!$I$11+СВЦЭМ!$D$10+'СЕТ СН'!$I$5-'СЕТ СН'!$I$21</f>
        <v>4894.8647887499992</v>
      </c>
      <c r="I134" s="37">
        <f>SUMIFS(СВЦЭМ!$D$34:$D$777,СВЦЭМ!$A$34:$A$777,$A134,СВЦЭМ!$B$34:$B$777,I$119)+'СЕТ СН'!$I$11+СВЦЭМ!$D$10+'СЕТ СН'!$I$5-'СЕТ СН'!$I$21</f>
        <v>4751.3051088699995</v>
      </c>
      <c r="J134" s="37">
        <f>SUMIFS(СВЦЭМ!$D$34:$D$777,СВЦЭМ!$A$34:$A$777,$A134,СВЦЭМ!$B$34:$B$777,J$119)+'СЕТ СН'!$I$11+СВЦЭМ!$D$10+'СЕТ СН'!$I$5-'СЕТ СН'!$I$21</f>
        <v>4624.6234390099999</v>
      </c>
      <c r="K134" s="37">
        <f>SUMIFS(СВЦЭМ!$D$34:$D$777,СВЦЭМ!$A$34:$A$777,$A134,СВЦЭМ!$B$34:$B$777,K$119)+'СЕТ СН'!$I$11+СВЦЭМ!$D$10+'СЕТ СН'!$I$5-'СЕТ СН'!$I$21</f>
        <v>4574.3964413999993</v>
      </c>
      <c r="L134" s="37">
        <f>SUMIFS(СВЦЭМ!$D$34:$D$777,СВЦЭМ!$A$34:$A$777,$A134,СВЦЭМ!$B$34:$B$777,L$119)+'СЕТ СН'!$I$11+СВЦЭМ!$D$10+'СЕТ СН'!$I$5-'СЕТ СН'!$I$21</f>
        <v>4556.7842380799993</v>
      </c>
      <c r="M134" s="37">
        <f>SUMIFS(СВЦЭМ!$D$34:$D$777,СВЦЭМ!$A$34:$A$777,$A134,СВЦЭМ!$B$34:$B$777,M$119)+'СЕТ СН'!$I$11+СВЦЭМ!$D$10+'СЕТ СН'!$I$5-'СЕТ СН'!$I$21</f>
        <v>4544.4098641399996</v>
      </c>
      <c r="N134" s="37">
        <f>SUMIFS(СВЦЭМ!$D$34:$D$777,СВЦЭМ!$A$34:$A$777,$A134,СВЦЭМ!$B$34:$B$777,N$119)+'СЕТ СН'!$I$11+СВЦЭМ!$D$10+'СЕТ СН'!$I$5-'СЕТ СН'!$I$21</f>
        <v>4549.0330293699999</v>
      </c>
      <c r="O134" s="37">
        <f>SUMIFS(СВЦЭМ!$D$34:$D$777,СВЦЭМ!$A$34:$A$777,$A134,СВЦЭМ!$B$34:$B$777,O$119)+'СЕТ СН'!$I$11+СВЦЭМ!$D$10+'СЕТ СН'!$I$5-'СЕТ СН'!$I$21</f>
        <v>4542.1737580599993</v>
      </c>
      <c r="P134" s="37">
        <f>SUMIFS(СВЦЭМ!$D$34:$D$777,СВЦЭМ!$A$34:$A$777,$A134,СВЦЭМ!$B$34:$B$777,P$119)+'СЕТ СН'!$I$11+СВЦЭМ!$D$10+'СЕТ СН'!$I$5-'СЕТ СН'!$I$21</f>
        <v>4558.3420850399998</v>
      </c>
      <c r="Q134" s="37">
        <f>SUMIFS(СВЦЭМ!$D$34:$D$777,СВЦЭМ!$A$34:$A$777,$A134,СВЦЭМ!$B$34:$B$777,Q$119)+'СЕТ СН'!$I$11+СВЦЭМ!$D$10+'СЕТ СН'!$I$5-'СЕТ СН'!$I$21</f>
        <v>4556.7834352799991</v>
      </c>
      <c r="R134" s="37">
        <f>SUMIFS(СВЦЭМ!$D$34:$D$777,СВЦЭМ!$A$34:$A$777,$A134,СВЦЭМ!$B$34:$B$777,R$119)+'СЕТ СН'!$I$11+СВЦЭМ!$D$10+'СЕТ СН'!$I$5-'СЕТ СН'!$I$21</f>
        <v>4560.7565441199995</v>
      </c>
      <c r="S134" s="37">
        <f>SUMIFS(СВЦЭМ!$D$34:$D$777,СВЦЭМ!$A$34:$A$777,$A134,СВЦЭМ!$B$34:$B$777,S$119)+'СЕТ СН'!$I$11+СВЦЭМ!$D$10+'СЕТ СН'!$I$5-'СЕТ СН'!$I$21</f>
        <v>4567.0999076499993</v>
      </c>
      <c r="T134" s="37">
        <f>SUMIFS(СВЦЭМ!$D$34:$D$777,СВЦЭМ!$A$34:$A$777,$A134,СВЦЭМ!$B$34:$B$777,T$119)+'СЕТ СН'!$I$11+СВЦЭМ!$D$10+'СЕТ СН'!$I$5-'СЕТ СН'!$I$21</f>
        <v>4575.462979339999</v>
      </c>
      <c r="U134" s="37">
        <f>SUMIFS(СВЦЭМ!$D$34:$D$777,СВЦЭМ!$A$34:$A$777,$A134,СВЦЭМ!$B$34:$B$777,U$119)+'СЕТ СН'!$I$11+СВЦЭМ!$D$10+'СЕТ СН'!$I$5-'СЕТ СН'!$I$21</f>
        <v>4583.8191433599995</v>
      </c>
      <c r="V134" s="37">
        <f>SUMIFS(СВЦЭМ!$D$34:$D$777,СВЦЭМ!$A$34:$A$777,$A134,СВЦЭМ!$B$34:$B$777,V$119)+'СЕТ СН'!$I$11+СВЦЭМ!$D$10+'СЕТ СН'!$I$5-'СЕТ СН'!$I$21</f>
        <v>4591.7071263299995</v>
      </c>
      <c r="W134" s="37">
        <f>SUMIFS(СВЦЭМ!$D$34:$D$777,СВЦЭМ!$A$34:$A$777,$A134,СВЦЭМ!$B$34:$B$777,W$119)+'СЕТ СН'!$I$11+СВЦЭМ!$D$10+'СЕТ СН'!$I$5-'СЕТ СН'!$I$21</f>
        <v>4655.7672370999999</v>
      </c>
      <c r="X134" s="37">
        <f>SUMIFS(СВЦЭМ!$D$34:$D$777,СВЦЭМ!$A$34:$A$777,$A134,СВЦЭМ!$B$34:$B$777,X$119)+'СЕТ СН'!$I$11+СВЦЭМ!$D$10+'СЕТ СН'!$I$5-'СЕТ СН'!$I$21</f>
        <v>4699.8809413599993</v>
      </c>
      <c r="Y134" s="37">
        <f>SUMIFS(СВЦЭМ!$D$34:$D$777,СВЦЭМ!$A$34:$A$777,$A134,СВЦЭМ!$B$34:$B$777,Y$119)+'СЕТ СН'!$I$11+СВЦЭМ!$D$10+'СЕТ СН'!$I$5-'СЕТ СН'!$I$21</f>
        <v>4783.4180340699995</v>
      </c>
    </row>
    <row r="135" spans="1:25" ht="15.75" x14ac:dyDescent="0.2">
      <c r="A135" s="36">
        <f t="shared" si="3"/>
        <v>43297</v>
      </c>
      <c r="B135" s="37">
        <f>SUMIFS(СВЦЭМ!$D$34:$D$777,СВЦЭМ!$A$34:$A$777,$A135,СВЦЭМ!$B$34:$B$777,B$119)+'СЕТ СН'!$I$11+СВЦЭМ!$D$10+'СЕТ СН'!$I$5-'СЕТ СН'!$I$21</f>
        <v>4910.7086661599997</v>
      </c>
      <c r="C135" s="37">
        <f>SUMIFS(СВЦЭМ!$D$34:$D$777,СВЦЭМ!$A$34:$A$777,$A135,СВЦЭМ!$B$34:$B$777,C$119)+'СЕТ СН'!$I$11+СВЦЭМ!$D$10+'СЕТ СН'!$I$5-'СЕТ СН'!$I$21</f>
        <v>4958.82664054</v>
      </c>
      <c r="D135" s="37">
        <f>SUMIFS(СВЦЭМ!$D$34:$D$777,СВЦЭМ!$A$34:$A$777,$A135,СВЦЭМ!$B$34:$B$777,D$119)+'СЕТ СН'!$I$11+СВЦЭМ!$D$10+'СЕТ СН'!$I$5-'СЕТ СН'!$I$21</f>
        <v>4981.8670473499997</v>
      </c>
      <c r="E135" s="37">
        <f>SUMIFS(СВЦЭМ!$D$34:$D$777,СВЦЭМ!$A$34:$A$777,$A135,СВЦЭМ!$B$34:$B$777,E$119)+'СЕТ СН'!$I$11+СВЦЭМ!$D$10+'СЕТ СН'!$I$5-'СЕТ СН'!$I$21</f>
        <v>4977.5340634999993</v>
      </c>
      <c r="F135" s="37">
        <f>SUMIFS(СВЦЭМ!$D$34:$D$777,СВЦЭМ!$A$34:$A$777,$A135,СВЦЭМ!$B$34:$B$777,F$119)+'СЕТ СН'!$I$11+СВЦЭМ!$D$10+'СЕТ СН'!$I$5-'СЕТ СН'!$I$21</f>
        <v>4975.0378306799994</v>
      </c>
      <c r="G135" s="37">
        <f>SUMIFS(СВЦЭМ!$D$34:$D$777,СВЦЭМ!$A$34:$A$777,$A135,СВЦЭМ!$B$34:$B$777,G$119)+'СЕТ СН'!$I$11+СВЦЭМ!$D$10+'СЕТ СН'!$I$5-'СЕТ СН'!$I$21</f>
        <v>4983.2891812399994</v>
      </c>
      <c r="H135" s="37">
        <f>SUMIFS(СВЦЭМ!$D$34:$D$777,СВЦЭМ!$A$34:$A$777,$A135,СВЦЭМ!$B$34:$B$777,H$119)+'СЕТ СН'!$I$11+СВЦЭМ!$D$10+'СЕТ СН'!$I$5-'СЕТ СН'!$I$21</f>
        <v>4912.43364303</v>
      </c>
      <c r="I135" s="37">
        <f>SUMIFS(СВЦЭМ!$D$34:$D$777,СВЦЭМ!$A$34:$A$777,$A135,СВЦЭМ!$B$34:$B$777,I$119)+'СЕТ СН'!$I$11+СВЦЭМ!$D$10+'СЕТ СН'!$I$5-'СЕТ СН'!$I$21</f>
        <v>4753.9599221399994</v>
      </c>
      <c r="J135" s="37">
        <f>SUMIFS(СВЦЭМ!$D$34:$D$777,СВЦЭМ!$A$34:$A$777,$A135,СВЦЭМ!$B$34:$B$777,J$119)+'СЕТ СН'!$I$11+СВЦЭМ!$D$10+'СЕТ СН'!$I$5-'СЕТ СН'!$I$21</f>
        <v>4632.4839038199998</v>
      </c>
      <c r="K135" s="37">
        <f>SUMIFS(СВЦЭМ!$D$34:$D$777,СВЦЭМ!$A$34:$A$777,$A135,СВЦЭМ!$B$34:$B$777,K$119)+'СЕТ СН'!$I$11+СВЦЭМ!$D$10+'СЕТ СН'!$I$5-'СЕТ СН'!$I$21</f>
        <v>4585.0781729599994</v>
      </c>
      <c r="L135" s="37">
        <f>SUMIFS(СВЦЭМ!$D$34:$D$777,СВЦЭМ!$A$34:$A$777,$A135,СВЦЭМ!$B$34:$B$777,L$119)+'СЕТ СН'!$I$11+СВЦЭМ!$D$10+'СЕТ СН'!$I$5-'СЕТ СН'!$I$21</f>
        <v>4577.5970165999997</v>
      </c>
      <c r="M135" s="37">
        <f>SUMIFS(СВЦЭМ!$D$34:$D$777,СВЦЭМ!$A$34:$A$777,$A135,СВЦЭМ!$B$34:$B$777,M$119)+'СЕТ СН'!$I$11+СВЦЭМ!$D$10+'СЕТ СН'!$I$5-'СЕТ СН'!$I$21</f>
        <v>4568.9235950899993</v>
      </c>
      <c r="N135" s="37">
        <f>SUMIFS(СВЦЭМ!$D$34:$D$777,СВЦЭМ!$A$34:$A$777,$A135,СВЦЭМ!$B$34:$B$777,N$119)+'СЕТ СН'!$I$11+СВЦЭМ!$D$10+'СЕТ СН'!$I$5-'СЕТ СН'!$I$21</f>
        <v>4573.4379952199997</v>
      </c>
      <c r="O135" s="37">
        <f>SUMIFS(СВЦЭМ!$D$34:$D$777,СВЦЭМ!$A$34:$A$777,$A135,СВЦЭМ!$B$34:$B$777,O$119)+'СЕТ СН'!$I$11+СВЦЭМ!$D$10+'СЕТ СН'!$I$5-'СЕТ СН'!$I$21</f>
        <v>4573.3489101799996</v>
      </c>
      <c r="P135" s="37">
        <f>SUMIFS(СВЦЭМ!$D$34:$D$777,СВЦЭМ!$A$34:$A$777,$A135,СВЦЭМ!$B$34:$B$777,P$119)+'СЕТ СН'!$I$11+СВЦЭМ!$D$10+'СЕТ СН'!$I$5-'СЕТ СН'!$I$21</f>
        <v>4573.1693216099993</v>
      </c>
      <c r="Q135" s="37">
        <f>SUMIFS(СВЦЭМ!$D$34:$D$777,СВЦЭМ!$A$34:$A$777,$A135,СВЦЭМ!$B$34:$B$777,Q$119)+'СЕТ СН'!$I$11+СВЦЭМ!$D$10+'СЕТ СН'!$I$5-'СЕТ СН'!$I$21</f>
        <v>4570.3318136199996</v>
      </c>
      <c r="R135" s="37">
        <f>SUMIFS(СВЦЭМ!$D$34:$D$777,СВЦЭМ!$A$34:$A$777,$A135,СВЦЭМ!$B$34:$B$777,R$119)+'СЕТ СН'!$I$11+СВЦЭМ!$D$10+'СЕТ СН'!$I$5-'СЕТ СН'!$I$21</f>
        <v>4570.1719781999991</v>
      </c>
      <c r="S135" s="37">
        <f>SUMIFS(СВЦЭМ!$D$34:$D$777,СВЦЭМ!$A$34:$A$777,$A135,СВЦЭМ!$B$34:$B$777,S$119)+'СЕТ СН'!$I$11+СВЦЭМ!$D$10+'СЕТ СН'!$I$5-'СЕТ СН'!$I$21</f>
        <v>4570.0418353599998</v>
      </c>
      <c r="T135" s="37">
        <f>SUMIFS(СВЦЭМ!$D$34:$D$777,СВЦЭМ!$A$34:$A$777,$A135,СВЦЭМ!$B$34:$B$777,T$119)+'СЕТ СН'!$I$11+СВЦЭМ!$D$10+'СЕТ СН'!$I$5-'СЕТ СН'!$I$21</f>
        <v>4574.2221439199993</v>
      </c>
      <c r="U135" s="37">
        <f>SUMIFS(СВЦЭМ!$D$34:$D$777,СВЦЭМ!$A$34:$A$777,$A135,СВЦЭМ!$B$34:$B$777,U$119)+'СЕТ СН'!$I$11+СВЦЭМ!$D$10+'СЕТ СН'!$I$5-'СЕТ СН'!$I$21</f>
        <v>4576.82734721</v>
      </c>
      <c r="V135" s="37">
        <f>SUMIFS(СВЦЭМ!$D$34:$D$777,СВЦЭМ!$A$34:$A$777,$A135,СВЦЭМ!$B$34:$B$777,V$119)+'СЕТ СН'!$I$11+СВЦЭМ!$D$10+'СЕТ СН'!$I$5-'СЕТ СН'!$I$21</f>
        <v>4585.3371168099993</v>
      </c>
      <c r="W135" s="37">
        <f>SUMIFS(СВЦЭМ!$D$34:$D$777,СВЦЭМ!$A$34:$A$777,$A135,СВЦЭМ!$B$34:$B$777,W$119)+'СЕТ СН'!$I$11+СВЦЭМ!$D$10+'СЕТ СН'!$I$5-'СЕТ СН'!$I$21</f>
        <v>4637.806452329999</v>
      </c>
      <c r="X135" s="37">
        <f>SUMIFS(СВЦЭМ!$D$34:$D$777,СВЦЭМ!$A$34:$A$777,$A135,СВЦЭМ!$B$34:$B$777,X$119)+'СЕТ СН'!$I$11+СВЦЭМ!$D$10+'СЕТ СН'!$I$5-'СЕТ СН'!$I$21</f>
        <v>4712.3318314199996</v>
      </c>
      <c r="Y135" s="37">
        <f>SUMIFS(СВЦЭМ!$D$34:$D$777,СВЦЭМ!$A$34:$A$777,$A135,СВЦЭМ!$B$34:$B$777,Y$119)+'СЕТ СН'!$I$11+СВЦЭМ!$D$10+'СЕТ СН'!$I$5-'СЕТ СН'!$I$21</f>
        <v>4797.0045190199999</v>
      </c>
    </row>
    <row r="136" spans="1:25" ht="15.75" x14ac:dyDescent="0.2">
      <c r="A136" s="36">
        <f t="shared" si="3"/>
        <v>43298</v>
      </c>
      <c r="B136" s="37">
        <f>SUMIFS(СВЦЭМ!$D$34:$D$777,СВЦЭМ!$A$34:$A$777,$A136,СВЦЭМ!$B$34:$B$777,B$119)+'СЕТ СН'!$I$11+СВЦЭМ!$D$10+'СЕТ СН'!$I$5-'СЕТ СН'!$I$21</f>
        <v>4868.1510925499997</v>
      </c>
      <c r="C136" s="37">
        <f>SUMIFS(СВЦЭМ!$D$34:$D$777,СВЦЭМ!$A$34:$A$777,$A136,СВЦЭМ!$B$34:$B$777,C$119)+'СЕТ СН'!$I$11+СВЦЭМ!$D$10+'СЕТ СН'!$I$5-'СЕТ СН'!$I$21</f>
        <v>4992.7324867999996</v>
      </c>
      <c r="D136" s="37">
        <f>SUMIFS(СВЦЭМ!$D$34:$D$777,СВЦЭМ!$A$34:$A$777,$A136,СВЦЭМ!$B$34:$B$777,D$119)+'СЕТ СН'!$I$11+СВЦЭМ!$D$10+'СЕТ СН'!$I$5-'СЕТ СН'!$I$21</f>
        <v>5026.8727267499999</v>
      </c>
      <c r="E136" s="37">
        <f>SUMIFS(СВЦЭМ!$D$34:$D$777,СВЦЭМ!$A$34:$A$777,$A136,СВЦЭМ!$B$34:$B$777,E$119)+'СЕТ СН'!$I$11+СВЦЭМ!$D$10+'СЕТ СН'!$I$5-'СЕТ СН'!$I$21</f>
        <v>5019.0388452999996</v>
      </c>
      <c r="F136" s="37">
        <f>SUMIFS(СВЦЭМ!$D$34:$D$777,СВЦЭМ!$A$34:$A$777,$A136,СВЦЭМ!$B$34:$B$777,F$119)+'СЕТ СН'!$I$11+СВЦЭМ!$D$10+'СЕТ СН'!$I$5-'СЕТ СН'!$I$21</f>
        <v>5015.9745173900001</v>
      </c>
      <c r="G136" s="37">
        <f>SUMIFS(СВЦЭМ!$D$34:$D$777,СВЦЭМ!$A$34:$A$777,$A136,СВЦЭМ!$B$34:$B$777,G$119)+'СЕТ СН'!$I$11+СВЦЭМ!$D$10+'СЕТ СН'!$I$5-'СЕТ СН'!$I$21</f>
        <v>5021.8561385799994</v>
      </c>
      <c r="H136" s="37">
        <f>SUMIFS(СВЦЭМ!$D$34:$D$777,СВЦЭМ!$A$34:$A$777,$A136,СВЦЭМ!$B$34:$B$777,H$119)+'СЕТ СН'!$I$11+СВЦЭМ!$D$10+'СЕТ СН'!$I$5-'СЕТ СН'!$I$21</f>
        <v>4959.9735939199991</v>
      </c>
      <c r="I136" s="37">
        <f>SUMIFS(СВЦЭМ!$D$34:$D$777,СВЦЭМ!$A$34:$A$777,$A136,СВЦЭМ!$B$34:$B$777,I$119)+'СЕТ СН'!$I$11+СВЦЭМ!$D$10+'СЕТ СН'!$I$5-'СЕТ СН'!$I$21</f>
        <v>4826.7671616599991</v>
      </c>
      <c r="J136" s="37">
        <f>SUMIFS(СВЦЭМ!$D$34:$D$777,СВЦЭМ!$A$34:$A$777,$A136,СВЦЭМ!$B$34:$B$777,J$119)+'СЕТ СН'!$I$11+СВЦЭМ!$D$10+'СЕТ СН'!$I$5-'СЕТ СН'!$I$21</f>
        <v>4707.3055987499993</v>
      </c>
      <c r="K136" s="37">
        <f>SUMIFS(СВЦЭМ!$D$34:$D$777,СВЦЭМ!$A$34:$A$777,$A136,СВЦЭМ!$B$34:$B$777,K$119)+'СЕТ СН'!$I$11+СВЦЭМ!$D$10+'СЕТ СН'!$I$5-'СЕТ СН'!$I$21</f>
        <v>4637.2450126699996</v>
      </c>
      <c r="L136" s="37">
        <f>SUMIFS(СВЦЭМ!$D$34:$D$777,СВЦЭМ!$A$34:$A$777,$A136,СВЦЭМ!$B$34:$B$777,L$119)+'СЕТ СН'!$I$11+СВЦЭМ!$D$10+'СЕТ СН'!$I$5-'СЕТ СН'!$I$21</f>
        <v>4623.0372518999993</v>
      </c>
      <c r="M136" s="37">
        <f>SUMIFS(СВЦЭМ!$D$34:$D$777,СВЦЭМ!$A$34:$A$777,$A136,СВЦЭМ!$B$34:$B$777,M$119)+'СЕТ СН'!$I$11+СВЦЭМ!$D$10+'СЕТ СН'!$I$5-'СЕТ СН'!$I$21</f>
        <v>4618.1296090999995</v>
      </c>
      <c r="N136" s="37">
        <f>SUMIFS(СВЦЭМ!$D$34:$D$777,СВЦЭМ!$A$34:$A$777,$A136,СВЦЭМ!$B$34:$B$777,N$119)+'СЕТ СН'!$I$11+СВЦЭМ!$D$10+'СЕТ СН'!$I$5-'СЕТ СН'!$I$21</f>
        <v>4629.3756720899992</v>
      </c>
      <c r="O136" s="37">
        <f>SUMIFS(СВЦЭМ!$D$34:$D$777,СВЦЭМ!$A$34:$A$777,$A136,СВЦЭМ!$B$34:$B$777,O$119)+'СЕТ СН'!$I$11+СВЦЭМ!$D$10+'СЕТ СН'!$I$5-'СЕТ СН'!$I$21</f>
        <v>4637.2200866799994</v>
      </c>
      <c r="P136" s="37">
        <f>SUMIFS(СВЦЭМ!$D$34:$D$777,СВЦЭМ!$A$34:$A$777,$A136,СВЦЭМ!$B$34:$B$777,P$119)+'СЕТ СН'!$I$11+СВЦЭМ!$D$10+'СЕТ СН'!$I$5-'СЕТ СН'!$I$21</f>
        <v>4629.5126821099993</v>
      </c>
      <c r="Q136" s="37">
        <f>SUMIFS(СВЦЭМ!$D$34:$D$777,СВЦЭМ!$A$34:$A$777,$A136,СВЦЭМ!$B$34:$B$777,Q$119)+'СЕТ СН'!$I$11+СВЦЭМ!$D$10+'СЕТ СН'!$I$5-'СЕТ СН'!$I$21</f>
        <v>4635.9014076599997</v>
      </c>
      <c r="R136" s="37">
        <f>SUMIFS(СВЦЭМ!$D$34:$D$777,СВЦЭМ!$A$34:$A$777,$A136,СВЦЭМ!$B$34:$B$777,R$119)+'СЕТ СН'!$I$11+СВЦЭМ!$D$10+'СЕТ СН'!$I$5-'СЕТ СН'!$I$21</f>
        <v>4629.1830384999994</v>
      </c>
      <c r="S136" s="37">
        <f>SUMIFS(СВЦЭМ!$D$34:$D$777,СВЦЭМ!$A$34:$A$777,$A136,СВЦЭМ!$B$34:$B$777,S$119)+'СЕТ СН'!$I$11+СВЦЭМ!$D$10+'СЕТ СН'!$I$5-'СЕТ СН'!$I$21</f>
        <v>4633.194030149999</v>
      </c>
      <c r="T136" s="37">
        <f>SUMIFS(СВЦЭМ!$D$34:$D$777,СВЦЭМ!$A$34:$A$777,$A136,СВЦЭМ!$B$34:$B$777,T$119)+'СЕТ СН'!$I$11+СВЦЭМ!$D$10+'СЕТ СН'!$I$5-'СЕТ СН'!$I$21</f>
        <v>4632.4133835399998</v>
      </c>
      <c r="U136" s="37">
        <f>SUMIFS(СВЦЭМ!$D$34:$D$777,СВЦЭМ!$A$34:$A$777,$A136,СВЦЭМ!$B$34:$B$777,U$119)+'СЕТ СН'!$I$11+СВЦЭМ!$D$10+'СЕТ СН'!$I$5-'СЕТ СН'!$I$21</f>
        <v>4625.9462476499993</v>
      </c>
      <c r="V136" s="37">
        <f>SUMIFS(СВЦЭМ!$D$34:$D$777,СВЦЭМ!$A$34:$A$777,$A136,СВЦЭМ!$B$34:$B$777,V$119)+'СЕТ СН'!$I$11+СВЦЭМ!$D$10+'СЕТ СН'!$I$5-'СЕТ СН'!$I$21</f>
        <v>4627.1365166599999</v>
      </c>
      <c r="W136" s="37">
        <f>SUMIFS(СВЦЭМ!$D$34:$D$777,СВЦЭМ!$A$34:$A$777,$A136,СВЦЭМ!$B$34:$B$777,W$119)+'СЕТ СН'!$I$11+СВЦЭМ!$D$10+'СЕТ СН'!$I$5-'СЕТ СН'!$I$21</f>
        <v>4688.7822143999992</v>
      </c>
      <c r="X136" s="37">
        <f>SUMIFS(СВЦЭМ!$D$34:$D$777,СВЦЭМ!$A$34:$A$777,$A136,СВЦЭМ!$B$34:$B$777,X$119)+'СЕТ СН'!$I$11+СВЦЭМ!$D$10+'СЕТ СН'!$I$5-'СЕТ СН'!$I$21</f>
        <v>4788.7072474999995</v>
      </c>
      <c r="Y136" s="37">
        <f>SUMIFS(СВЦЭМ!$D$34:$D$777,СВЦЭМ!$A$34:$A$777,$A136,СВЦЭМ!$B$34:$B$777,Y$119)+'СЕТ СН'!$I$11+СВЦЭМ!$D$10+'СЕТ СН'!$I$5-'СЕТ СН'!$I$21</f>
        <v>4891.9154954899996</v>
      </c>
    </row>
    <row r="137" spans="1:25" ht="15.75" x14ac:dyDescent="0.2">
      <c r="A137" s="36">
        <f t="shared" si="3"/>
        <v>43299</v>
      </c>
      <c r="B137" s="37">
        <f>SUMIFS(СВЦЭМ!$D$34:$D$777,СВЦЭМ!$A$34:$A$777,$A137,СВЦЭМ!$B$34:$B$777,B$119)+'СЕТ СН'!$I$11+СВЦЭМ!$D$10+'СЕТ СН'!$I$5-'СЕТ СН'!$I$21</f>
        <v>4928.2430234999993</v>
      </c>
      <c r="C137" s="37">
        <f>SUMIFS(СВЦЭМ!$D$34:$D$777,СВЦЭМ!$A$34:$A$777,$A137,СВЦЭМ!$B$34:$B$777,C$119)+'СЕТ СН'!$I$11+СВЦЭМ!$D$10+'СЕТ СН'!$I$5-'СЕТ СН'!$I$21</f>
        <v>4986.2750241299991</v>
      </c>
      <c r="D137" s="37">
        <f>SUMIFS(СВЦЭМ!$D$34:$D$777,СВЦЭМ!$A$34:$A$777,$A137,СВЦЭМ!$B$34:$B$777,D$119)+'СЕТ СН'!$I$11+СВЦЭМ!$D$10+'СЕТ СН'!$I$5-'СЕТ СН'!$I$21</f>
        <v>5020.8027871799995</v>
      </c>
      <c r="E137" s="37">
        <f>SUMIFS(СВЦЭМ!$D$34:$D$777,СВЦЭМ!$A$34:$A$777,$A137,СВЦЭМ!$B$34:$B$777,E$119)+'СЕТ СН'!$I$11+СВЦЭМ!$D$10+'СЕТ СН'!$I$5-'СЕТ СН'!$I$21</f>
        <v>5011.4371340499993</v>
      </c>
      <c r="F137" s="37">
        <f>SUMIFS(СВЦЭМ!$D$34:$D$777,СВЦЭМ!$A$34:$A$777,$A137,СВЦЭМ!$B$34:$B$777,F$119)+'СЕТ СН'!$I$11+СВЦЭМ!$D$10+'СЕТ СН'!$I$5-'СЕТ СН'!$I$21</f>
        <v>5006.3631426299999</v>
      </c>
      <c r="G137" s="37">
        <f>SUMIFS(СВЦЭМ!$D$34:$D$777,СВЦЭМ!$A$34:$A$777,$A137,СВЦЭМ!$B$34:$B$777,G$119)+'СЕТ СН'!$I$11+СВЦЭМ!$D$10+'СЕТ СН'!$I$5-'СЕТ СН'!$I$21</f>
        <v>5005.9841677499999</v>
      </c>
      <c r="H137" s="37">
        <f>SUMIFS(СВЦЭМ!$D$34:$D$777,СВЦЭМ!$A$34:$A$777,$A137,СВЦЭМ!$B$34:$B$777,H$119)+'СЕТ СН'!$I$11+СВЦЭМ!$D$10+'СЕТ СН'!$I$5-'СЕТ СН'!$I$21</f>
        <v>4962.2512942299991</v>
      </c>
      <c r="I137" s="37">
        <f>SUMIFS(СВЦЭМ!$D$34:$D$777,СВЦЭМ!$A$34:$A$777,$A137,СВЦЭМ!$B$34:$B$777,I$119)+'СЕТ СН'!$I$11+СВЦЭМ!$D$10+'СЕТ СН'!$I$5-'СЕТ СН'!$I$21</f>
        <v>4819.2275903399996</v>
      </c>
      <c r="J137" s="37">
        <f>SUMIFS(СВЦЭМ!$D$34:$D$777,СВЦЭМ!$A$34:$A$777,$A137,СВЦЭМ!$B$34:$B$777,J$119)+'СЕТ СН'!$I$11+СВЦЭМ!$D$10+'СЕТ СН'!$I$5-'СЕТ СН'!$I$21</f>
        <v>4687.8580776299996</v>
      </c>
      <c r="K137" s="37">
        <f>SUMIFS(СВЦЭМ!$D$34:$D$777,СВЦЭМ!$A$34:$A$777,$A137,СВЦЭМ!$B$34:$B$777,K$119)+'СЕТ СН'!$I$11+СВЦЭМ!$D$10+'СЕТ СН'!$I$5-'СЕТ СН'!$I$21</f>
        <v>4627.3977622099992</v>
      </c>
      <c r="L137" s="37">
        <f>SUMIFS(СВЦЭМ!$D$34:$D$777,СВЦЭМ!$A$34:$A$777,$A137,СВЦЭМ!$B$34:$B$777,L$119)+'СЕТ СН'!$I$11+СВЦЭМ!$D$10+'СЕТ СН'!$I$5-'СЕТ СН'!$I$21</f>
        <v>4615.9321557799994</v>
      </c>
      <c r="M137" s="37">
        <f>SUMIFS(СВЦЭМ!$D$34:$D$777,СВЦЭМ!$A$34:$A$777,$A137,СВЦЭМ!$B$34:$B$777,M$119)+'СЕТ СН'!$I$11+СВЦЭМ!$D$10+'СЕТ СН'!$I$5-'СЕТ СН'!$I$21</f>
        <v>4615.6256484099995</v>
      </c>
      <c r="N137" s="37">
        <f>SUMIFS(СВЦЭМ!$D$34:$D$777,СВЦЭМ!$A$34:$A$777,$A137,СВЦЭМ!$B$34:$B$777,N$119)+'СЕТ СН'!$I$11+СВЦЭМ!$D$10+'СЕТ СН'!$I$5-'СЕТ СН'!$I$21</f>
        <v>4622.9796945699991</v>
      </c>
      <c r="O137" s="37">
        <f>SUMIFS(СВЦЭМ!$D$34:$D$777,СВЦЭМ!$A$34:$A$777,$A137,СВЦЭМ!$B$34:$B$777,O$119)+'СЕТ СН'!$I$11+СВЦЭМ!$D$10+'СЕТ СН'!$I$5-'СЕТ СН'!$I$21</f>
        <v>4617.31125763</v>
      </c>
      <c r="P137" s="37">
        <f>SUMIFS(СВЦЭМ!$D$34:$D$777,СВЦЭМ!$A$34:$A$777,$A137,СВЦЭМ!$B$34:$B$777,P$119)+'СЕТ СН'!$I$11+СВЦЭМ!$D$10+'СЕТ СН'!$I$5-'СЕТ СН'!$I$21</f>
        <v>4623.0294701799994</v>
      </c>
      <c r="Q137" s="37">
        <f>SUMIFS(СВЦЭМ!$D$34:$D$777,СВЦЭМ!$A$34:$A$777,$A137,СВЦЭМ!$B$34:$B$777,Q$119)+'СЕТ СН'!$I$11+СВЦЭМ!$D$10+'СЕТ СН'!$I$5-'СЕТ СН'!$I$21</f>
        <v>4627.5865663999994</v>
      </c>
      <c r="R137" s="37">
        <f>SUMIFS(СВЦЭМ!$D$34:$D$777,СВЦЭМ!$A$34:$A$777,$A137,СВЦЭМ!$B$34:$B$777,R$119)+'СЕТ СН'!$I$11+СВЦЭМ!$D$10+'СЕТ СН'!$I$5-'СЕТ СН'!$I$21</f>
        <v>4630.6560119399992</v>
      </c>
      <c r="S137" s="37">
        <f>SUMIFS(СВЦЭМ!$D$34:$D$777,СВЦЭМ!$A$34:$A$777,$A137,СВЦЭМ!$B$34:$B$777,S$119)+'СЕТ СН'!$I$11+СВЦЭМ!$D$10+'СЕТ СН'!$I$5-'СЕТ СН'!$I$21</f>
        <v>4632.6429993299998</v>
      </c>
      <c r="T137" s="37">
        <f>SUMIFS(СВЦЭМ!$D$34:$D$777,СВЦЭМ!$A$34:$A$777,$A137,СВЦЭМ!$B$34:$B$777,T$119)+'СЕТ СН'!$I$11+СВЦЭМ!$D$10+'СЕТ СН'!$I$5-'СЕТ СН'!$I$21</f>
        <v>4629.9079595099993</v>
      </c>
      <c r="U137" s="37">
        <f>SUMIFS(СВЦЭМ!$D$34:$D$777,СВЦЭМ!$A$34:$A$777,$A137,СВЦЭМ!$B$34:$B$777,U$119)+'СЕТ СН'!$I$11+СВЦЭМ!$D$10+'СЕТ СН'!$I$5-'СЕТ СН'!$I$21</f>
        <v>4626.5424206899997</v>
      </c>
      <c r="V137" s="37">
        <f>SUMIFS(СВЦЭМ!$D$34:$D$777,СВЦЭМ!$A$34:$A$777,$A137,СВЦЭМ!$B$34:$B$777,V$119)+'СЕТ СН'!$I$11+СВЦЭМ!$D$10+'СЕТ СН'!$I$5-'СЕТ СН'!$I$21</f>
        <v>4635.8466331699992</v>
      </c>
      <c r="W137" s="37">
        <f>SUMIFS(СВЦЭМ!$D$34:$D$777,СВЦЭМ!$A$34:$A$777,$A137,СВЦЭМ!$B$34:$B$777,W$119)+'СЕТ СН'!$I$11+СВЦЭМ!$D$10+'СЕТ СН'!$I$5-'СЕТ СН'!$I$21</f>
        <v>4659.5640025399998</v>
      </c>
      <c r="X137" s="37">
        <f>SUMIFS(СВЦЭМ!$D$34:$D$777,СВЦЭМ!$A$34:$A$777,$A137,СВЦЭМ!$B$34:$B$777,X$119)+'СЕТ СН'!$I$11+СВЦЭМ!$D$10+'СЕТ СН'!$I$5-'СЕТ СН'!$I$21</f>
        <v>4761.6393505799997</v>
      </c>
      <c r="Y137" s="37">
        <f>SUMIFS(СВЦЭМ!$D$34:$D$777,СВЦЭМ!$A$34:$A$777,$A137,СВЦЭМ!$B$34:$B$777,Y$119)+'СЕТ СН'!$I$11+СВЦЭМ!$D$10+'СЕТ СН'!$I$5-'СЕТ СН'!$I$21</f>
        <v>4893.9516453699998</v>
      </c>
    </row>
    <row r="138" spans="1:25" ht="15.75" x14ac:dyDescent="0.2">
      <c r="A138" s="36">
        <f t="shared" si="3"/>
        <v>43300</v>
      </c>
      <c r="B138" s="37">
        <f>SUMIFS(СВЦЭМ!$D$34:$D$777,СВЦЭМ!$A$34:$A$777,$A138,СВЦЭМ!$B$34:$B$777,B$119)+'СЕТ СН'!$I$11+СВЦЭМ!$D$10+'СЕТ СН'!$I$5-'СЕТ СН'!$I$21</f>
        <v>4921.4720551499995</v>
      </c>
      <c r="C138" s="37">
        <f>SUMIFS(СВЦЭМ!$D$34:$D$777,СВЦЭМ!$A$34:$A$777,$A138,СВЦЭМ!$B$34:$B$777,C$119)+'СЕТ СН'!$I$11+СВЦЭМ!$D$10+'СЕТ СН'!$I$5-'СЕТ СН'!$I$21</f>
        <v>4979.2755659299992</v>
      </c>
      <c r="D138" s="37">
        <f>SUMIFS(СВЦЭМ!$D$34:$D$777,СВЦЭМ!$A$34:$A$777,$A138,СВЦЭМ!$B$34:$B$777,D$119)+'СЕТ СН'!$I$11+СВЦЭМ!$D$10+'СЕТ СН'!$I$5-'СЕТ СН'!$I$21</f>
        <v>5013.8998521599997</v>
      </c>
      <c r="E138" s="37">
        <f>SUMIFS(СВЦЭМ!$D$34:$D$777,СВЦЭМ!$A$34:$A$777,$A138,СВЦЭМ!$B$34:$B$777,E$119)+'СЕТ СН'!$I$11+СВЦЭМ!$D$10+'СЕТ СН'!$I$5-'СЕТ СН'!$I$21</f>
        <v>5006.9007371799999</v>
      </c>
      <c r="F138" s="37">
        <f>SUMIFS(СВЦЭМ!$D$34:$D$777,СВЦЭМ!$A$34:$A$777,$A138,СВЦЭМ!$B$34:$B$777,F$119)+'СЕТ СН'!$I$11+СВЦЭМ!$D$10+'СЕТ СН'!$I$5-'СЕТ СН'!$I$21</f>
        <v>5003.3493061099998</v>
      </c>
      <c r="G138" s="37">
        <f>SUMIFS(СВЦЭМ!$D$34:$D$777,СВЦЭМ!$A$34:$A$777,$A138,СВЦЭМ!$B$34:$B$777,G$119)+'СЕТ СН'!$I$11+СВЦЭМ!$D$10+'СЕТ СН'!$I$5-'СЕТ СН'!$I$21</f>
        <v>5008.3145232399993</v>
      </c>
      <c r="H138" s="37">
        <f>SUMIFS(СВЦЭМ!$D$34:$D$777,СВЦЭМ!$A$34:$A$777,$A138,СВЦЭМ!$B$34:$B$777,H$119)+'СЕТ СН'!$I$11+СВЦЭМ!$D$10+'СЕТ СН'!$I$5-'СЕТ СН'!$I$21</f>
        <v>4952.2570041499994</v>
      </c>
      <c r="I138" s="37">
        <f>SUMIFS(СВЦЭМ!$D$34:$D$777,СВЦЭМ!$A$34:$A$777,$A138,СВЦЭМ!$B$34:$B$777,I$119)+'СЕТ СН'!$I$11+СВЦЭМ!$D$10+'СЕТ СН'!$I$5-'СЕТ СН'!$I$21</f>
        <v>4789.8371497599992</v>
      </c>
      <c r="J138" s="37">
        <f>SUMIFS(СВЦЭМ!$D$34:$D$777,СВЦЭМ!$A$34:$A$777,$A138,СВЦЭМ!$B$34:$B$777,J$119)+'СЕТ СН'!$I$11+СВЦЭМ!$D$10+'СЕТ СН'!$I$5-'СЕТ СН'!$I$21</f>
        <v>4675.0510462599996</v>
      </c>
      <c r="K138" s="37">
        <f>SUMIFS(СВЦЭМ!$D$34:$D$777,СВЦЭМ!$A$34:$A$777,$A138,СВЦЭМ!$B$34:$B$777,K$119)+'СЕТ СН'!$I$11+СВЦЭМ!$D$10+'СЕТ СН'!$I$5-'СЕТ СН'!$I$21</f>
        <v>4609.2152635199991</v>
      </c>
      <c r="L138" s="37">
        <f>SUMIFS(СВЦЭМ!$D$34:$D$777,СВЦЭМ!$A$34:$A$777,$A138,СВЦЭМ!$B$34:$B$777,L$119)+'СЕТ СН'!$I$11+СВЦЭМ!$D$10+'СЕТ СН'!$I$5-'СЕТ СН'!$I$21</f>
        <v>4603.9049624299996</v>
      </c>
      <c r="M138" s="37">
        <f>SUMIFS(СВЦЭМ!$D$34:$D$777,СВЦЭМ!$A$34:$A$777,$A138,СВЦЭМ!$B$34:$B$777,M$119)+'СЕТ СН'!$I$11+СВЦЭМ!$D$10+'СЕТ СН'!$I$5-'СЕТ СН'!$I$21</f>
        <v>4601.3170764799997</v>
      </c>
      <c r="N138" s="37">
        <f>SUMIFS(СВЦЭМ!$D$34:$D$777,СВЦЭМ!$A$34:$A$777,$A138,СВЦЭМ!$B$34:$B$777,N$119)+'СЕТ СН'!$I$11+СВЦЭМ!$D$10+'СЕТ СН'!$I$5-'СЕТ СН'!$I$21</f>
        <v>4609.4653823599992</v>
      </c>
      <c r="O138" s="37">
        <f>SUMIFS(СВЦЭМ!$D$34:$D$777,СВЦЭМ!$A$34:$A$777,$A138,СВЦЭМ!$B$34:$B$777,O$119)+'СЕТ СН'!$I$11+СВЦЭМ!$D$10+'СЕТ СН'!$I$5-'СЕТ СН'!$I$21</f>
        <v>4605.2649543899997</v>
      </c>
      <c r="P138" s="37">
        <f>SUMIFS(СВЦЭМ!$D$34:$D$777,СВЦЭМ!$A$34:$A$777,$A138,СВЦЭМ!$B$34:$B$777,P$119)+'СЕТ СН'!$I$11+СВЦЭМ!$D$10+'СЕТ СН'!$I$5-'СЕТ СН'!$I$21</f>
        <v>4606.2416043999992</v>
      </c>
      <c r="Q138" s="37">
        <f>SUMIFS(СВЦЭМ!$D$34:$D$777,СВЦЭМ!$A$34:$A$777,$A138,СВЦЭМ!$B$34:$B$777,Q$119)+'СЕТ СН'!$I$11+СВЦЭМ!$D$10+'СЕТ СН'!$I$5-'СЕТ СН'!$I$21</f>
        <v>4610.7783601199999</v>
      </c>
      <c r="R138" s="37">
        <f>SUMIFS(СВЦЭМ!$D$34:$D$777,СВЦЭМ!$A$34:$A$777,$A138,СВЦЭМ!$B$34:$B$777,R$119)+'СЕТ СН'!$I$11+СВЦЭМ!$D$10+'СЕТ СН'!$I$5-'СЕТ СН'!$I$21</f>
        <v>4611.9909647499999</v>
      </c>
      <c r="S138" s="37">
        <f>SUMIFS(СВЦЭМ!$D$34:$D$777,СВЦЭМ!$A$34:$A$777,$A138,СВЦЭМ!$B$34:$B$777,S$119)+'СЕТ СН'!$I$11+СВЦЭМ!$D$10+'СЕТ СН'!$I$5-'СЕТ СН'!$I$21</f>
        <v>4613.1991876599996</v>
      </c>
      <c r="T138" s="37">
        <f>SUMIFS(СВЦЭМ!$D$34:$D$777,СВЦЭМ!$A$34:$A$777,$A138,СВЦЭМ!$B$34:$B$777,T$119)+'СЕТ СН'!$I$11+СВЦЭМ!$D$10+'СЕТ СН'!$I$5-'СЕТ СН'!$I$21</f>
        <v>4607.9930491199993</v>
      </c>
      <c r="U138" s="37">
        <f>SUMIFS(СВЦЭМ!$D$34:$D$777,СВЦЭМ!$A$34:$A$777,$A138,СВЦЭМ!$B$34:$B$777,U$119)+'СЕТ СН'!$I$11+СВЦЭМ!$D$10+'СЕТ СН'!$I$5-'СЕТ СН'!$I$21</f>
        <v>4600.9612466299996</v>
      </c>
      <c r="V138" s="37">
        <f>SUMIFS(СВЦЭМ!$D$34:$D$777,СВЦЭМ!$A$34:$A$777,$A138,СВЦЭМ!$B$34:$B$777,V$119)+'СЕТ СН'!$I$11+СВЦЭМ!$D$10+'СЕТ СН'!$I$5-'СЕТ СН'!$I$21</f>
        <v>4601.5306741699997</v>
      </c>
      <c r="W138" s="37">
        <f>SUMIFS(СВЦЭМ!$D$34:$D$777,СВЦЭМ!$A$34:$A$777,$A138,СВЦЭМ!$B$34:$B$777,W$119)+'СЕТ СН'!$I$11+СВЦЭМ!$D$10+'СЕТ СН'!$I$5-'СЕТ СН'!$I$21</f>
        <v>4657.6175475499995</v>
      </c>
      <c r="X138" s="37">
        <f>SUMIFS(СВЦЭМ!$D$34:$D$777,СВЦЭМ!$A$34:$A$777,$A138,СВЦЭМ!$B$34:$B$777,X$119)+'СЕТ СН'!$I$11+СВЦЭМ!$D$10+'СЕТ СН'!$I$5-'СЕТ СН'!$I$21</f>
        <v>4731.8841796399993</v>
      </c>
      <c r="Y138" s="37">
        <f>SUMIFS(СВЦЭМ!$D$34:$D$777,СВЦЭМ!$A$34:$A$777,$A138,СВЦЭМ!$B$34:$B$777,Y$119)+'СЕТ СН'!$I$11+СВЦЭМ!$D$10+'СЕТ СН'!$I$5-'СЕТ СН'!$I$21</f>
        <v>4863.2019384899995</v>
      </c>
    </row>
    <row r="139" spans="1:25" ht="15.75" x14ac:dyDescent="0.2">
      <c r="A139" s="36">
        <f t="shared" si="3"/>
        <v>43301</v>
      </c>
      <c r="B139" s="37">
        <f>SUMIFS(СВЦЭМ!$D$34:$D$777,СВЦЭМ!$A$34:$A$777,$A139,СВЦЭМ!$B$34:$B$777,B$119)+'СЕТ СН'!$I$11+СВЦЭМ!$D$10+'СЕТ СН'!$I$5-'СЕТ СН'!$I$21</f>
        <v>4932.2119613799996</v>
      </c>
      <c r="C139" s="37">
        <f>SUMIFS(СВЦЭМ!$D$34:$D$777,СВЦЭМ!$A$34:$A$777,$A139,СВЦЭМ!$B$34:$B$777,C$119)+'СЕТ СН'!$I$11+СВЦЭМ!$D$10+'СЕТ СН'!$I$5-'СЕТ СН'!$I$21</f>
        <v>4996.4096878899991</v>
      </c>
      <c r="D139" s="37">
        <f>SUMIFS(СВЦЭМ!$D$34:$D$777,СВЦЭМ!$A$34:$A$777,$A139,СВЦЭМ!$B$34:$B$777,D$119)+'СЕТ СН'!$I$11+СВЦЭМ!$D$10+'СЕТ СН'!$I$5-'СЕТ СН'!$I$21</f>
        <v>5029.8057397399998</v>
      </c>
      <c r="E139" s="37">
        <f>SUMIFS(СВЦЭМ!$D$34:$D$777,СВЦЭМ!$A$34:$A$777,$A139,СВЦЭМ!$B$34:$B$777,E$119)+'СЕТ СН'!$I$11+СВЦЭМ!$D$10+'СЕТ СН'!$I$5-'СЕТ СН'!$I$21</f>
        <v>5025.5677663399993</v>
      </c>
      <c r="F139" s="37">
        <f>SUMIFS(СВЦЭМ!$D$34:$D$777,СВЦЭМ!$A$34:$A$777,$A139,СВЦЭМ!$B$34:$B$777,F$119)+'СЕТ СН'!$I$11+СВЦЭМ!$D$10+'СЕТ СН'!$I$5-'СЕТ СН'!$I$21</f>
        <v>5022.9600420299994</v>
      </c>
      <c r="G139" s="37">
        <f>SUMIFS(СВЦЭМ!$D$34:$D$777,СВЦЭМ!$A$34:$A$777,$A139,СВЦЭМ!$B$34:$B$777,G$119)+'СЕТ СН'!$I$11+СВЦЭМ!$D$10+'СЕТ СН'!$I$5-'СЕТ СН'!$I$21</f>
        <v>5021.7538133999997</v>
      </c>
      <c r="H139" s="37">
        <f>SUMIFS(СВЦЭМ!$D$34:$D$777,СВЦЭМ!$A$34:$A$777,$A139,СВЦЭМ!$B$34:$B$777,H$119)+'СЕТ СН'!$I$11+СВЦЭМ!$D$10+'СЕТ СН'!$I$5-'СЕТ СН'!$I$21</f>
        <v>4958.3625724599997</v>
      </c>
      <c r="I139" s="37">
        <f>SUMIFS(СВЦЭМ!$D$34:$D$777,СВЦЭМ!$A$34:$A$777,$A139,СВЦЭМ!$B$34:$B$777,I$119)+'СЕТ СН'!$I$11+СВЦЭМ!$D$10+'СЕТ СН'!$I$5-'СЕТ СН'!$I$21</f>
        <v>4788.0980490699994</v>
      </c>
      <c r="J139" s="37">
        <f>SUMIFS(СВЦЭМ!$D$34:$D$777,СВЦЭМ!$A$34:$A$777,$A139,СВЦЭМ!$B$34:$B$777,J$119)+'СЕТ СН'!$I$11+СВЦЭМ!$D$10+'СЕТ СН'!$I$5-'СЕТ СН'!$I$21</f>
        <v>4676.0949417299998</v>
      </c>
      <c r="K139" s="37">
        <f>SUMIFS(СВЦЭМ!$D$34:$D$777,СВЦЭМ!$A$34:$A$777,$A139,СВЦЭМ!$B$34:$B$777,K$119)+'СЕТ СН'!$I$11+СВЦЭМ!$D$10+'СЕТ СН'!$I$5-'СЕТ СН'!$I$21</f>
        <v>4606.8214402799995</v>
      </c>
      <c r="L139" s="37">
        <f>SUMIFS(СВЦЭМ!$D$34:$D$777,СВЦЭМ!$A$34:$A$777,$A139,СВЦЭМ!$B$34:$B$777,L$119)+'СЕТ СН'!$I$11+СВЦЭМ!$D$10+'СЕТ СН'!$I$5-'СЕТ СН'!$I$21</f>
        <v>4598.8194392699997</v>
      </c>
      <c r="M139" s="37">
        <f>SUMIFS(СВЦЭМ!$D$34:$D$777,СВЦЭМ!$A$34:$A$777,$A139,СВЦЭМ!$B$34:$B$777,M$119)+'СЕТ СН'!$I$11+СВЦЭМ!$D$10+'СЕТ СН'!$I$5-'СЕТ СН'!$I$21</f>
        <v>4599.1689219499995</v>
      </c>
      <c r="N139" s="37">
        <f>SUMIFS(СВЦЭМ!$D$34:$D$777,СВЦЭМ!$A$34:$A$777,$A139,СВЦЭМ!$B$34:$B$777,N$119)+'СЕТ СН'!$I$11+СВЦЭМ!$D$10+'СЕТ СН'!$I$5-'СЕТ СН'!$I$21</f>
        <v>4602.4885280199996</v>
      </c>
      <c r="O139" s="37">
        <f>SUMIFS(СВЦЭМ!$D$34:$D$777,СВЦЭМ!$A$34:$A$777,$A139,СВЦЭМ!$B$34:$B$777,O$119)+'СЕТ СН'!$I$11+СВЦЭМ!$D$10+'СЕТ СН'!$I$5-'СЕТ СН'!$I$21</f>
        <v>4609.3835911799997</v>
      </c>
      <c r="P139" s="37">
        <f>SUMIFS(СВЦЭМ!$D$34:$D$777,СВЦЭМ!$A$34:$A$777,$A139,СВЦЭМ!$B$34:$B$777,P$119)+'СЕТ СН'!$I$11+СВЦЭМ!$D$10+'СЕТ СН'!$I$5-'СЕТ СН'!$I$21</f>
        <v>4611.8604974399996</v>
      </c>
      <c r="Q139" s="37">
        <f>SUMIFS(СВЦЭМ!$D$34:$D$777,СВЦЭМ!$A$34:$A$777,$A139,СВЦЭМ!$B$34:$B$777,Q$119)+'СЕТ СН'!$I$11+СВЦЭМ!$D$10+'СЕТ СН'!$I$5-'СЕТ СН'!$I$21</f>
        <v>4605.4351220399994</v>
      </c>
      <c r="R139" s="37">
        <f>SUMIFS(СВЦЭМ!$D$34:$D$777,СВЦЭМ!$A$34:$A$777,$A139,СВЦЭМ!$B$34:$B$777,R$119)+'СЕТ СН'!$I$11+СВЦЭМ!$D$10+'СЕТ СН'!$I$5-'СЕТ СН'!$I$21</f>
        <v>4606.2479781299999</v>
      </c>
      <c r="S139" s="37">
        <f>SUMIFS(СВЦЭМ!$D$34:$D$777,СВЦЭМ!$A$34:$A$777,$A139,СВЦЭМ!$B$34:$B$777,S$119)+'СЕТ СН'!$I$11+СВЦЭМ!$D$10+'СЕТ СН'!$I$5-'СЕТ СН'!$I$21</f>
        <v>4610.1326455799999</v>
      </c>
      <c r="T139" s="37">
        <f>SUMIFS(СВЦЭМ!$D$34:$D$777,СВЦЭМ!$A$34:$A$777,$A139,СВЦЭМ!$B$34:$B$777,T$119)+'СЕТ СН'!$I$11+СВЦЭМ!$D$10+'СЕТ СН'!$I$5-'СЕТ СН'!$I$21</f>
        <v>4619.3092083699994</v>
      </c>
      <c r="U139" s="37">
        <f>SUMIFS(СВЦЭМ!$D$34:$D$777,СВЦЭМ!$A$34:$A$777,$A139,СВЦЭМ!$B$34:$B$777,U$119)+'СЕТ СН'!$I$11+СВЦЭМ!$D$10+'СЕТ СН'!$I$5-'СЕТ СН'!$I$21</f>
        <v>4611.478056429999</v>
      </c>
      <c r="V139" s="37">
        <f>SUMIFS(СВЦЭМ!$D$34:$D$777,СВЦЭМ!$A$34:$A$777,$A139,СВЦЭМ!$B$34:$B$777,V$119)+'СЕТ СН'!$I$11+СВЦЭМ!$D$10+'СЕТ СН'!$I$5-'СЕТ СН'!$I$21</f>
        <v>4613.9815563399998</v>
      </c>
      <c r="W139" s="37">
        <f>SUMIFS(СВЦЭМ!$D$34:$D$777,СВЦЭМ!$A$34:$A$777,$A139,СВЦЭМ!$B$34:$B$777,W$119)+'СЕТ СН'!$I$11+СВЦЭМ!$D$10+'СЕТ СН'!$I$5-'СЕТ СН'!$I$21</f>
        <v>4664.25135718</v>
      </c>
      <c r="X139" s="37">
        <f>SUMIFS(СВЦЭМ!$D$34:$D$777,СВЦЭМ!$A$34:$A$777,$A139,СВЦЭМ!$B$34:$B$777,X$119)+'СЕТ СН'!$I$11+СВЦЭМ!$D$10+'СЕТ СН'!$I$5-'СЕТ СН'!$I$21</f>
        <v>4757.5702651799993</v>
      </c>
      <c r="Y139" s="37">
        <f>SUMIFS(СВЦЭМ!$D$34:$D$777,СВЦЭМ!$A$34:$A$777,$A139,СВЦЭМ!$B$34:$B$777,Y$119)+'СЕТ СН'!$I$11+СВЦЭМ!$D$10+'СЕТ СН'!$I$5-'СЕТ СН'!$I$21</f>
        <v>4879.5608263299991</v>
      </c>
    </row>
    <row r="140" spans="1:25" ht="15.75" x14ac:dyDescent="0.2">
      <c r="A140" s="36">
        <f t="shared" si="3"/>
        <v>43302</v>
      </c>
      <c r="B140" s="37">
        <f>SUMIFS(СВЦЭМ!$D$34:$D$777,СВЦЭМ!$A$34:$A$777,$A140,СВЦЭМ!$B$34:$B$777,B$119)+'СЕТ СН'!$I$11+СВЦЭМ!$D$10+'СЕТ СН'!$I$5-'СЕТ СН'!$I$21</f>
        <v>4920.7670868499999</v>
      </c>
      <c r="C140" s="37">
        <f>SUMIFS(СВЦЭМ!$D$34:$D$777,СВЦЭМ!$A$34:$A$777,$A140,СВЦЭМ!$B$34:$B$777,C$119)+'СЕТ СН'!$I$11+СВЦЭМ!$D$10+'СЕТ СН'!$I$5-'СЕТ СН'!$I$21</f>
        <v>4941.7959037799992</v>
      </c>
      <c r="D140" s="37">
        <f>SUMIFS(СВЦЭМ!$D$34:$D$777,СВЦЭМ!$A$34:$A$777,$A140,СВЦЭМ!$B$34:$B$777,D$119)+'СЕТ СН'!$I$11+СВЦЭМ!$D$10+'СЕТ СН'!$I$5-'СЕТ СН'!$I$21</f>
        <v>4987.7430732699995</v>
      </c>
      <c r="E140" s="37">
        <f>SUMIFS(СВЦЭМ!$D$34:$D$777,СВЦЭМ!$A$34:$A$777,$A140,СВЦЭМ!$B$34:$B$777,E$119)+'СЕТ СН'!$I$11+СВЦЭМ!$D$10+'СЕТ СН'!$I$5-'СЕТ СН'!$I$21</f>
        <v>4983.3931543299996</v>
      </c>
      <c r="F140" s="37">
        <f>SUMIFS(СВЦЭМ!$D$34:$D$777,СВЦЭМ!$A$34:$A$777,$A140,СВЦЭМ!$B$34:$B$777,F$119)+'СЕТ СН'!$I$11+СВЦЭМ!$D$10+'СЕТ СН'!$I$5-'СЕТ СН'!$I$21</f>
        <v>4988.53018875</v>
      </c>
      <c r="G140" s="37">
        <f>SUMIFS(СВЦЭМ!$D$34:$D$777,СВЦЭМ!$A$34:$A$777,$A140,СВЦЭМ!$B$34:$B$777,G$119)+'СЕТ СН'!$I$11+СВЦЭМ!$D$10+'СЕТ СН'!$I$5-'СЕТ СН'!$I$21</f>
        <v>4977.8589753199994</v>
      </c>
      <c r="H140" s="37">
        <f>SUMIFS(СВЦЭМ!$D$34:$D$777,СВЦЭМ!$A$34:$A$777,$A140,СВЦЭМ!$B$34:$B$777,H$119)+'СЕТ СН'!$I$11+СВЦЭМ!$D$10+'СЕТ СН'!$I$5-'СЕТ СН'!$I$21</f>
        <v>4899.3376836099997</v>
      </c>
      <c r="I140" s="37">
        <f>SUMIFS(СВЦЭМ!$D$34:$D$777,СВЦЭМ!$A$34:$A$777,$A140,СВЦЭМ!$B$34:$B$777,I$119)+'СЕТ СН'!$I$11+СВЦЭМ!$D$10+'СЕТ СН'!$I$5-'СЕТ СН'!$I$21</f>
        <v>4749.6554715100001</v>
      </c>
      <c r="J140" s="37">
        <f>SUMIFS(СВЦЭМ!$D$34:$D$777,СВЦЭМ!$A$34:$A$777,$A140,СВЦЭМ!$B$34:$B$777,J$119)+'СЕТ СН'!$I$11+СВЦЭМ!$D$10+'СЕТ СН'!$I$5-'СЕТ СН'!$I$21</f>
        <v>4644.4597599299996</v>
      </c>
      <c r="K140" s="37">
        <f>SUMIFS(СВЦЭМ!$D$34:$D$777,СВЦЭМ!$A$34:$A$777,$A140,СВЦЭМ!$B$34:$B$777,K$119)+'СЕТ СН'!$I$11+СВЦЭМ!$D$10+'СЕТ СН'!$I$5-'СЕТ СН'!$I$21</f>
        <v>4577.0253752099998</v>
      </c>
      <c r="L140" s="37">
        <f>SUMIFS(СВЦЭМ!$D$34:$D$777,СВЦЭМ!$A$34:$A$777,$A140,СВЦЭМ!$B$34:$B$777,L$119)+'СЕТ СН'!$I$11+СВЦЭМ!$D$10+'СЕТ СН'!$I$5-'СЕТ СН'!$I$21</f>
        <v>4556.1876662199993</v>
      </c>
      <c r="M140" s="37">
        <f>SUMIFS(СВЦЭМ!$D$34:$D$777,СВЦЭМ!$A$34:$A$777,$A140,СВЦЭМ!$B$34:$B$777,M$119)+'СЕТ СН'!$I$11+СВЦЭМ!$D$10+'СЕТ СН'!$I$5-'СЕТ СН'!$I$21</f>
        <v>4553.5265898799998</v>
      </c>
      <c r="N140" s="37">
        <f>SUMIFS(СВЦЭМ!$D$34:$D$777,СВЦЭМ!$A$34:$A$777,$A140,СВЦЭМ!$B$34:$B$777,N$119)+'СЕТ СН'!$I$11+СВЦЭМ!$D$10+'СЕТ СН'!$I$5-'СЕТ СН'!$I$21</f>
        <v>4559.7532482500001</v>
      </c>
      <c r="O140" s="37">
        <f>SUMIFS(СВЦЭМ!$D$34:$D$777,СВЦЭМ!$A$34:$A$777,$A140,СВЦЭМ!$B$34:$B$777,O$119)+'СЕТ СН'!$I$11+СВЦЭМ!$D$10+'СЕТ СН'!$I$5-'СЕТ СН'!$I$21</f>
        <v>4567.8237755199998</v>
      </c>
      <c r="P140" s="37">
        <f>SUMIFS(СВЦЭМ!$D$34:$D$777,СВЦЭМ!$A$34:$A$777,$A140,СВЦЭМ!$B$34:$B$777,P$119)+'СЕТ СН'!$I$11+СВЦЭМ!$D$10+'СЕТ СН'!$I$5-'СЕТ СН'!$I$21</f>
        <v>4573.0604260499995</v>
      </c>
      <c r="Q140" s="37">
        <f>SUMIFS(СВЦЭМ!$D$34:$D$777,СВЦЭМ!$A$34:$A$777,$A140,СВЦЭМ!$B$34:$B$777,Q$119)+'СЕТ СН'!$I$11+СВЦЭМ!$D$10+'СЕТ СН'!$I$5-'СЕТ СН'!$I$21</f>
        <v>4575.3121246599994</v>
      </c>
      <c r="R140" s="37">
        <f>SUMIFS(СВЦЭМ!$D$34:$D$777,СВЦЭМ!$A$34:$A$777,$A140,СВЦЭМ!$B$34:$B$777,R$119)+'СЕТ СН'!$I$11+СВЦЭМ!$D$10+'СЕТ СН'!$I$5-'СЕТ СН'!$I$21</f>
        <v>4572.1985549299998</v>
      </c>
      <c r="S140" s="37">
        <f>SUMIFS(СВЦЭМ!$D$34:$D$777,СВЦЭМ!$A$34:$A$777,$A140,СВЦЭМ!$B$34:$B$777,S$119)+'СЕТ СН'!$I$11+СВЦЭМ!$D$10+'СЕТ СН'!$I$5-'СЕТ СН'!$I$21</f>
        <v>4572.255277629999</v>
      </c>
      <c r="T140" s="37">
        <f>SUMIFS(СВЦЭМ!$D$34:$D$777,СВЦЭМ!$A$34:$A$777,$A140,СВЦЭМ!$B$34:$B$777,T$119)+'СЕТ СН'!$I$11+СВЦЭМ!$D$10+'СЕТ СН'!$I$5-'СЕТ СН'!$I$21</f>
        <v>4567.5795707799998</v>
      </c>
      <c r="U140" s="37">
        <f>SUMIFS(СВЦЭМ!$D$34:$D$777,СВЦЭМ!$A$34:$A$777,$A140,СВЦЭМ!$B$34:$B$777,U$119)+'СЕТ СН'!$I$11+СВЦЭМ!$D$10+'СЕТ СН'!$I$5-'СЕТ СН'!$I$21</f>
        <v>4564.7655401299999</v>
      </c>
      <c r="V140" s="37">
        <f>SUMIFS(СВЦЭМ!$D$34:$D$777,СВЦЭМ!$A$34:$A$777,$A140,СВЦЭМ!$B$34:$B$777,V$119)+'СЕТ СН'!$I$11+СВЦЭМ!$D$10+'СЕТ СН'!$I$5-'СЕТ СН'!$I$21</f>
        <v>4563.5053148699999</v>
      </c>
      <c r="W140" s="37">
        <f>SUMIFS(СВЦЭМ!$D$34:$D$777,СВЦЭМ!$A$34:$A$777,$A140,СВЦЭМ!$B$34:$B$777,W$119)+'СЕТ СН'!$I$11+СВЦЭМ!$D$10+'СЕТ СН'!$I$5-'СЕТ СН'!$I$21</f>
        <v>4614.2314369299993</v>
      </c>
      <c r="X140" s="37">
        <f>SUMIFS(СВЦЭМ!$D$34:$D$777,СВЦЭМ!$A$34:$A$777,$A140,СВЦЭМ!$B$34:$B$777,X$119)+'СЕТ СН'!$I$11+СВЦЭМ!$D$10+'СЕТ СН'!$I$5-'СЕТ СН'!$I$21</f>
        <v>4695.72508965</v>
      </c>
      <c r="Y140" s="37">
        <f>SUMIFS(СВЦЭМ!$D$34:$D$777,СВЦЭМ!$A$34:$A$777,$A140,СВЦЭМ!$B$34:$B$777,Y$119)+'СЕТ СН'!$I$11+СВЦЭМ!$D$10+'СЕТ СН'!$I$5-'СЕТ СН'!$I$21</f>
        <v>4836.1914450599998</v>
      </c>
    </row>
    <row r="141" spans="1:25" ht="15.75" x14ac:dyDescent="0.2">
      <c r="A141" s="36">
        <f t="shared" si="3"/>
        <v>43303</v>
      </c>
      <c r="B141" s="37">
        <f>SUMIFS(СВЦЭМ!$D$34:$D$777,СВЦЭМ!$A$34:$A$777,$A141,СВЦЭМ!$B$34:$B$777,B$119)+'СЕТ СН'!$I$11+СВЦЭМ!$D$10+'СЕТ СН'!$I$5-'СЕТ СН'!$I$21</f>
        <v>4915.3406906299997</v>
      </c>
      <c r="C141" s="37">
        <f>SUMIFS(СВЦЭМ!$D$34:$D$777,СВЦЭМ!$A$34:$A$777,$A141,СВЦЭМ!$B$34:$B$777,C$119)+'СЕТ СН'!$I$11+СВЦЭМ!$D$10+'СЕТ СН'!$I$5-'СЕТ СН'!$I$21</f>
        <v>4968.0916823899997</v>
      </c>
      <c r="D141" s="37">
        <f>SUMIFS(СВЦЭМ!$D$34:$D$777,СВЦЭМ!$A$34:$A$777,$A141,СВЦЭМ!$B$34:$B$777,D$119)+'СЕТ СН'!$I$11+СВЦЭМ!$D$10+'СЕТ СН'!$I$5-'СЕТ СН'!$I$21</f>
        <v>4985.9991556999994</v>
      </c>
      <c r="E141" s="37">
        <f>SUMIFS(СВЦЭМ!$D$34:$D$777,СВЦЭМ!$A$34:$A$777,$A141,СВЦЭМ!$B$34:$B$777,E$119)+'СЕТ СН'!$I$11+СВЦЭМ!$D$10+'СЕТ СН'!$I$5-'СЕТ СН'!$I$21</f>
        <v>4995.1939429199992</v>
      </c>
      <c r="F141" s="37">
        <f>SUMIFS(СВЦЭМ!$D$34:$D$777,СВЦЭМ!$A$34:$A$777,$A141,СВЦЭМ!$B$34:$B$777,F$119)+'СЕТ СН'!$I$11+СВЦЭМ!$D$10+'СЕТ СН'!$I$5-'СЕТ СН'!$I$21</f>
        <v>4980.3995269699999</v>
      </c>
      <c r="G141" s="37">
        <f>SUMIFS(СВЦЭМ!$D$34:$D$777,СВЦЭМ!$A$34:$A$777,$A141,СВЦЭМ!$B$34:$B$777,G$119)+'СЕТ СН'!$I$11+СВЦЭМ!$D$10+'СЕТ СН'!$I$5-'СЕТ СН'!$I$21</f>
        <v>4994.7180705000001</v>
      </c>
      <c r="H141" s="37">
        <f>SUMIFS(СВЦЭМ!$D$34:$D$777,СВЦЭМ!$A$34:$A$777,$A141,СВЦЭМ!$B$34:$B$777,H$119)+'СЕТ СН'!$I$11+СВЦЭМ!$D$10+'СЕТ СН'!$I$5-'СЕТ СН'!$I$21</f>
        <v>4923.5871193199991</v>
      </c>
      <c r="I141" s="37">
        <f>SUMIFS(СВЦЭМ!$D$34:$D$777,СВЦЭМ!$A$34:$A$777,$A141,СВЦЭМ!$B$34:$B$777,I$119)+'СЕТ СН'!$I$11+СВЦЭМ!$D$10+'СЕТ СН'!$I$5-'СЕТ СН'!$I$21</f>
        <v>4803.0584623299992</v>
      </c>
      <c r="J141" s="37">
        <f>SUMIFS(СВЦЭМ!$D$34:$D$777,СВЦЭМ!$A$34:$A$777,$A141,СВЦЭМ!$B$34:$B$777,J$119)+'СЕТ СН'!$I$11+СВЦЭМ!$D$10+'СЕТ СН'!$I$5-'СЕТ СН'!$I$21</f>
        <v>4676.3700455299995</v>
      </c>
      <c r="K141" s="37">
        <f>SUMIFS(СВЦЭМ!$D$34:$D$777,СВЦЭМ!$A$34:$A$777,$A141,СВЦЭМ!$B$34:$B$777,K$119)+'СЕТ СН'!$I$11+СВЦЭМ!$D$10+'СЕТ СН'!$I$5-'СЕТ СН'!$I$21</f>
        <v>4604.4712875299992</v>
      </c>
      <c r="L141" s="37">
        <f>SUMIFS(СВЦЭМ!$D$34:$D$777,СВЦЭМ!$A$34:$A$777,$A141,СВЦЭМ!$B$34:$B$777,L$119)+'СЕТ СН'!$I$11+СВЦЭМ!$D$10+'СЕТ СН'!$I$5-'СЕТ СН'!$I$21</f>
        <v>4565.7435095299998</v>
      </c>
      <c r="M141" s="37">
        <f>SUMIFS(СВЦЭМ!$D$34:$D$777,СВЦЭМ!$A$34:$A$777,$A141,СВЦЭМ!$B$34:$B$777,M$119)+'СЕТ СН'!$I$11+СВЦЭМ!$D$10+'СЕТ СН'!$I$5-'СЕТ СН'!$I$21</f>
        <v>4546.6715493099991</v>
      </c>
      <c r="N141" s="37">
        <f>SUMIFS(СВЦЭМ!$D$34:$D$777,СВЦЭМ!$A$34:$A$777,$A141,СВЦЭМ!$B$34:$B$777,N$119)+'СЕТ СН'!$I$11+СВЦЭМ!$D$10+'СЕТ СН'!$I$5-'СЕТ СН'!$I$21</f>
        <v>4554.3938302999995</v>
      </c>
      <c r="O141" s="37">
        <f>SUMIFS(СВЦЭМ!$D$34:$D$777,СВЦЭМ!$A$34:$A$777,$A141,СВЦЭМ!$B$34:$B$777,O$119)+'СЕТ СН'!$I$11+СВЦЭМ!$D$10+'СЕТ СН'!$I$5-'СЕТ СН'!$I$21</f>
        <v>4553.1226568599996</v>
      </c>
      <c r="P141" s="37">
        <f>SUMIFS(СВЦЭМ!$D$34:$D$777,СВЦЭМ!$A$34:$A$777,$A141,СВЦЭМ!$B$34:$B$777,P$119)+'СЕТ СН'!$I$11+СВЦЭМ!$D$10+'СЕТ СН'!$I$5-'СЕТ СН'!$I$21</f>
        <v>4568.3711694199992</v>
      </c>
      <c r="Q141" s="37">
        <f>SUMIFS(СВЦЭМ!$D$34:$D$777,СВЦЭМ!$A$34:$A$777,$A141,СВЦЭМ!$B$34:$B$777,Q$119)+'СЕТ СН'!$I$11+СВЦЭМ!$D$10+'СЕТ СН'!$I$5-'СЕТ СН'!$I$21</f>
        <v>4574.6528748299997</v>
      </c>
      <c r="R141" s="37">
        <f>SUMIFS(СВЦЭМ!$D$34:$D$777,СВЦЭМ!$A$34:$A$777,$A141,СВЦЭМ!$B$34:$B$777,R$119)+'СЕТ СН'!$I$11+СВЦЭМ!$D$10+'СЕТ СН'!$I$5-'СЕТ СН'!$I$21</f>
        <v>4576.1413284299997</v>
      </c>
      <c r="S141" s="37">
        <f>SUMIFS(СВЦЭМ!$D$34:$D$777,СВЦЭМ!$A$34:$A$777,$A141,СВЦЭМ!$B$34:$B$777,S$119)+'СЕТ СН'!$I$11+СВЦЭМ!$D$10+'СЕТ СН'!$I$5-'СЕТ СН'!$I$21</f>
        <v>4572.092705</v>
      </c>
      <c r="T141" s="37">
        <f>SUMIFS(СВЦЭМ!$D$34:$D$777,СВЦЭМ!$A$34:$A$777,$A141,СВЦЭМ!$B$34:$B$777,T$119)+'СЕТ СН'!$I$11+СВЦЭМ!$D$10+'СЕТ СН'!$I$5-'СЕТ СН'!$I$21</f>
        <v>4577.7251466799999</v>
      </c>
      <c r="U141" s="37">
        <f>SUMIFS(СВЦЭМ!$D$34:$D$777,СВЦЭМ!$A$34:$A$777,$A141,СВЦЭМ!$B$34:$B$777,U$119)+'СЕТ СН'!$I$11+СВЦЭМ!$D$10+'СЕТ СН'!$I$5-'СЕТ СН'!$I$21</f>
        <v>4574.0850131899997</v>
      </c>
      <c r="V141" s="37">
        <f>SUMIFS(СВЦЭМ!$D$34:$D$777,СВЦЭМ!$A$34:$A$777,$A141,СВЦЭМ!$B$34:$B$777,V$119)+'СЕТ СН'!$I$11+СВЦЭМ!$D$10+'СЕТ СН'!$I$5-'СЕТ СН'!$I$21</f>
        <v>4573.9095610799995</v>
      </c>
      <c r="W141" s="37">
        <f>SUMIFS(СВЦЭМ!$D$34:$D$777,СВЦЭМ!$A$34:$A$777,$A141,СВЦЭМ!$B$34:$B$777,W$119)+'СЕТ СН'!$I$11+СВЦЭМ!$D$10+'СЕТ СН'!$I$5-'СЕТ СН'!$I$21</f>
        <v>4575.1875253099997</v>
      </c>
      <c r="X141" s="37">
        <f>SUMIFS(СВЦЭМ!$D$34:$D$777,СВЦЭМ!$A$34:$A$777,$A141,СВЦЭМ!$B$34:$B$777,X$119)+'СЕТ СН'!$I$11+СВЦЭМ!$D$10+'СЕТ СН'!$I$5-'СЕТ СН'!$I$21</f>
        <v>4661.6149942099992</v>
      </c>
      <c r="Y141" s="37">
        <f>SUMIFS(СВЦЭМ!$D$34:$D$777,СВЦЭМ!$A$34:$A$777,$A141,СВЦЭМ!$B$34:$B$777,Y$119)+'СЕТ СН'!$I$11+СВЦЭМ!$D$10+'СЕТ СН'!$I$5-'СЕТ СН'!$I$21</f>
        <v>4803.4428753799994</v>
      </c>
    </row>
    <row r="142" spans="1:25" ht="15.75" x14ac:dyDescent="0.2">
      <c r="A142" s="36">
        <f t="shared" si="3"/>
        <v>43304</v>
      </c>
      <c r="B142" s="37">
        <f>SUMIFS(СВЦЭМ!$D$34:$D$777,СВЦЭМ!$A$34:$A$777,$A142,СВЦЭМ!$B$34:$B$777,B$119)+'СЕТ СН'!$I$11+СВЦЭМ!$D$10+'СЕТ СН'!$I$5-'СЕТ СН'!$I$21</f>
        <v>4944.9496537999994</v>
      </c>
      <c r="C142" s="37">
        <f>SUMIFS(СВЦЭМ!$D$34:$D$777,СВЦЭМ!$A$34:$A$777,$A142,СВЦЭМ!$B$34:$B$777,C$119)+'СЕТ СН'!$I$11+СВЦЭМ!$D$10+'СЕТ СН'!$I$5-'СЕТ СН'!$I$21</f>
        <v>5012.11956328</v>
      </c>
      <c r="D142" s="37">
        <f>SUMIFS(СВЦЭМ!$D$34:$D$777,СВЦЭМ!$A$34:$A$777,$A142,СВЦЭМ!$B$34:$B$777,D$119)+'СЕТ СН'!$I$11+СВЦЭМ!$D$10+'СЕТ СН'!$I$5-'СЕТ СН'!$I$21</f>
        <v>5044.7889279699993</v>
      </c>
      <c r="E142" s="37">
        <f>SUMIFS(СВЦЭМ!$D$34:$D$777,СВЦЭМ!$A$34:$A$777,$A142,СВЦЭМ!$B$34:$B$777,E$119)+'СЕТ СН'!$I$11+СВЦЭМ!$D$10+'СЕТ СН'!$I$5-'СЕТ СН'!$I$21</f>
        <v>5042.2281200799998</v>
      </c>
      <c r="F142" s="37">
        <f>SUMIFS(СВЦЭМ!$D$34:$D$777,СВЦЭМ!$A$34:$A$777,$A142,СВЦЭМ!$B$34:$B$777,F$119)+'СЕТ СН'!$I$11+СВЦЭМ!$D$10+'СЕТ СН'!$I$5-'СЕТ СН'!$I$21</f>
        <v>5038.5908343399997</v>
      </c>
      <c r="G142" s="37">
        <f>SUMIFS(СВЦЭМ!$D$34:$D$777,СВЦЭМ!$A$34:$A$777,$A142,СВЦЭМ!$B$34:$B$777,G$119)+'СЕТ СН'!$I$11+СВЦЭМ!$D$10+'СЕТ СН'!$I$5-'СЕТ СН'!$I$21</f>
        <v>5041.6811220499994</v>
      </c>
      <c r="H142" s="37">
        <f>SUMIFS(СВЦЭМ!$D$34:$D$777,СВЦЭМ!$A$34:$A$777,$A142,СВЦЭМ!$B$34:$B$777,H$119)+'СЕТ СН'!$I$11+СВЦЭМ!$D$10+'СЕТ СН'!$I$5-'СЕТ СН'!$I$21</f>
        <v>4947.7178018099994</v>
      </c>
      <c r="I142" s="37">
        <f>SUMIFS(СВЦЭМ!$D$34:$D$777,СВЦЭМ!$A$34:$A$777,$A142,СВЦЭМ!$B$34:$B$777,I$119)+'СЕТ СН'!$I$11+СВЦЭМ!$D$10+'СЕТ СН'!$I$5-'СЕТ СН'!$I$21</f>
        <v>4786.3404839999994</v>
      </c>
      <c r="J142" s="37">
        <f>SUMIFS(СВЦЭМ!$D$34:$D$777,СВЦЭМ!$A$34:$A$777,$A142,СВЦЭМ!$B$34:$B$777,J$119)+'СЕТ СН'!$I$11+СВЦЭМ!$D$10+'СЕТ СН'!$I$5-'СЕТ СН'!$I$21</f>
        <v>4660.2714841199995</v>
      </c>
      <c r="K142" s="37">
        <f>SUMIFS(СВЦЭМ!$D$34:$D$777,СВЦЭМ!$A$34:$A$777,$A142,СВЦЭМ!$B$34:$B$777,K$119)+'СЕТ СН'!$I$11+СВЦЭМ!$D$10+'СЕТ СН'!$I$5-'СЕТ СН'!$I$21</f>
        <v>4582.3711487899991</v>
      </c>
      <c r="L142" s="37">
        <f>SUMIFS(СВЦЭМ!$D$34:$D$777,СВЦЭМ!$A$34:$A$777,$A142,СВЦЭМ!$B$34:$B$777,L$119)+'СЕТ СН'!$I$11+СВЦЭМ!$D$10+'СЕТ СН'!$I$5-'СЕТ СН'!$I$21</f>
        <v>4561.9393058999995</v>
      </c>
      <c r="M142" s="37">
        <f>SUMIFS(СВЦЭМ!$D$34:$D$777,СВЦЭМ!$A$34:$A$777,$A142,СВЦЭМ!$B$34:$B$777,M$119)+'СЕТ СН'!$I$11+СВЦЭМ!$D$10+'СЕТ СН'!$I$5-'СЕТ СН'!$I$21</f>
        <v>4561.1581790800001</v>
      </c>
      <c r="N142" s="37">
        <f>SUMIFS(СВЦЭМ!$D$34:$D$777,СВЦЭМ!$A$34:$A$777,$A142,СВЦЭМ!$B$34:$B$777,N$119)+'СЕТ СН'!$I$11+СВЦЭМ!$D$10+'СЕТ СН'!$I$5-'СЕТ СН'!$I$21</f>
        <v>4561.3413794399994</v>
      </c>
      <c r="O142" s="37">
        <f>SUMIFS(СВЦЭМ!$D$34:$D$777,СВЦЭМ!$A$34:$A$777,$A142,СВЦЭМ!$B$34:$B$777,O$119)+'СЕТ СН'!$I$11+СВЦЭМ!$D$10+'СЕТ СН'!$I$5-'СЕТ СН'!$I$21</f>
        <v>4559.9351498099995</v>
      </c>
      <c r="P142" s="37">
        <f>SUMIFS(СВЦЭМ!$D$34:$D$777,СВЦЭМ!$A$34:$A$777,$A142,СВЦЭМ!$B$34:$B$777,P$119)+'СЕТ СН'!$I$11+СВЦЭМ!$D$10+'СЕТ СН'!$I$5-'СЕТ СН'!$I$21</f>
        <v>4562.4859051999993</v>
      </c>
      <c r="Q142" s="37">
        <f>SUMIFS(СВЦЭМ!$D$34:$D$777,СВЦЭМ!$A$34:$A$777,$A142,СВЦЭМ!$B$34:$B$777,Q$119)+'СЕТ СН'!$I$11+СВЦЭМ!$D$10+'СЕТ СН'!$I$5-'СЕТ СН'!$I$21</f>
        <v>4568.7923570499997</v>
      </c>
      <c r="R142" s="37">
        <f>SUMIFS(СВЦЭМ!$D$34:$D$777,СВЦЭМ!$A$34:$A$777,$A142,СВЦЭМ!$B$34:$B$777,R$119)+'СЕТ СН'!$I$11+СВЦЭМ!$D$10+'СЕТ СН'!$I$5-'СЕТ СН'!$I$21</f>
        <v>4566.7591899899999</v>
      </c>
      <c r="S142" s="37">
        <f>SUMIFS(СВЦЭМ!$D$34:$D$777,СВЦЭМ!$A$34:$A$777,$A142,СВЦЭМ!$B$34:$B$777,S$119)+'СЕТ СН'!$I$11+СВЦЭМ!$D$10+'СЕТ СН'!$I$5-'СЕТ СН'!$I$21</f>
        <v>4566.1373834999995</v>
      </c>
      <c r="T142" s="37">
        <f>SUMIFS(СВЦЭМ!$D$34:$D$777,СВЦЭМ!$A$34:$A$777,$A142,СВЦЭМ!$B$34:$B$777,T$119)+'СЕТ СН'!$I$11+СВЦЭМ!$D$10+'СЕТ СН'!$I$5-'СЕТ СН'!$I$21</f>
        <v>4569.3297416399992</v>
      </c>
      <c r="U142" s="37">
        <f>SUMIFS(СВЦЭМ!$D$34:$D$777,СВЦЭМ!$A$34:$A$777,$A142,СВЦЭМ!$B$34:$B$777,U$119)+'СЕТ СН'!$I$11+СВЦЭМ!$D$10+'СЕТ СН'!$I$5-'СЕТ СН'!$I$21</f>
        <v>4565.0754829099997</v>
      </c>
      <c r="V142" s="37">
        <f>SUMIFS(СВЦЭМ!$D$34:$D$777,СВЦЭМ!$A$34:$A$777,$A142,СВЦЭМ!$B$34:$B$777,V$119)+'СЕТ СН'!$I$11+СВЦЭМ!$D$10+'СЕТ СН'!$I$5-'СЕТ СН'!$I$21</f>
        <v>4564.5191642099999</v>
      </c>
      <c r="W142" s="37">
        <f>SUMIFS(СВЦЭМ!$D$34:$D$777,СВЦЭМ!$A$34:$A$777,$A142,СВЦЭМ!$B$34:$B$777,W$119)+'СЕТ СН'!$I$11+СВЦЭМ!$D$10+'СЕТ СН'!$I$5-'СЕТ СН'!$I$21</f>
        <v>4604.3787316499993</v>
      </c>
      <c r="X142" s="37">
        <f>SUMIFS(СВЦЭМ!$D$34:$D$777,СВЦЭМ!$A$34:$A$777,$A142,СВЦЭМ!$B$34:$B$777,X$119)+'СЕТ СН'!$I$11+СВЦЭМ!$D$10+'СЕТ СН'!$I$5-'СЕТ СН'!$I$21</f>
        <v>4692.74004668</v>
      </c>
      <c r="Y142" s="37">
        <f>SUMIFS(СВЦЭМ!$D$34:$D$777,СВЦЭМ!$A$34:$A$777,$A142,СВЦЭМ!$B$34:$B$777,Y$119)+'СЕТ СН'!$I$11+СВЦЭМ!$D$10+'СЕТ СН'!$I$5-'СЕТ СН'!$I$21</f>
        <v>4812.2766079200001</v>
      </c>
    </row>
    <row r="143" spans="1:25" ht="15.75" x14ac:dyDescent="0.2">
      <c r="A143" s="36">
        <f t="shared" si="3"/>
        <v>43305</v>
      </c>
      <c r="B143" s="37">
        <f>SUMIFS(СВЦЭМ!$D$34:$D$777,СВЦЭМ!$A$34:$A$777,$A143,СВЦЭМ!$B$34:$B$777,B$119)+'СЕТ СН'!$I$11+СВЦЭМ!$D$10+'СЕТ СН'!$I$5-'СЕТ СН'!$I$21</f>
        <v>4947.8144955999996</v>
      </c>
      <c r="C143" s="37">
        <f>SUMIFS(СВЦЭМ!$D$34:$D$777,СВЦЭМ!$A$34:$A$777,$A143,СВЦЭМ!$B$34:$B$777,C$119)+'СЕТ СН'!$I$11+СВЦЭМ!$D$10+'СЕТ СН'!$I$5-'СЕТ СН'!$I$21</f>
        <v>4980.8325844399997</v>
      </c>
      <c r="D143" s="37">
        <f>SUMIFS(СВЦЭМ!$D$34:$D$777,СВЦЭМ!$A$34:$A$777,$A143,СВЦЭМ!$B$34:$B$777,D$119)+'СЕТ СН'!$I$11+СВЦЭМ!$D$10+'СЕТ СН'!$I$5-'СЕТ СН'!$I$21</f>
        <v>5033.84181472</v>
      </c>
      <c r="E143" s="37">
        <f>SUMIFS(СВЦЭМ!$D$34:$D$777,СВЦЭМ!$A$34:$A$777,$A143,СВЦЭМ!$B$34:$B$777,E$119)+'СЕТ СН'!$I$11+СВЦЭМ!$D$10+'СЕТ СН'!$I$5-'СЕТ СН'!$I$21</f>
        <v>5052.8151980499997</v>
      </c>
      <c r="F143" s="37">
        <f>SUMIFS(СВЦЭМ!$D$34:$D$777,СВЦЭМ!$A$34:$A$777,$A143,СВЦЭМ!$B$34:$B$777,F$119)+'СЕТ СН'!$I$11+СВЦЭМ!$D$10+'СЕТ СН'!$I$5-'СЕТ СН'!$I$21</f>
        <v>5041.7150170099994</v>
      </c>
      <c r="G143" s="37">
        <f>SUMIFS(СВЦЭМ!$D$34:$D$777,СВЦЭМ!$A$34:$A$777,$A143,СВЦЭМ!$B$34:$B$777,G$119)+'СЕТ СН'!$I$11+СВЦЭМ!$D$10+'СЕТ СН'!$I$5-'СЕТ СН'!$I$21</f>
        <v>5022.9418161299991</v>
      </c>
      <c r="H143" s="37">
        <f>SUMIFS(СВЦЭМ!$D$34:$D$777,СВЦЭМ!$A$34:$A$777,$A143,СВЦЭМ!$B$34:$B$777,H$119)+'СЕТ СН'!$I$11+СВЦЭМ!$D$10+'СЕТ СН'!$I$5-'СЕТ СН'!$I$21</f>
        <v>4935.27380808</v>
      </c>
      <c r="I143" s="37">
        <f>SUMIFS(СВЦЭМ!$D$34:$D$777,СВЦЭМ!$A$34:$A$777,$A143,СВЦЭМ!$B$34:$B$777,I$119)+'СЕТ СН'!$I$11+СВЦЭМ!$D$10+'СЕТ СН'!$I$5-'СЕТ СН'!$I$21</f>
        <v>4774.8138667399999</v>
      </c>
      <c r="J143" s="37">
        <f>SUMIFS(СВЦЭМ!$D$34:$D$777,СВЦЭМ!$A$34:$A$777,$A143,СВЦЭМ!$B$34:$B$777,J$119)+'СЕТ СН'!$I$11+СВЦЭМ!$D$10+'СЕТ СН'!$I$5-'СЕТ СН'!$I$21</f>
        <v>4653.9050708599998</v>
      </c>
      <c r="K143" s="37">
        <f>SUMIFS(СВЦЭМ!$D$34:$D$777,СВЦЭМ!$A$34:$A$777,$A143,СВЦЭМ!$B$34:$B$777,K$119)+'СЕТ СН'!$I$11+СВЦЭМ!$D$10+'СЕТ СН'!$I$5-'СЕТ СН'!$I$21</f>
        <v>4593.8252691799999</v>
      </c>
      <c r="L143" s="37">
        <f>SUMIFS(СВЦЭМ!$D$34:$D$777,СВЦЭМ!$A$34:$A$777,$A143,СВЦЭМ!$B$34:$B$777,L$119)+'СЕТ СН'!$I$11+СВЦЭМ!$D$10+'СЕТ СН'!$I$5-'СЕТ СН'!$I$21</f>
        <v>4583.8551083399998</v>
      </c>
      <c r="M143" s="37">
        <f>SUMIFS(СВЦЭМ!$D$34:$D$777,СВЦЭМ!$A$34:$A$777,$A143,СВЦЭМ!$B$34:$B$777,M$119)+'СЕТ СН'!$I$11+СВЦЭМ!$D$10+'СЕТ СН'!$I$5-'СЕТ СН'!$I$21</f>
        <v>4583.595499009999</v>
      </c>
      <c r="N143" s="37">
        <f>SUMIFS(СВЦЭМ!$D$34:$D$777,СВЦЭМ!$A$34:$A$777,$A143,СВЦЭМ!$B$34:$B$777,N$119)+'СЕТ СН'!$I$11+СВЦЭМ!$D$10+'СЕТ СН'!$I$5-'СЕТ СН'!$I$21</f>
        <v>4603.9101851099995</v>
      </c>
      <c r="O143" s="37">
        <f>SUMIFS(СВЦЭМ!$D$34:$D$777,СВЦЭМ!$A$34:$A$777,$A143,СВЦЭМ!$B$34:$B$777,O$119)+'СЕТ СН'!$I$11+СВЦЭМ!$D$10+'СЕТ СН'!$I$5-'СЕТ СН'!$I$21</f>
        <v>4594.4415587999993</v>
      </c>
      <c r="P143" s="37">
        <f>SUMIFS(СВЦЭМ!$D$34:$D$777,СВЦЭМ!$A$34:$A$777,$A143,СВЦЭМ!$B$34:$B$777,P$119)+'СЕТ СН'!$I$11+СВЦЭМ!$D$10+'СЕТ СН'!$I$5-'СЕТ СН'!$I$21</f>
        <v>4595.61466174</v>
      </c>
      <c r="Q143" s="37">
        <f>SUMIFS(СВЦЭМ!$D$34:$D$777,СВЦЭМ!$A$34:$A$777,$A143,СВЦЭМ!$B$34:$B$777,Q$119)+'СЕТ СН'!$I$11+СВЦЭМ!$D$10+'СЕТ СН'!$I$5-'СЕТ СН'!$I$21</f>
        <v>4595.9146104499996</v>
      </c>
      <c r="R143" s="37">
        <f>SUMIFS(СВЦЭМ!$D$34:$D$777,СВЦЭМ!$A$34:$A$777,$A143,СВЦЭМ!$B$34:$B$777,R$119)+'СЕТ СН'!$I$11+СВЦЭМ!$D$10+'СЕТ СН'!$I$5-'СЕТ СН'!$I$21</f>
        <v>4593.5723105199995</v>
      </c>
      <c r="S143" s="37">
        <f>SUMIFS(СВЦЭМ!$D$34:$D$777,СВЦЭМ!$A$34:$A$777,$A143,СВЦЭМ!$B$34:$B$777,S$119)+'СЕТ СН'!$I$11+СВЦЭМ!$D$10+'СЕТ СН'!$I$5-'СЕТ СН'!$I$21</f>
        <v>4584.6307809699993</v>
      </c>
      <c r="T143" s="37">
        <f>SUMIFS(СВЦЭМ!$D$34:$D$777,СВЦЭМ!$A$34:$A$777,$A143,СВЦЭМ!$B$34:$B$777,T$119)+'СЕТ СН'!$I$11+СВЦЭМ!$D$10+'СЕТ СН'!$I$5-'СЕТ СН'!$I$21</f>
        <v>4585.2792461399995</v>
      </c>
      <c r="U143" s="37">
        <f>SUMIFS(СВЦЭМ!$D$34:$D$777,СВЦЭМ!$A$34:$A$777,$A143,СВЦЭМ!$B$34:$B$777,U$119)+'СЕТ СН'!$I$11+СВЦЭМ!$D$10+'СЕТ СН'!$I$5-'СЕТ СН'!$I$21</f>
        <v>4597.1644394599998</v>
      </c>
      <c r="V143" s="37">
        <f>SUMIFS(СВЦЭМ!$D$34:$D$777,СВЦЭМ!$A$34:$A$777,$A143,СВЦЭМ!$B$34:$B$777,V$119)+'СЕТ СН'!$I$11+СВЦЭМ!$D$10+'СЕТ СН'!$I$5-'СЕТ СН'!$I$21</f>
        <v>4597.121256899999</v>
      </c>
      <c r="W143" s="37">
        <f>SUMIFS(СВЦЭМ!$D$34:$D$777,СВЦЭМ!$A$34:$A$777,$A143,СВЦЭМ!$B$34:$B$777,W$119)+'СЕТ СН'!$I$11+СВЦЭМ!$D$10+'СЕТ СН'!$I$5-'СЕТ СН'!$I$21</f>
        <v>4653.8361779999996</v>
      </c>
      <c r="X143" s="37">
        <f>SUMIFS(СВЦЭМ!$D$34:$D$777,СВЦЭМ!$A$34:$A$777,$A143,СВЦЭМ!$B$34:$B$777,X$119)+'СЕТ СН'!$I$11+СВЦЭМ!$D$10+'СЕТ СН'!$I$5-'СЕТ СН'!$I$21</f>
        <v>4743.2490468599999</v>
      </c>
      <c r="Y143" s="37">
        <f>SUMIFS(СВЦЭМ!$D$34:$D$777,СВЦЭМ!$A$34:$A$777,$A143,СВЦЭМ!$B$34:$B$777,Y$119)+'СЕТ СН'!$I$11+СВЦЭМ!$D$10+'СЕТ СН'!$I$5-'СЕТ СН'!$I$21</f>
        <v>4867.79813672</v>
      </c>
    </row>
    <row r="144" spans="1:25" ht="15.75" x14ac:dyDescent="0.2">
      <c r="A144" s="36">
        <f t="shared" si="3"/>
        <v>43306</v>
      </c>
      <c r="B144" s="37">
        <f>SUMIFS(СВЦЭМ!$D$34:$D$777,СВЦЭМ!$A$34:$A$777,$A144,СВЦЭМ!$B$34:$B$777,B$119)+'СЕТ СН'!$I$11+СВЦЭМ!$D$10+'СЕТ СН'!$I$5-'СЕТ СН'!$I$21</f>
        <v>4911.1340881199994</v>
      </c>
      <c r="C144" s="37">
        <f>SUMIFS(СВЦЭМ!$D$34:$D$777,СВЦЭМ!$A$34:$A$777,$A144,СВЦЭМ!$B$34:$B$777,C$119)+'СЕТ СН'!$I$11+СВЦЭМ!$D$10+'СЕТ СН'!$I$5-'СЕТ СН'!$I$21</f>
        <v>4972.586041739999</v>
      </c>
      <c r="D144" s="37">
        <f>SUMIFS(СВЦЭМ!$D$34:$D$777,СВЦЭМ!$A$34:$A$777,$A144,СВЦЭМ!$B$34:$B$777,D$119)+'СЕТ СН'!$I$11+СВЦЭМ!$D$10+'СЕТ СН'!$I$5-'СЕТ СН'!$I$21</f>
        <v>5021.5867501799994</v>
      </c>
      <c r="E144" s="37">
        <f>SUMIFS(СВЦЭМ!$D$34:$D$777,СВЦЭМ!$A$34:$A$777,$A144,СВЦЭМ!$B$34:$B$777,E$119)+'СЕТ СН'!$I$11+СВЦЭМ!$D$10+'СЕТ СН'!$I$5-'СЕТ СН'!$I$21</f>
        <v>5033.85776154</v>
      </c>
      <c r="F144" s="37">
        <f>SUMIFS(СВЦЭМ!$D$34:$D$777,СВЦЭМ!$A$34:$A$777,$A144,СВЦЭМ!$B$34:$B$777,F$119)+'СЕТ СН'!$I$11+СВЦЭМ!$D$10+'СЕТ СН'!$I$5-'СЕТ СН'!$I$21</f>
        <v>5020.6574458199993</v>
      </c>
      <c r="G144" s="37">
        <f>SUMIFS(СВЦЭМ!$D$34:$D$777,СВЦЭМ!$A$34:$A$777,$A144,СВЦЭМ!$B$34:$B$777,G$119)+'СЕТ СН'!$I$11+СВЦЭМ!$D$10+'СЕТ СН'!$I$5-'СЕТ СН'!$I$21</f>
        <v>5023.4418117799996</v>
      </c>
      <c r="H144" s="37">
        <f>SUMIFS(СВЦЭМ!$D$34:$D$777,СВЦЭМ!$A$34:$A$777,$A144,СВЦЭМ!$B$34:$B$777,H$119)+'СЕТ СН'!$I$11+СВЦЭМ!$D$10+'СЕТ СН'!$I$5-'СЕТ СН'!$I$21</f>
        <v>4918.8277619399996</v>
      </c>
      <c r="I144" s="37">
        <f>SUMIFS(СВЦЭМ!$D$34:$D$777,СВЦЭМ!$A$34:$A$777,$A144,СВЦЭМ!$B$34:$B$777,I$119)+'СЕТ СН'!$I$11+СВЦЭМ!$D$10+'СЕТ СН'!$I$5-'СЕТ СН'!$I$21</f>
        <v>4752.4530282400001</v>
      </c>
      <c r="J144" s="37">
        <f>SUMIFS(СВЦЭМ!$D$34:$D$777,СВЦЭМ!$A$34:$A$777,$A144,СВЦЭМ!$B$34:$B$777,J$119)+'СЕТ СН'!$I$11+СВЦЭМ!$D$10+'СЕТ СН'!$I$5-'СЕТ СН'!$I$21</f>
        <v>4629.4302250399996</v>
      </c>
      <c r="K144" s="37">
        <f>SUMIFS(СВЦЭМ!$D$34:$D$777,СВЦЭМ!$A$34:$A$777,$A144,СВЦЭМ!$B$34:$B$777,K$119)+'СЕТ СН'!$I$11+СВЦЭМ!$D$10+'СЕТ СН'!$I$5-'СЕТ СН'!$I$21</f>
        <v>4571.3566210299996</v>
      </c>
      <c r="L144" s="37">
        <f>SUMIFS(СВЦЭМ!$D$34:$D$777,СВЦЭМ!$A$34:$A$777,$A144,СВЦЭМ!$B$34:$B$777,L$119)+'СЕТ СН'!$I$11+СВЦЭМ!$D$10+'СЕТ СН'!$I$5-'СЕТ СН'!$I$21</f>
        <v>4564.5878253199999</v>
      </c>
      <c r="M144" s="37">
        <f>SUMIFS(СВЦЭМ!$D$34:$D$777,СВЦЭМ!$A$34:$A$777,$A144,СВЦЭМ!$B$34:$B$777,M$119)+'СЕТ СН'!$I$11+СВЦЭМ!$D$10+'СЕТ СН'!$I$5-'СЕТ СН'!$I$21</f>
        <v>4567.2976430199997</v>
      </c>
      <c r="N144" s="37">
        <f>SUMIFS(СВЦЭМ!$D$34:$D$777,СВЦЭМ!$A$34:$A$777,$A144,СВЦЭМ!$B$34:$B$777,N$119)+'СЕТ СН'!$I$11+СВЦЭМ!$D$10+'СЕТ СН'!$I$5-'СЕТ СН'!$I$21</f>
        <v>4572.4835531899998</v>
      </c>
      <c r="O144" s="37">
        <f>SUMIFS(СВЦЭМ!$D$34:$D$777,СВЦЭМ!$A$34:$A$777,$A144,СВЦЭМ!$B$34:$B$777,O$119)+'СЕТ СН'!$I$11+СВЦЭМ!$D$10+'СЕТ СН'!$I$5-'СЕТ СН'!$I$21</f>
        <v>4573.7177964199991</v>
      </c>
      <c r="P144" s="37">
        <f>SUMIFS(СВЦЭМ!$D$34:$D$777,СВЦЭМ!$A$34:$A$777,$A144,СВЦЭМ!$B$34:$B$777,P$119)+'СЕТ СН'!$I$11+СВЦЭМ!$D$10+'СЕТ СН'!$I$5-'СЕТ СН'!$I$21</f>
        <v>4588.4450084599994</v>
      </c>
      <c r="Q144" s="37">
        <f>SUMIFS(СВЦЭМ!$D$34:$D$777,СВЦЭМ!$A$34:$A$777,$A144,СВЦЭМ!$B$34:$B$777,Q$119)+'СЕТ СН'!$I$11+СВЦЭМ!$D$10+'СЕТ СН'!$I$5-'СЕТ СН'!$I$21</f>
        <v>4595.2591973499993</v>
      </c>
      <c r="R144" s="37">
        <f>SUMIFS(СВЦЭМ!$D$34:$D$777,СВЦЭМ!$A$34:$A$777,$A144,СВЦЭМ!$B$34:$B$777,R$119)+'СЕТ СН'!$I$11+СВЦЭМ!$D$10+'СЕТ СН'!$I$5-'СЕТ СН'!$I$21</f>
        <v>4624.52677184</v>
      </c>
      <c r="S144" s="37">
        <f>SUMIFS(СВЦЭМ!$D$34:$D$777,СВЦЭМ!$A$34:$A$777,$A144,СВЦЭМ!$B$34:$B$777,S$119)+'СЕТ СН'!$I$11+СВЦЭМ!$D$10+'СЕТ СН'!$I$5-'СЕТ СН'!$I$21</f>
        <v>4612.1470373999991</v>
      </c>
      <c r="T144" s="37">
        <f>SUMIFS(СВЦЭМ!$D$34:$D$777,СВЦЭМ!$A$34:$A$777,$A144,СВЦЭМ!$B$34:$B$777,T$119)+'СЕТ СН'!$I$11+СВЦЭМ!$D$10+'СЕТ СН'!$I$5-'СЕТ СН'!$I$21</f>
        <v>4614.6646212899996</v>
      </c>
      <c r="U144" s="37">
        <f>SUMIFS(СВЦЭМ!$D$34:$D$777,СВЦЭМ!$A$34:$A$777,$A144,СВЦЭМ!$B$34:$B$777,U$119)+'СЕТ СН'!$I$11+СВЦЭМ!$D$10+'СЕТ СН'!$I$5-'СЕТ СН'!$I$21</f>
        <v>4627.4508358199992</v>
      </c>
      <c r="V144" s="37">
        <f>SUMIFS(СВЦЭМ!$D$34:$D$777,СВЦЭМ!$A$34:$A$777,$A144,СВЦЭМ!$B$34:$B$777,V$119)+'СЕТ СН'!$I$11+СВЦЭМ!$D$10+'СЕТ СН'!$I$5-'СЕТ СН'!$I$21</f>
        <v>4637.4070100099998</v>
      </c>
      <c r="W144" s="37">
        <f>SUMIFS(СВЦЭМ!$D$34:$D$777,СВЦЭМ!$A$34:$A$777,$A144,СВЦЭМ!$B$34:$B$777,W$119)+'СЕТ СН'!$I$11+СВЦЭМ!$D$10+'СЕТ СН'!$I$5-'СЕТ СН'!$I$21</f>
        <v>4668.6149417699999</v>
      </c>
      <c r="X144" s="37">
        <f>SUMIFS(СВЦЭМ!$D$34:$D$777,СВЦЭМ!$A$34:$A$777,$A144,СВЦЭМ!$B$34:$B$777,X$119)+'СЕТ СН'!$I$11+СВЦЭМ!$D$10+'СЕТ СН'!$I$5-'СЕТ СН'!$I$21</f>
        <v>4738.1941148399992</v>
      </c>
      <c r="Y144" s="37">
        <f>SUMIFS(СВЦЭМ!$D$34:$D$777,СВЦЭМ!$A$34:$A$777,$A144,СВЦЭМ!$B$34:$B$777,Y$119)+'СЕТ СН'!$I$11+СВЦЭМ!$D$10+'СЕТ СН'!$I$5-'СЕТ СН'!$I$21</f>
        <v>4795.7157089999992</v>
      </c>
    </row>
    <row r="145" spans="1:27" ht="15.75" x14ac:dyDescent="0.2">
      <c r="A145" s="36">
        <f t="shared" si="3"/>
        <v>43307</v>
      </c>
      <c r="B145" s="37">
        <f>SUMIFS(СВЦЭМ!$D$34:$D$777,СВЦЭМ!$A$34:$A$777,$A145,СВЦЭМ!$B$34:$B$777,B$119)+'СЕТ СН'!$I$11+СВЦЭМ!$D$10+'СЕТ СН'!$I$5-'СЕТ СН'!$I$21</f>
        <v>4880.8259700599992</v>
      </c>
      <c r="C145" s="37">
        <f>SUMIFS(СВЦЭМ!$D$34:$D$777,СВЦЭМ!$A$34:$A$777,$A145,СВЦЭМ!$B$34:$B$777,C$119)+'СЕТ СН'!$I$11+СВЦЭМ!$D$10+'СЕТ СН'!$I$5-'СЕТ СН'!$I$21</f>
        <v>4986.10032778</v>
      </c>
      <c r="D145" s="37">
        <f>SUMIFS(СВЦЭМ!$D$34:$D$777,СВЦЭМ!$A$34:$A$777,$A145,СВЦЭМ!$B$34:$B$777,D$119)+'СЕТ СН'!$I$11+СВЦЭМ!$D$10+'СЕТ СН'!$I$5-'СЕТ СН'!$I$21</f>
        <v>5043.4400881799993</v>
      </c>
      <c r="E145" s="37">
        <f>SUMIFS(СВЦЭМ!$D$34:$D$777,СВЦЭМ!$A$34:$A$777,$A145,СВЦЭМ!$B$34:$B$777,E$119)+'СЕТ СН'!$I$11+СВЦЭМ!$D$10+'СЕТ СН'!$I$5-'СЕТ СН'!$I$21</f>
        <v>5050.5563025499996</v>
      </c>
      <c r="F145" s="37">
        <f>SUMIFS(СВЦЭМ!$D$34:$D$777,СВЦЭМ!$A$34:$A$777,$A145,СВЦЭМ!$B$34:$B$777,F$119)+'СЕТ СН'!$I$11+СВЦЭМ!$D$10+'СЕТ СН'!$I$5-'СЕТ СН'!$I$21</f>
        <v>5031.5421302299992</v>
      </c>
      <c r="G145" s="37">
        <f>SUMIFS(СВЦЭМ!$D$34:$D$777,СВЦЭМ!$A$34:$A$777,$A145,СВЦЭМ!$B$34:$B$777,G$119)+'СЕТ СН'!$I$11+СВЦЭМ!$D$10+'СЕТ СН'!$I$5-'СЕТ СН'!$I$21</f>
        <v>5011.0134079699992</v>
      </c>
      <c r="H145" s="37">
        <f>SUMIFS(СВЦЭМ!$D$34:$D$777,СВЦЭМ!$A$34:$A$777,$A145,СВЦЭМ!$B$34:$B$777,H$119)+'СЕТ СН'!$I$11+СВЦЭМ!$D$10+'СЕТ СН'!$I$5-'СЕТ СН'!$I$21</f>
        <v>4918.419276489999</v>
      </c>
      <c r="I145" s="37">
        <f>SUMIFS(СВЦЭМ!$D$34:$D$777,СВЦЭМ!$A$34:$A$777,$A145,СВЦЭМ!$B$34:$B$777,I$119)+'СЕТ СН'!$I$11+СВЦЭМ!$D$10+'СЕТ СН'!$I$5-'СЕТ СН'!$I$21</f>
        <v>4751.7442144199995</v>
      </c>
      <c r="J145" s="37">
        <f>SUMIFS(СВЦЭМ!$D$34:$D$777,СВЦЭМ!$A$34:$A$777,$A145,СВЦЭМ!$B$34:$B$777,J$119)+'СЕТ СН'!$I$11+СВЦЭМ!$D$10+'СЕТ СН'!$I$5-'СЕТ СН'!$I$21</f>
        <v>4636.8413914899993</v>
      </c>
      <c r="K145" s="37">
        <f>SUMIFS(СВЦЭМ!$D$34:$D$777,СВЦЭМ!$A$34:$A$777,$A145,СВЦЭМ!$B$34:$B$777,K$119)+'СЕТ СН'!$I$11+СВЦЭМ!$D$10+'СЕТ СН'!$I$5-'СЕТ СН'!$I$21</f>
        <v>4580.5689682599996</v>
      </c>
      <c r="L145" s="37">
        <f>SUMIFS(СВЦЭМ!$D$34:$D$777,СВЦЭМ!$A$34:$A$777,$A145,СВЦЭМ!$B$34:$B$777,L$119)+'СЕТ СН'!$I$11+СВЦЭМ!$D$10+'СЕТ СН'!$I$5-'СЕТ СН'!$I$21</f>
        <v>4584.6811023699993</v>
      </c>
      <c r="M145" s="37">
        <f>SUMIFS(СВЦЭМ!$D$34:$D$777,СВЦЭМ!$A$34:$A$777,$A145,СВЦЭМ!$B$34:$B$777,M$119)+'СЕТ СН'!$I$11+СВЦЭМ!$D$10+'СЕТ СН'!$I$5-'СЕТ СН'!$I$21</f>
        <v>4572.0131218399993</v>
      </c>
      <c r="N145" s="37">
        <f>SUMIFS(СВЦЭМ!$D$34:$D$777,СВЦЭМ!$A$34:$A$777,$A145,СВЦЭМ!$B$34:$B$777,N$119)+'СЕТ СН'!$I$11+СВЦЭМ!$D$10+'СЕТ СН'!$I$5-'СЕТ СН'!$I$21</f>
        <v>4581.2758076199998</v>
      </c>
      <c r="O145" s="37">
        <f>SUMIFS(СВЦЭМ!$D$34:$D$777,СВЦЭМ!$A$34:$A$777,$A145,СВЦЭМ!$B$34:$B$777,O$119)+'СЕТ СН'!$I$11+СВЦЭМ!$D$10+'СЕТ СН'!$I$5-'СЕТ СН'!$I$21</f>
        <v>4595.4255972599994</v>
      </c>
      <c r="P145" s="37">
        <f>SUMIFS(СВЦЭМ!$D$34:$D$777,СВЦЭМ!$A$34:$A$777,$A145,СВЦЭМ!$B$34:$B$777,P$119)+'СЕТ СН'!$I$11+СВЦЭМ!$D$10+'СЕТ СН'!$I$5-'СЕТ СН'!$I$21</f>
        <v>4599.4233704199996</v>
      </c>
      <c r="Q145" s="37">
        <f>SUMIFS(СВЦЭМ!$D$34:$D$777,СВЦЭМ!$A$34:$A$777,$A145,СВЦЭМ!$B$34:$B$777,Q$119)+'СЕТ СН'!$I$11+СВЦЭМ!$D$10+'СЕТ СН'!$I$5-'СЕТ СН'!$I$21</f>
        <v>4603.9912872399991</v>
      </c>
      <c r="R145" s="37">
        <f>SUMIFS(СВЦЭМ!$D$34:$D$777,СВЦЭМ!$A$34:$A$777,$A145,СВЦЭМ!$B$34:$B$777,R$119)+'СЕТ СН'!$I$11+СВЦЭМ!$D$10+'СЕТ СН'!$I$5-'СЕТ СН'!$I$21</f>
        <v>4601.1635200199999</v>
      </c>
      <c r="S145" s="37">
        <f>SUMIFS(СВЦЭМ!$D$34:$D$777,СВЦЭМ!$A$34:$A$777,$A145,СВЦЭМ!$B$34:$B$777,S$119)+'СЕТ СН'!$I$11+СВЦЭМ!$D$10+'СЕТ СН'!$I$5-'СЕТ СН'!$I$21</f>
        <v>4595.0772352199992</v>
      </c>
      <c r="T145" s="37">
        <f>SUMIFS(СВЦЭМ!$D$34:$D$777,СВЦЭМ!$A$34:$A$777,$A145,СВЦЭМ!$B$34:$B$777,T$119)+'СЕТ СН'!$I$11+СВЦЭМ!$D$10+'СЕТ СН'!$I$5-'СЕТ СН'!$I$21</f>
        <v>4592.0330936699993</v>
      </c>
      <c r="U145" s="37">
        <f>SUMIFS(СВЦЭМ!$D$34:$D$777,СВЦЭМ!$A$34:$A$777,$A145,СВЦЭМ!$B$34:$B$777,U$119)+'СЕТ СН'!$I$11+СВЦЭМ!$D$10+'СЕТ СН'!$I$5-'СЕТ СН'!$I$21</f>
        <v>4589.98685742</v>
      </c>
      <c r="V145" s="37">
        <f>SUMIFS(СВЦЭМ!$D$34:$D$777,СВЦЭМ!$A$34:$A$777,$A145,СВЦЭМ!$B$34:$B$777,V$119)+'СЕТ СН'!$I$11+СВЦЭМ!$D$10+'СЕТ СН'!$I$5-'СЕТ СН'!$I$21</f>
        <v>4584.7213778599998</v>
      </c>
      <c r="W145" s="37">
        <f>SUMIFS(СВЦЭМ!$D$34:$D$777,СВЦЭМ!$A$34:$A$777,$A145,СВЦЭМ!$B$34:$B$777,W$119)+'СЕТ СН'!$I$11+СВЦЭМ!$D$10+'СЕТ СН'!$I$5-'СЕТ СН'!$I$21</f>
        <v>4637.1348017899991</v>
      </c>
      <c r="X145" s="37">
        <f>SUMIFS(СВЦЭМ!$D$34:$D$777,СВЦЭМ!$A$34:$A$777,$A145,СВЦЭМ!$B$34:$B$777,X$119)+'СЕТ СН'!$I$11+СВЦЭМ!$D$10+'СЕТ СН'!$I$5-'СЕТ СН'!$I$21</f>
        <v>4716.7705711299996</v>
      </c>
      <c r="Y145" s="37">
        <f>SUMIFS(СВЦЭМ!$D$34:$D$777,СВЦЭМ!$A$34:$A$777,$A145,СВЦЭМ!$B$34:$B$777,Y$119)+'СЕТ СН'!$I$11+СВЦЭМ!$D$10+'СЕТ СН'!$I$5-'СЕТ СН'!$I$21</f>
        <v>4840.4030309699992</v>
      </c>
    </row>
    <row r="146" spans="1:27" ht="15.75" x14ac:dyDescent="0.2">
      <c r="A146" s="36">
        <f t="shared" si="3"/>
        <v>43308</v>
      </c>
      <c r="B146" s="37">
        <f>SUMIFS(СВЦЭМ!$D$34:$D$777,СВЦЭМ!$A$34:$A$777,$A146,СВЦЭМ!$B$34:$B$777,B$119)+'СЕТ СН'!$I$11+СВЦЭМ!$D$10+'СЕТ СН'!$I$5-'СЕТ СН'!$I$21</f>
        <v>4936.590007759999</v>
      </c>
      <c r="C146" s="37">
        <f>SUMIFS(СВЦЭМ!$D$34:$D$777,СВЦЭМ!$A$34:$A$777,$A146,СВЦЭМ!$B$34:$B$777,C$119)+'СЕТ СН'!$I$11+СВЦЭМ!$D$10+'СЕТ СН'!$I$5-'СЕТ СН'!$I$21</f>
        <v>5002.6592966399994</v>
      </c>
      <c r="D146" s="37">
        <f>SUMIFS(СВЦЭМ!$D$34:$D$777,СВЦЭМ!$A$34:$A$777,$A146,СВЦЭМ!$B$34:$B$777,D$119)+'СЕТ СН'!$I$11+СВЦЭМ!$D$10+'СЕТ СН'!$I$5-'СЕТ СН'!$I$21</f>
        <v>5026.9151390699999</v>
      </c>
      <c r="E146" s="37">
        <f>SUMIFS(СВЦЭМ!$D$34:$D$777,СВЦЭМ!$A$34:$A$777,$A146,СВЦЭМ!$B$34:$B$777,E$119)+'СЕТ СН'!$I$11+СВЦЭМ!$D$10+'СЕТ СН'!$I$5-'СЕТ СН'!$I$21</f>
        <v>5016.7221161399993</v>
      </c>
      <c r="F146" s="37">
        <f>SUMIFS(СВЦЭМ!$D$34:$D$777,СВЦЭМ!$A$34:$A$777,$A146,СВЦЭМ!$B$34:$B$777,F$119)+'СЕТ СН'!$I$11+СВЦЭМ!$D$10+'СЕТ СН'!$I$5-'СЕТ СН'!$I$21</f>
        <v>5013.2232397999996</v>
      </c>
      <c r="G146" s="37">
        <f>SUMIFS(СВЦЭМ!$D$34:$D$777,СВЦЭМ!$A$34:$A$777,$A146,СВЦЭМ!$B$34:$B$777,G$119)+'СЕТ СН'!$I$11+СВЦЭМ!$D$10+'СЕТ СН'!$I$5-'СЕТ СН'!$I$21</f>
        <v>5018.6247700099993</v>
      </c>
      <c r="H146" s="37">
        <f>SUMIFS(СВЦЭМ!$D$34:$D$777,СВЦЭМ!$A$34:$A$777,$A146,СВЦЭМ!$B$34:$B$777,H$119)+'СЕТ СН'!$I$11+СВЦЭМ!$D$10+'СЕТ СН'!$I$5-'СЕТ СН'!$I$21</f>
        <v>4924.876357189999</v>
      </c>
      <c r="I146" s="37">
        <f>SUMIFS(СВЦЭМ!$D$34:$D$777,СВЦЭМ!$A$34:$A$777,$A146,СВЦЭМ!$B$34:$B$777,I$119)+'СЕТ СН'!$I$11+СВЦЭМ!$D$10+'СЕТ СН'!$I$5-'СЕТ СН'!$I$21</f>
        <v>4764.18288854</v>
      </c>
      <c r="J146" s="37">
        <f>SUMIFS(СВЦЭМ!$D$34:$D$777,СВЦЭМ!$A$34:$A$777,$A146,СВЦЭМ!$B$34:$B$777,J$119)+'СЕТ СН'!$I$11+СВЦЭМ!$D$10+'СЕТ СН'!$I$5-'СЕТ СН'!$I$21</f>
        <v>4649.0179005</v>
      </c>
      <c r="K146" s="37">
        <f>SUMIFS(СВЦЭМ!$D$34:$D$777,СВЦЭМ!$A$34:$A$777,$A146,СВЦЭМ!$B$34:$B$777,K$119)+'СЕТ СН'!$I$11+СВЦЭМ!$D$10+'СЕТ СН'!$I$5-'СЕТ СН'!$I$21</f>
        <v>4592.2096926199993</v>
      </c>
      <c r="L146" s="37">
        <f>SUMIFS(СВЦЭМ!$D$34:$D$777,СВЦЭМ!$A$34:$A$777,$A146,СВЦЭМ!$B$34:$B$777,L$119)+'СЕТ СН'!$I$11+СВЦЭМ!$D$10+'СЕТ СН'!$I$5-'СЕТ СН'!$I$21</f>
        <v>4576.5449210500001</v>
      </c>
      <c r="M146" s="37">
        <f>SUMIFS(СВЦЭМ!$D$34:$D$777,СВЦЭМ!$A$34:$A$777,$A146,СВЦЭМ!$B$34:$B$777,M$119)+'СЕТ СН'!$I$11+СВЦЭМ!$D$10+'СЕТ СН'!$I$5-'СЕТ СН'!$I$21</f>
        <v>4572.4513613999998</v>
      </c>
      <c r="N146" s="37">
        <f>SUMIFS(СВЦЭМ!$D$34:$D$777,СВЦЭМ!$A$34:$A$777,$A146,СВЦЭМ!$B$34:$B$777,N$119)+'СЕТ СН'!$I$11+СВЦЭМ!$D$10+'СЕТ СН'!$I$5-'СЕТ СН'!$I$21</f>
        <v>4563.1896328099992</v>
      </c>
      <c r="O146" s="37">
        <f>SUMIFS(СВЦЭМ!$D$34:$D$777,СВЦЭМ!$A$34:$A$777,$A146,СВЦЭМ!$B$34:$B$777,O$119)+'СЕТ СН'!$I$11+СВЦЭМ!$D$10+'СЕТ СН'!$I$5-'СЕТ СН'!$I$21</f>
        <v>4569.2827760199998</v>
      </c>
      <c r="P146" s="37">
        <f>SUMIFS(СВЦЭМ!$D$34:$D$777,СВЦЭМ!$A$34:$A$777,$A146,СВЦЭМ!$B$34:$B$777,P$119)+'СЕТ СН'!$I$11+СВЦЭМ!$D$10+'СЕТ СН'!$I$5-'СЕТ СН'!$I$21</f>
        <v>4572.84385939</v>
      </c>
      <c r="Q146" s="37">
        <f>SUMIFS(СВЦЭМ!$D$34:$D$777,СВЦЭМ!$A$34:$A$777,$A146,СВЦЭМ!$B$34:$B$777,Q$119)+'СЕТ СН'!$I$11+СВЦЭМ!$D$10+'СЕТ СН'!$I$5-'СЕТ СН'!$I$21</f>
        <v>4573.6476744799993</v>
      </c>
      <c r="R146" s="37">
        <f>SUMIFS(СВЦЭМ!$D$34:$D$777,СВЦЭМ!$A$34:$A$777,$A146,СВЦЭМ!$B$34:$B$777,R$119)+'СЕТ СН'!$I$11+СВЦЭМ!$D$10+'СЕТ СН'!$I$5-'СЕТ СН'!$I$21</f>
        <v>4581.0693091299991</v>
      </c>
      <c r="S146" s="37">
        <f>SUMIFS(СВЦЭМ!$D$34:$D$777,СВЦЭМ!$A$34:$A$777,$A146,СВЦЭМ!$B$34:$B$777,S$119)+'СЕТ СН'!$I$11+СВЦЭМ!$D$10+'СЕТ СН'!$I$5-'СЕТ СН'!$I$21</f>
        <v>4576.9058348299995</v>
      </c>
      <c r="T146" s="37">
        <f>SUMIFS(СВЦЭМ!$D$34:$D$777,СВЦЭМ!$A$34:$A$777,$A146,СВЦЭМ!$B$34:$B$777,T$119)+'СЕТ СН'!$I$11+СВЦЭМ!$D$10+'СЕТ СН'!$I$5-'СЕТ СН'!$I$21</f>
        <v>4572.1380732199996</v>
      </c>
      <c r="U146" s="37">
        <f>SUMIFS(СВЦЭМ!$D$34:$D$777,СВЦЭМ!$A$34:$A$777,$A146,СВЦЭМ!$B$34:$B$777,U$119)+'СЕТ СН'!$I$11+СВЦЭМ!$D$10+'СЕТ СН'!$I$5-'СЕТ СН'!$I$21</f>
        <v>4578.4418350599999</v>
      </c>
      <c r="V146" s="37">
        <f>SUMIFS(СВЦЭМ!$D$34:$D$777,СВЦЭМ!$A$34:$A$777,$A146,СВЦЭМ!$B$34:$B$777,V$119)+'СЕТ СН'!$I$11+СВЦЭМ!$D$10+'СЕТ СН'!$I$5-'СЕТ СН'!$I$21</f>
        <v>4582.7329647899996</v>
      </c>
      <c r="W146" s="37">
        <f>SUMIFS(СВЦЭМ!$D$34:$D$777,СВЦЭМ!$A$34:$A$777,$A146,СВЦЭМ!$B$34:$B$777,W$119)+'СЕТ СН'!$I$11+СВЦЭМ!$D$10+'СЕТ СН'!$I$5-'СЕТ СН'!$I$21</f>
        <v>4622.7527276599994</v>
      </c>
      <c r="X146" s="37">
        <f>SUMIFS(СВЦЭМ!$D$34:$D$777,СВЦЭМ!$A$34:$A$777,$A146,СВЦЭМ!$B$34:$B$777,X$119)+'СЕТ СН'!$I$11+СВЦЭМ!$D$10+'СЕТ СН'!$I$5-'СЕТ СН'!$I$21</f>
        <v>4715.7068194799995</v>
      </c>
      <c r="Y146" s="37">
        <f>SUMIFS(СВЦЭМ!$D$34:$D$777,СВЦЭМ!$A$34:$A$777,$A146,СВЦЭМ!$B$34:$B$777,Y$119)+'СЕТ СН'!$I$11+СВЦЭМ!$D$10+'СЕТ СН'!$I$5-'СЕТ СН'!$I$21</f>
        <v>4832.0451811099992</v>
      </c>
    </row>
    <row r="147" spans="1:27" ht="15.75" x14ac:dyDescent="0.2">
      <c r="A147" s="36">
        <f t="shared" si="3"/>
        <v>43309</v>
      </c>
      <c r="B147" s="37">
        <f>SUMIFS(СВЦЭМ!$D$34:$D$777,СВЦЭМ!$A$34:$A$777,$A147,СВЦЭМ!$B$34:$B$777,B$119)+'СЕТ СН'!$I$11+СВЦЭМ!$D$10+'СЕТ СН'!$I$5-'СЕТ СН'!$I$21</f>
        <v>4783.933819339999</v>
      </c>
      <c r="C147" s="37">
        <f>SUMIFS(СВЦЭМ!$D$34:$D$777,СВЦЭМ!$A$34:$A$777,$A147,СВЦЭМ!$B$34:$B$777,C$119)+'СЕТ СН'!$I$11+СВЦЭМ!$D$10+'СЕТ СН'!$I$5-'СЕТ СН'!$I$21</f>
        <v>4852.2971941199994</v>
      </c>
      <c r="D147" s="37">
        <f>SUMIFS(СВЦЭМ!$D$34:$D$777,СВЦЭМ!$A$34:$A$777,$A147,СВЦЭМ!$B$34:$B$777,D$119)+'СЕТ СН'!$I$11+СВЦЭМ!$D$10+'СЕТ СН'!$I$5-'СЕТ СН'!$I$21</f>
        <v>4879.8915758599996</v>
      </c>
      <c r="E147" s="37">
        <f>SUMIFS(СВЦЭМ!$D$34:$D$777,СВЦЭМ!$A$34:$A$777,$A147,СВЦЭМ!$B$34:$B$777,E$119)+'СЕТ СН'!$I$11+СВЦЭМ!$D$10+'СЕТ СН'!$I$5-'СЕТ СН'!$I$21</f>
        <v>4908.9938223700001</v>
      </c>
      <c r="F147" s="37">
        <f>SUMIFS(СВЦЭМ!$D$34:$D$777,СВЦЭМ!$A$34:$A$777,$A147,СВЦЭМ!$B$34:$B$777,F$119)+'СЕТ СН'!$I$11+СВЦЭМ!$D$10+'СЕТ СН'!$I$5-'СЕТ СН'!$I$21</f>
        <v>4899.2600288499998</v>
      </c>
      <c r="G147" s="37">
        <f>SUMIFS(СВЦЭМ!$D$34:$D$777,СВЦЭМ!$A$34:$A$777,$A147,СВЦЭМ!$B$34:$B$777,G$119)+'СЕТ СН'!$I$11+СВЦЭМ!$D$10+'СЕТ СН'!$I$5-'СЕТ СН'!$I$21</f>
        <v>4966.2518668099992</v>
      </c>
      <c r="H147" s="37">
        <f>SUMIFS(СВЦЭМ!$D$34:$D$777,СВЦЭМ!$A$34:$A$777,$A147,СВЦЭМ!$B$34:$B$777,H$119)+'СЕТ СН'!$I$11+СВЦЭМ!$D$10+'СЕТ СН'!$I$5-'СЕТ СН'!$I$21</f>
        <v>4824.2317307200001</v>
      </c>
      <c r="I147" s="37">
        <f>SUMIFS(СВЦЭМ!$D$34:$D$777,СВЦЭМ!$A$34:$A$777,$A147,СВЦЭМ!$B$34:$B$777,I$119)+'СЕТ СН'!$I$11+СВЦЭМ!$D$10+'СЕТ СН'!$I$5-'СЕТ СН'!$I$21</f>
        <v>4706.6951136799998</v>
      </c>
      <c r="J147" s="37">
        <f>SUMIFS(СВЦЭМ!$D$34:$D$777,СВЦЭМ!$A$34:$A$777,$A147,СВЦЭМ!$B$34:$B$777,J$119)+'СЕТ СН'!$I$11+СВЦЭМ!$D$10+'СЕТ СН'!$I$5-'СЕТ СН'!$I$21</f>
        <v>4561.3384244299996</v>
      </c>
      <c r="K147" s="37">
        <f>SUMIFS(СВЦЭМ!$D$34:$D$777,СВЦЭМ!$A$34:$A$777,$A147,СВЦЭМ!$B$34:$B$777,K$119)+'СЕТ СН'!$I$11+СВЦЭМ!$D$10+'СЕТ СН'!$I$5-'СЕТ СН'!$I$21</f>
        <v>4498.1284459299995</v>
      </c>
      <c r="L147" s="37">
        <f>SUMIFS(СВЦЭМ!$D$34:$D$777,СВЦЭМ!$A$34:$A$777,$A147,СВЦЭМ!$B$34:$B$777,L$119)+'СЕТ СН'!$I$11+СВЦЭМ!$D$10+'СЕТ СН'!$I$5-'СЕТ СН'!$I$21</f>
        <v>4478.1291622499994</v>
      </c>
      <c r="M147" s="37">
        <f>SUMIFS(СВЦЭМ!$D$34:$D$777,СВЦЭМ!$A$34:$A$777,$A147,СВЦЭМ!$B$34:$B$777,M$119)+'СЕТ СН'!$I$11+СВЦЭМ!$D$10+'СЕТ СН'!$I$5-'СЕТ СН'!$I$21</f>
        <v>4475.4069740599998</v>
      </c>
      <c r="N147" s="37">
        <f>SUMIFS(СВЦЭМ!$D$34:$D$777,СВЦЭМ!$A$34:$A$777,$A147,СВЦЭМ!$B$34:$B$777,N$119)+'СЕТ СН'!$I$11+СВЦЭМ!$D$10+'СЕТ СН'!$I$5-'СЕТ СН'!$I$21</f>
        <v>4507.9878805399994</v>
      </c>
      <c r="O147" s="37">
        <f>SUMIFS(СВЦЭМ!$D$34:$D$777,СВЦЭМ!$A$34:$A$777,$A147,СВЦЭМ!$B$34:$B$777,O$119)+'СЕТ СН'!$I$11+СВЦЭМ!$D$10+'СЕТ СН'!$I$5-'СЕТ СН'!$I$21</f>
        <v>4485.4351558599992</v>
      </c>
      <c r="P147" s="37">
        <f>SUMIFS(СВЦЭМ!$D$34:$D$777,СВЦЭМ!$A$34:$A$777,$A147,СВЦЭМ!$B$34:$B$777,P$119)+'СЕТ СН'!$I$11+СВЦЭМ!$D$10+'СЕТ СН'!$I$5-'СЕТ СН'!$I$21</f>
        <v>4496.1215866099992</v>
      </c>
      <c r="Q147" s="37">
        <f>SUMIFS(СВЦЭМ!$D$34:$D$777,СВЦЭМ!$A$34:$A$777,$A147,СВЦЭМ!$B$34:$B$777,Q$119)+'СЕТ СН'!$I$11+СВЦЭМ!$D$10+'СЕТ СН'!$I$5-'СЕТ СН'!$I$21</f>
        <v>4505.7840667499995</v>
      </c>
      <c r="R147" s="37">
        <f>SUMIFS(СВЦЭМ!$D$34:$D$777,СВЦЭМ!$A$34:$A$777,$A147,СВЦЭМ!$B$34:$B$777,R$119)+'СЕТ СН'!$I$11+СВЦЭМ!$D$10+'СЕТ СН'!$I$5-'СЕТ СН'!$I$21</f>
        <v>4504.4318674799997</v>
      </c>
      <c r="S147" s="37">
        <f>SUMIFS(СВЦЭМ!$D$34:$D$777,СВЦЭМ!$A$34:$A$777,$A147,СВЦЭМ!$B$34:$B$777,S$119)+'СЕТ СН'!$I$11+СВЦЭМ!$D$10+'СЕТ СН'!$I$5-'СЕТ СН'!$I$21</f>
        <v>4502.3389886599998</v>
      </c>
      <c r="T147" s="37">
        <f>SUMIFS(СВЦЭМ!$D$34:$D$777,СВЦЭМ!$A$34:$A$777,$A147,СВЦЭМ!$B$34:$B$777,T$119)+'СЕТ СН'!$I$11+СВЦЭМ!$D$10+'СЕТ СН'!$I$5-'СЕТ СН'!$I$21</f>
        <v>4493.6910304499997</v>
      </c>
      <c r="U147" s="37">
        <f>SUMIFS(СВЦЭМ!$D$34:$D$777,СВЦЭМ!$A$34:$A$777,$A147,СВЦЭМ!$B$34:$B$777,U$119)+'СЕТ СН'!$I$11+СВЦЭМ!$D$10+'СЕТ СН'!$I$5-'СЕТ СН'!$I$21</f>
        <v>4489.5529829499992</v>
      </c>
      <c r="V147" s="37">
        <f>SUMIFS(СВЦЭМ!$D$34:$D$777,СВЦЭМ!$A$34:$A$777,$A147,СВЦЭМ!$B$34:$B$777,V$119)+'СЕТ СН'!$I$11+СВЦЭМ!$D$10+'СЕТ СН'!$I$5-'СЕТ СН'!$I$21</f>
        <v>4503.8883863499996</v>
      </c>
      <c r="W147" s="37">
        <f>SUMIFS(СВЦЭМ!$D$34:$D$777,СВЦЭМ!$A$34:$A$777,$A147,СВЦЭМ!$B$34:$B$777,W$119)+'СЕТ СН'!$I$11+СВЦЭМ!$D$10+'СЕТ СН'!$I$5-'СЕТ СН'!$I$21</f>
        <v>4522.6039099399995</v>
      </c>
      <c r="X147" s="37">
        <f>SUMIFS(СВЦЭМ!$D$34:$D$777,СВЦЭМ!$A$34:$A$777,$A147,СВЦЭМ!$B$34:$B$777,X$119)+'СЕТ СН'!$I$11+СВЦЭМ!$D$10+'СЕТ СН'!$I$5-'СЕТ СН'!$I$21</f>
        <v>4605.2293739199995</v>
      </c>
      <c r="Y147" s="37">
        <f>SUMIFS(СВЦЭМ!$D$34:$D$777,СВЦЭМ!$A$34:$A$777,$A147,СВЦЭМ!$B$34:$B$777,Y$119)+'СЕТ СН'!$I$11+СВЦЭМ!$D$10+'СЕТ СН'!$I$5-'СЕТ СН'!$I$21</f>
        <v>4743.8163181499995</v>
      </c>
    </row>
    <row r="148" spans="1:27" ht="15.75" x14ac:dyDescent="0.2">
      <c r="A148" s="36">
        <f t="shared" si="3"/>
        <v>43310</v>
      </c>
      <c r="B148" s="37">
        <f>SUMIFS(СВЦЭМ!$D$34:$D$777,СВЦЭМ!$A$34:$A$777,$A148,СВЦЭМ!$B$34:$B$777,B$119)+'СЕТ СН'!$I$11+СВЦЭМ!$D$10+'СЕТ СН'!$I$5-'СЕТ СН'!$I$21</f>
        <v>4809.4558811500001</v>
      </c>
      <c r="C148" s="37">
        <f>SUMIFS(СВЦЭМ!$D$34:$D$777,СВЦЭМ!$A$34:$A$777,$A148,СВЦЭМ!$B$34:$B$777,C$119)+'СЕТ СН'!$I$11+СВЦЭМ!$D$10+'СЕТ СН'!$I$5-'СЕТ СН'!$I$21</f>
        <v>4867.6377333699993</v>
      </c>
      <c r="D148" s="37">
        <f>SUMIFS(СВЦЭМ!$D$34:$D$777,СВЦЭМ!$A$34:$A$777,$A148,СВЦЭМ!$B$34:$B$777,D$119)+'СЕТ СН'!$I$11+СВЦЭМ!$D$10+'СЕТ СН'!$I$5-'СЕТ СН'!$I$21</f>
        <v>4928.4249391699996</v>
      </c>
      <c r="E148" s="37">
        <f>SUMIFS(СВЦЭМ!$D$34:$D$777,СВЦЭМ!$A$34:$A$777,$A148,СВЦЭМ!$B$34:$B$777,E$119)+'СЕТ СН'!$I$11+СВЦЭМ!$D$10+'СЕТ СН'!$I$5-'СЕТ СН'!$I$21</f>
        <v>4986.7040890199996</v>
      </c>
      <c r="F148" s="37">
        <f>SUMIFS(СВЦЭМ!$D$34:$D$777,СВЦЭМ!$A$34:$A$777,$A148,СВЦЭМ!$B$34:$B$777,F$119)+'СЕТ СН'!$I$11+СВЦЭМ!$D$10+'СЕТ СН'!$I$5-'СЕТ СН'!$I$21</f>
        <v>4977.4870125099997</v>
      </c>
      <c r="G148" s="37">
        <f>SUMIFS(СВЦЭМ!$D$34:$D$777,СВЦЭМ!$A$34:$A$777,$A148,СВЦЭМ!$B$34:$B$777,G$119)+'СЕТ СН'!$I$11+СВЦЭМ!$D$10+'СЕТ СН'!$I$5-'СЕТ СН'!$I$21</f>
        <v>4970.7987443699994</v>
      </c>
      <c r="H148" s="37">
        <f>SUMIFS(СВЦЭМ!$D$34:$D$777,СВЦЭМ!$A$34:$A$777,$A148,СВЦЭМ!$B$34:$B$777,H$119)+'СЕТ СН'!$I$11+СВЦЭМ!$D$10+'СЕТ СН'!$I$5-'СЕТ СН'!$I$21</f>
        <v>4859.1019860599999</v>
      </c>
      <c r="I148" s="37">
        <f>SUMIFS(СВЦЭМ!$D$34:$D$777,СВЦЭМ!$A$34:$A$777,$A148,СВЦЭМ!$B$34:$B$777,I$119)+'СЕТ СН'!$I$11+СВЦЭМ!$D$10+'СЕТ СН'!$I$5-'СЕТ СН'!$I$21</f>
        <v>4688.4515863299994</v>
      </c>
      <c r="J148" s="37">
        <f>SUMIFS(СВЦЭМ!$D$34:$D$777,СВЦЭМ!$A$34:$A$777,$A148,СВЦЭМ!$B$34:$B$777,J$119)+'СЕТ СН'!$I$11+СВЦЭМ!$D$10+'СЕТ СН'!$I$5-'СЕТ СН'!$I$21</f>
        <v>4560.2236152599999</v>
      </c>
      <c r="K148" s="37">
        <f>SUMIFS(СВЦЭМ!$D$34:$D$777,СВЦЭМ!$A$34:$A$777,$A148,СВЦЭМ!$B$34:$B$777,K$119)+'СЕТ СН'!$I$11+СВЦЭМ!$D$10+'СЕТ СН'!$I$5-'СЕТ СН'!$I$21</f>
        <v>4493.18412008</v>
      </c>
      <c r="L148" s="37">
        <f>SUMIFS(СВЦЭМ!$D$34:$D$777,СВЦЭМ!$A$34:$A$777,$A148,СВЦЭМ!$B$34:$B$777,L$119)+'СЕТ СН'!$I$11+СВЦЭМ!$D$10+'СЕТ СН'!$I$5-'СЕТ СН'!$I$21</f>
        <v>4466.676242909999</v>
      </c>
      <c r="M148" s="37">
        <f>SUMIFS(СВЦЭМ!$D$34:$D$777,СВЦЭМ!$A$34:$A$777,$A148,СВЦЭМ!$B$34:$B$777,M$119)+'СЕТ СН'!$I$11+СВЦЭМ!$D$10+'СЕТ СН'!$I$5-'СЕТ СН'!$I$21</f>
        <v>4465.7960887499994</v>
      </c>
      <c r="N148" s="37">
        <f>SUMIFS(СВЦЭМ!$D$34:$D$777,СВЦЭМ!$A$34:$A$777,$A148,СВЦЭМ!$B$34:$B$777,N$119)+'СЕТ СН'!$I$11+СВЦЭМ!$D$10+'СЕТ СН'!$I$5-'СЕТ СН'!$I$21</f>
        <v>4457.40710132</v>
      </c>
      <c r="O148" s="37">
        <f>SUMIFS(СВЦЭМ!$D$34:$D$777,СВЦЭМ!$A$34:$A$777,$A148,СВЦЭМ!$B$34:$B$777,O$119)+'СЕТ СН'!$I$11+СВЦЭМ!$D$10+'СЕТ СН'!$I$5-'СЕТ СН'!$I$21</f>
        <v>4458.7549666199993</v>
      </c>
      <c r="P148" s="37">
        <f>SUMIFS(СВЦЭМ!$D$34:$D$777,СВЦЭМ!$A$34:$A$777,$A148,СВЦЭМ!$B$34:$B$777,P$119)+'СЕТ СН'!$I$11+СВЦЭМ!$D$10+'СЕТ СН'!$I$5-'СЕТ СН'!$I$21</f>
        <v>4458.3867766599997</v>
      </c>
      <c r="Q148" s="37">
        <f>SUMIFS(СВЦЭМ!$D$34:$D$777,СВЦЭМ!$A$34:$A$777,$A148,СВЦЭМ!$B$34:$B$777,Q$119)+'СЕТ СН'!$I$11+СВЦЭМ!$D$10+'СЕТ СН'!$I$5-'СЕТ СН'!$I$21</f>
        <v>4462.4677682899992</v>
      </c>
      <c r="R148" s="37">
        <f>SUMIFS(СВЦЭМ!$D$34:$D$777,СВЦЭМ!$A$34:$A$777,$A148,СВЦЭМ!$B$34:$B$777,R$119)+'СЕТ СН'!$I$11+СВЦЭМ!$D$10+'СЕТ СН'!$I$5-'СЕТ СН'!$I$21</f>
        <v>4465.1500894999999</v>
      </c>
      <c r="S148" s="37">
        <f>SUMIFS(СВЦЭМ!$D$34:$D$777,СВЦЭМ!$A$34:$A$777,$A148,СВЦЭМ!$B$34:$B$777,S$119)+'СЕТ СН'!$I$11+СВЦЭМ!$D$10+'СЕТ СН'!$I$5-'СЕТ СН'!$I$21</f>
        <v>4468.81191442</v>
      </c>
      <c r="T148" s="37">
        <f>SUMIFS(СВЦЭМ!$D$34:$D$777,СВЦЭМ!$A$34:$A$777,$A148,СВЦЭМ!$B$34:$B$777,T$119)+'СЕТ СН'!$I$11+СВЦЭМ!$D$10+'СЕТ СН'!$I$5-'СЕТ СН'!$I$21</f>
        <v>4466.9119001199997</v>
      </c>
      <c r="U148" s="37">
        <f>SUMIFS(СВЦЭМ!$D$34:$D$777,СВЦЭМ!$A$34:$A$777,$A148,СВЦЭМ!$B$34:$B$777,U$119)+'СЕТ СН'!$I$11+СВЦЭМ!$D$10+'СЕТ СН'!$I$5-'СЕТ СН'!$I$21</f>
        <v>4465.6835803599997</v>
      </c>
      <c r="V148" s="37">
        <f>SUMIFS(СВЦЭМ!$D$34:$D$777,СВЦЭМ!$A$34:$A$777,$A148,СВЦЭМ!$B$34:$B$777,V$119)+'СЕТ СН'!$I$11+СВЦЭМ!$D$10+'СЕТ СН'!$I$5-'СЕТ СН'!$I$21</f>
        <v>4467.9350778299995</v>
      </c>
      <c r="W148" s="37">
        <f>SUMIFS(СВЦЭМ!$D$34:$D$777,СВЦЭМ!$A$34:$A$777,$A148,СВЦЭМ!$B$34:$B$777,W$119)+'СЕТ СН'!$I$11+СВЦЭМ!$D$10+'СЕТ СН'!$I$5-'СЕТ СН'!$I$21</f>
        <v>4488.0622034499993</v>
      </c>
      <c r="X148" s="37">
        <f>SUMIFS(СВЦЭМ!$D$34:$D$777,СВЦЭМ!$A$34:$A$777,$A148,СВЦЭМ!$B$34:$B$777,X$119)+'СЕТ СН'!$I$11+СВЦЭМ!$D$10+'СЕТ СН'!$I$5-'СЕТ СН'!$I$21</f>
        <v>4569.7309787699996</v>
      </c>
      <c r="Y148" s="37">
        <f>SUMIFS(СВЦЭМ!$D$34:$D$777,СВЦЭМ!$A$34:$A$777,$A148,СВЦЭМ!$B$34:$B$777,Y$119)+'СЕТ СН'!$I$11+СВЦЭМ!$D$10+'СЕТ СН'!$I$5-'СЕТ СН'!$I$21</f>
        <v>4691.8648815199995</v>
      </c>
    </row>
    <row r="149" spans="1:27" ht="15.75" x14ac:dyDescent="0.2">
      <c r="A149" s="36">
        <f t="shared" si="3"/>
        <v>43311</v>
      </c>
      <c r="B149" s="37">
        <f>SUMIFS(СВЦЭМ!$D$34:$D$777,СВЦЭМ!$A$34:$A$777,$A149,СВЦЭМ!$B$34:$B$777,B$119)+'СЕТ СН'!$I$11+СВЦЭМ!$D$10+'СЕТ СН'!$I$5-'СЕТ СН'!$I$21</f>
        <v>4761.6033023800001</v>
      </c>
      <c r="C149" s="37">
        <f>SUMIFS(СВЦЭМ!$D$34:$D$777,СВЦЭМ!$A$34:$A$777,$A149,СВЦЭМ!$B$34:$B$777,C$119)+'СЕТ СН'!$I$11+СВЦЭМ!$D$10+'СЕТ СН'!$I$5-'СЕТ СН'!$I$21</f>
        <v>4816.9937306399997</v>
      </c>
      <c r="D149" s="37">
        <f>SUMIFS(СВЦЭМ!$D$34:$D$777,СВЦЭМ!$A$34:$A$777,$A149,СВЦЭМ!$B$34:$B$777,D$119)+'СЕТ СН'!$I$11+СВЦЭМ!$D$10+'СЕТ СН'!$I$5-'СЕТ СН'!$I$21</f>
        <v>4872.6006522899997</v>
      </c>
      <c r="E149" s="37">
        <f>SUMIFS(СВЦЭМ!$D$34:$D$777,СВЦЭМ!$A$34:$A$777,$A149,СВЦЭМ!$B$34:$B$777,E$119)+'СЕТ СН'!$I$11+СВЦЭМ!$D$10+'СЕТ СН'!$I$5-'СЕТ СН'!$I$21</f>
        <v>4890.1658517099995</v>
      </c>
      <c r="F149" s="37">
        <f>SUMIFS(СВЦЭМ!$D$34:$D$777,СВЦЭМ!$A$34:$A$777,$A149,СВЦЭМ!$B$34:$B$777,F$119)+'СЕТ СН'!$I$11+СВЦЭМ!$D$10+'СЕТ СН'!$I$5-'СЕТ СН'!$I$21</f>
        <v>4891.0146582299994</v>
      </c>
      <c r="G149" s="37">
        <f>SUMIFS(СВЦЭМ!$D$34:$D$777,СВЦЭМ!$A$34:$A$777,$A149,СВЦЭМ!$B$34:$B$777,G$119)+'СЕТ СН'!$I$11+СВЦЭМ!$D$10+'СЕТ СН'!$I$5-'СЕТ СН'!$I$21</f>
        <v>4868.5095279099996</v>
      </c>
      <c r="H149" s="37">
        <f>SUMIFS(СВЦЭМ!$D$34:$D$777,СВЦЭМ!$A$34:$A$777,$A149,СВЦЭМ!$B$34:$B$777,H$119)+'СЕТ СН'!$I$11+СВЦЭМ!$D$10+'СЕТ СН'!$I$5-'СЕТ СН'!$I$21</f>
        <v>4770.6075150799998</v>
      </c>
      <c r="I149" s="37">
        <f>SUMIFS(СВЦЭМ!$D$34:$D$777,СВЦЭМ!$A$34:$A$777,$A149,СВЦЭМ!$B$34:$B$777,I$119)+'СЕТ СН'!$I$11+СВЦЭМ!$D$10+'СЕТ СН'!$I$5-'СЕТ СН'!$I$21</f>
        <v>4627.8205520999991</v>
      </c>
      <c r="J149" s="37">
        <f>SUMIFS(СВЦЭМ!$D$34:$D$777,СВЦЭМ!$A$34:$A$777,$A149,СВЦЭМ!$B$34:$B$777,J$119)+'СЕТ СН'!$I$11+СВЦЭМ!$D$10+'СЕТ СН'!$I$5-'СЕТ СН'!$I$21</f>
        <v>4521.4037476799995</v>
      </c>
      <c r="K149" s="37">
        <f>SUMIFS(СВЦЭМ!$D$34:$D$777,СВЦЭМ!$A$34:$A$777,$A149,СВЦЭМ!$B$34:$B$777,K$119)+'СЕТ СН'!$I$11+СВЦЭМ!$D$10+'СЕТ СН'!$I$5-'СЕТ СН'!$I$21</f>
        <v>4468.4104845799993</v>
      </c>
      <c r="L149" s="37">
        <f>SUMIFS(СВЦЭМ!$D$34:$D$777,СВЦЭМ!$A$34:$A$777,$A149,СВЦЭМ!$B$34:$B$777,L$119)+'СЕТ СН'!$I$11+СВЦЭМ!$D$10+'СЕТ СН'!$I$5-'СЕТ СН'!$I$21</f>
        <v>4457.2015788399995</v>
      </c>
      <c r="M149" s="37">
        <f>SUMIFS(СВЦЭМ!$D$34:$D$777,СВЦЭМ!$A$34:$A$777,$A149,СВЦЭМ!$B$34:$B$777,M$119)+'СЕТ СН'!$I$11+СВЦЭМ!$D$10+'СЕТ СН'!$I$5-'СЕТ СН'!$I$21</f>
        <v>4451.9405969099998</v>
      </c>
      <c r="N149" s="37">
        <f>SUMIFS(СВЦЭМ!$D$34:$D$777,СВЦЭМ!$A$34:$A$777,$A149,СВЦЭМ!$B$34:$B$777,N$119)+'СЕТ СН'!$I$11+СВЦЭМ!$D$10+'СЕТ СН'!$I$5-'СЕТ СН'!$I$21</f>
        <v>4508.8292078799996</v>
      </c>
      <c r="O149" s="37">
        <f>SUMIFS(СВЦЭМ!$D$34:$D$777,СВЦЭМ!$A$34:$A$777,$A149,СВЦЭМ!$B$34:$B$777,O$119)+'СЕТ СН'!$I$11+СВЦЭМ!$D$10+'СЕТ СН'!$I$5-'СЕТ СН'!$I$21</f>
        <v>4519.0224658599991</v>
      </c>
      <c r="P149" s="37">
        <f>SUMIFS(СВЦЭМ!$D$34:$D$777,СВЦЭМ!$A$34:$A$777,$A149,СВЦЭМ!$B$34:$B$777,P$119)+'СЕТ СН'!$I$11+СВЦЭМ!$D$10+'СЕТ СН'!$I$5-'СЕТ СН'!$I$21</f>
        <v>4512.7624825999992</v>
      </c>
      <c r="Q149" s="37">
        <f>SUMIFS(СВЦЭМ!$D$34:$D$777,СВЦЭМ!$A$34:$A$777,$A149,СВЦЭМ!$B$34:$B$777,Q$119)+'СЕТ СН'!$I$11+СВЦЭМ!$D$10+'СЕТ СН'!$I$5-'СЕТ СН'!$I$21</f>
        <v>4519.2201570899997</v>
      </c>
      <c r="R149" s="37">
        <f>SUMIFS(СВЦЭМ!$D$34:$D$777,СВЦЭМ!$A$34:$A$777,$A149,СВЦЭМ!$B$34:$B$777,R$119)+'СЕТ СН'!$I$11+СВЦЭМ!$D$10+'СЕТ СН'!$I$5-'СЕТ СН'!$I$21</f>
        <v>4515.9862122899995</v>
      </c>
      <c r="S149" s="37">
        <f>SUMIFS(СВЦЭМ!$D$34:$D$777,СВЦЭМ!$A$34:$A$777,$A149,СВЦЭМ!$B$34:$B$777,S$119)+'СЕТ СН'!$I$11+СВЦЭМ!$D$10+'СЕТ СН'!$I$5-'СЕТ СН'!$I$21</f>
        <v>4514.9464703299991</v>
      </c>
      <c r="T149" s="37">
        <f>SUMIFS(СВЦЭМ!$D$34:$D$777,СВЦЭМ!$A$34:$A$777,$A149,СВЦЭМ!$B$34:$B$777,T$119)+'СЕТ СН'!$I$11+СВЦЭМ!$D$10+'СЕТ СН'!$I$5-'СЕТ СН'!$I$21</f>
        <v>4513.1336288899993</v>
      </c>
      <c r="U149" s="37">
        <f>SUMIFS(СВЦЭМ!$D$34:$D$777,СВЦЭМ!$A$34:$A$777,$A149,СВЦЭМ!$B$34:$B$777,U$119)+'СЕТ СН'!$I$11+СВЦЭМ!$D$10+'СЕТ СН'!$I$5-'СЕТ СН'!$I$21</f>
        <v>4493.5061259399999</v>
      </c>
      <c r="V149" s="37">
        <f>SUMIFS(СВЦЭМ!$D$34:$D$777,СВЦЭМ!$A$34:$A$777,$A149,СВЦЭМ!$B$34:$B$777,V$119)+'СЕТ СН'!$I$11+СВЦЭМ!$D$10+'СЕТ СН'!$I$5-'СЕТ СН'!$I$21</f>
        <v>4470.0569292099999</v>
      </c>
      <c r="W149" s="37">
        <f>SUMIFS(СВЦЭМ!$D$34:$D$777,СВЦЭМ!$A$34:$A$777,$A149,СВЦЭМ!$B$34:$B$777,W$119)+'СЕТ СН'!$I$11+СВЦЭМ!$D$10+'СЕТ СН'!$I$5-'СЕТ СН'!$I$21</f>
        <v>4494.9002676399996</v>
      </c>
      <c r="X149" s="37">
        <f>SUMIFS(СВЦЭМ!$D$34:$D$777,СВЦЭМ!$A$34:$A$777,$A149,СВЦЭМ!$B$34:$B$777,X$119)+'СЕТ СН'!$I$11+СВЦЭМ!$D$10+'СЕТ СН'!$I$5-'СЕТ СН'!$I$21</f>
        <v>4582.6653736199996</v>
      </c>
      <c r="Y149" s="37">
        <f>SUMIFS(СВЦЭМ!$D$34:$D$777,СВЦЭМ!$A$34:$A$777,$A149,СВЦЭМ!$B$34:$B$777,Y$119)+'СЕТ СН'!$I$11+СВЦЭМ!$D$10+'СЕТ СН'!$I$5-'СЕТ СН'!$I$21</f>
        <v>4693.9832072099998</v>
      </c>
    </row>
    <row r="150" spans="1:27" ht="15.75" x14ac:dyDescent="0.2">
      <c r="A150" s="36">
        <f t="shared" si="3"/>
        <v>43312</v>
      </c>
      <c r="B150" s="37">
        <f>SUMIFS(СВЦЭМ!$D$34:$D$777,СВЦЭМ!$A$34:$A$777,$A150,СВЦЭМ!$B$34:$B$777,B$119)+'СЕТ СН'!$I$11+СВЦЭМ!$D$10+'СЕТ СН'!$I$5-'СЕТ СН'!$I$21</f>
        <v>4604.2229297399999</v>
      </c>
      <c r="C150" s="37">
        <f>SUMIFS(СВЦЭМ!$D$34:$D$777,СВЦЭМ!$A$34:$A$777,$A150,СВЦЭМ!$B$34:$B$777,C$119)+'СЕТ СН'!$I$11+СВЦЭМ!$D$10+'СЕТ СН'!$I$5-'СЕТ СН'!$I$21</f>
        <v>4722.7638787399992</v>
      </c>
      <c r="D150" s="37">
        <f>SUMIFS(СВЦЭМ!$D$34:$D$777,СВЦЭМ!$A$34:$A$777,$A150,СВЦЭМ!$B$34:$B$777,D$119)+'СЕТ СН'!$I$11+СВЦЭМ!$D$10+'СЕТ СН'!$I$5-'СЕТ СН'!$I$21</f>
        <v>4868.8762656199997</v>
      </c>
      <c r="E150" s="37">
        <f>SUMIFS(СВЦЭМ!$D$34:$D$777,СВЦЭМ!$A$34:$A$777,$A150,СВЦЭМ!$B$34:$B$777,E$119)+'СЕТ СН'!$I$11+СВЦЭМ!$D$10+'СЕТ СН'!$I$5-'СЕТ СН'!$I$21</f>
        <v>4927.2984598499997</v>
      </c>
      <c r="F150" s="37">
        <f>SUMIFS(СВЦЭМ!$D$34:$D$777,СВЦЭМ!$A$34:$A$777,$A150,СВЦЭМ!$B$34:$B$777,F$119)+'СЕТ СН'!$I$11+СВЦЭМ!$D$10+'СЕТ СН'!$I$5-'СЕТ СН'!$I$21</f>
        <v>4916.0546452899998</v>
      </c>
      <c r="G150" s="37">
        <f>SUMIFS(СВЦЭМ!$D$34:$D$777,СВЦЭМ!$A$34:$A$777,$A150,СВЦЭМ!$B$34:$B$777,G$119)+'СЕТ СН'!$I$11+СВЦЭМ!$D$10+'СЕТ СН'!$I$5-'СЕТ СН'!$I$21</f>
        <v>4918.4409367999997</v>
      </c>
      <c r="H150" s="37">
        <f>SUMIFS(СВЦЭМ!$D$34:$D$777,СВЦЭМ!$A$34:$A$777,$A150,СВЦЭМ!$B$34:$B$777,H$119)+'СЕТ СН'!$I$11+СВЦЭМ!$D$10+'СЕТ СН'!$I$5-'СЕТ СН'!$I$21</f>
        <v>4830.7107568599995</v>
      </c>
      <c r="I150" s="37">
        <f>SUMIFS(СВЦЭМ!$D$34:$D$777,СВЦЭМ!$A$34:$A$777,$A150,СВЦЭМ!$B$34:$B$777,I$119)+'СЕТ СН'!$I$11+СВЦЭМ!$D$10+'СЕТ СН'!$I$5-'СЕТ СН'!$I$21</f>
        <v>4676.5205247999993</v>
      </c>
      <c r="J150" s="37">
        <f>SUMIFS(СВЦЭМ!$D$34:$D$777,СВЦЭМ!$A$34:$A$777,$A150,СВЦЭМ!$B$34:$B$777,J$119)+'СЕТ СН'!$I$11+СВЦЭМ!$D$10+'СЕТ СН'!$I$5-'СЕТ СН'!$I$21</f>
        <v>4557.6452763299994</v>
      </c>
      <c r="K150" s="37">
        <f>SUMIFS(СВЦЭМ!$D$34:$D$777,СВЦЭМ!$A$34:$A$777,$A150,СВЦЭМ!$B$34:$B$777,K$119)+'СЕТ СН'!$I$11+СВЦЭМ!$D$10+'СЕТ СН'!$I$5-'СЕТ СН'!$I$21</f>
        <v>4488.1029988299997</v>
      </c>
      <c r="L150" s="37">
        <f>SUMIFS(СВЦЭМ!$D$34:$D$777,СВЦЭМ!$A$34:$A$777,$A150,СВЦЭМ!$B$34:$B$777,L$119)+'СЕТ СН'!$I$11+СВЦЭМ!$D$10+'СЕТ СН'!$I$5-'СЕТ СН'!$I$21</f>
        <v>4475.8538978099996</v>
      </c>
      <c r="M150" s="37">
        <f>SUMIFS(СВЦЭМ!$D$34:$D$777,СВЦЭМ!$A$34:$A$777,$A150,СВЦЭМ!$B$34:$B$777,M$119)+'СЕТ СН'!$I$11+СВЦЭМ!$D$10+'СЕТ СН'!$I$5-'СЕТ СН'!$I$21</f>
        <v>4477.5771135699997</v>
      </c>
      <c r="N150" s="37">
        <f>SUMIFS(СВЦЭМ!$D$34:$D$777,СВЦЭМ!$A$34:$A$777,$A150,СВЦЭМ!$B$34:$B$777,N$119)+'СЕТ СН'!$I$11+СВЦЭМ!$D$10+'СЕТ СН'!$I$5-'СЕТ СН'!$I$21</f>
        <v>4534.1263539699994</v>
      </c>
      <c r="O150" s="37">
        <f>SUMIFS(СВЦЭМ!$D$34:$D$777,СВЦЭМ!$A$34:$A$777,$A150,СВЦЭМ!$B$34:$B$777,O$119)+'СЕТ СН'!$I$11+СВЦЭМ!$D$10+'СЕТ СН'!$I$5-'СЕТ СН'!$I$21</f>
        <v>4535.2731192099991</v>
      </c>
      <c r="P150" s="37">
        <f>SUMIFS(СВЦЭМ!$D$34:$D$777,СВЦЭМ!$A$34:$A$777,$A150,СВЦЭМ!$B$34:$B$777,P$119)+'СЕТ СН'!$I$11+СВЦЭМ!$D$10+'СЕТ СН'!$I$5-'СЕТ СН'!$I$21</f>
        <v>4523.7124453299994</v>
      </c>
      <c r="Q150" s="37">
        <f>SUMIFS(СВЦЭМ!$D$34:$D$777,СВЦЭМ!$A$34:$A$777,$A150,СВЦЭМ!$B$34:$B$777,Q$119)+'СЕТ СН'!$I$11+СВЦЭМ!$D$10+'СЕТ СН'!$I$5-'СЕТ СН'!$I$21</f>
        <v>4538.2696592399998</v>
      </c>
      <c r="R150" s="37">
        <f>SUMIFS(СВЦЭМ!$D$34:$D$777,СВЦЭМ!$A$34:$A$777,$A150,СВЦЭМ!$B$34:$B$777,R$119)+'СЕТ СН'!$I$11+СВЦЭМ!$D$10+'СЕТ СН'!$I$5-'СЕТ СН'!$I$21</f>
        <v>4533.8456947299992</v>
      </c>
      <c r="S150" s="37">
        <f>SUMIFS(СВЦЭМ!$D$34:$D$777,СВЦЭМ!$A$34:$A$777,$A150,СВЦЭМ!$B$34:$B$777,S$119)+'СЕТ СН'!$I$11+СВЦЭМ!$D$10+'СЕТ СН'!$I$5-'СЕТ СН'!$I$21</f>
        <v>4528.0770974399993</v>
      </c>
      <c r="T150" s="37">
        <f>SUMIFS(СВЦЭМ!$D$34:$D$777,СВЦЭМ!$A$34:$A$777,$A150,СВЦЭМ!$B$34:$B$777,T$119)+'СЕТ СН'!$I$11+СВЦЭМ!$D$10+'СЕТ СН'!$I$5-'СЕТ СН'!$I$21</f>
        <v>4526.7961530999992</v>
      </c>
      <c r="U150" s="37">
        <f>SUMIFS(СВЦЭМ!$D$34:$D$777,СВЦЭМ!$A$34:$A$777,$A150,СВЦЭМ!$B$34:$B$777,U$119)+'СЕТ СН'!$I$11+СВЦЭМ!$D$10+'СЕТ СН'!$I$5-'СЕТ СН'!$I$21</f>
        <v>4507.4129035699998</v>
      </c>
      <c r="V150" s="37">
        <f>SUMIFS(СВЦЭМ!$D$34:$D$777,СВЦЭМ!$A$34:$A$777,$A150,СВЦЭМ!$B$34:$B$777,V$119)+'СЕТ СН'!$I$11+СВЦЭМ!$D$10+'СЕТ СН'!$I$5-'СЕТ СН'!$I$21</f>
        <v>4488.6865932899991</v>
      </c>
      <c r="W150" s="37">
        <f>SUMIFS(СВЦЭМ!$D$34:$D$777,СВЦЭМ!$A$34:$A$777,$A150,СВЦЭМ!$B$34:$B$777,W$119)+'СЕТ СН'!$I$11+СВЦЭМ!$D$10+'СЕТ СН'!$I$5-'СЕТ СН'!$I$21</f>
        <v>4542.9393066899993</v>
      </c>
      <c r="X150" s="37">
        <f>SUMIFS(СВЦЭМ!$D$34:$D$777,СВЦЭМ!$A$34:$A$777,$A150,СВЦЭМ!$B$34:$B$777,X$119)+'СЕТ СН'!$I$11+СВЦЭМ!$D$10+'СЕТ СН'!$I$5-'СЕТ СН'!$I$21</f>
        <v>4629.7211077399998</v>
      </c>
      <c r="Y150" s="37">
        <f>SUMIFS(СВЦЭМ!$D$34:$D$777,СВЦЭМ!$A$34:$A$777,$A150,СВЦЭМ!$B$34:$B$777,Y$119)+'СЕТ СН'!$I$11+СВЦЭМ!$D$10+'СЕТ СН'!$I$5-'СЕТ СН'!$I$21</f>
        <v>4738.0982965599997</v>
      </c>
    </row>
    <row r="151" spans="1:27"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7"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7" ht="12.75" customHeight="1" x14ac:dyDescent="0.2">
      <c r="A153" s="127" t="s">
        <v>7</v>
      </c>
      <c r="B153" s="121" t="s">
        <v>128</v>
      </c>
      <c r="C153" s="122"/>
      <c r="D153" s="122"/>
      <c r="E153" s="122"/>
      <c r="F153" s="122"/>
      <c r="G153" s="122"/>
      <c r="H153" s="122"/>
      <c r="I153" s="122"/>
      <c r="J153" s="122"/>
      <c r="K153" s="122"/>
      <c r="L153" s="122"/>
      <c r="M153" s="122"/>
      <c r="N153" s="122"/>
      <c r="O153" s="122"/>
      <c r="P153" s="122"/>
      <c r="Q153" s="122"/>
      <c r="R153" s="122"/>
      <c r="S153" s="122"/>
      <c r="T153" s="122"/>
      <c r="U153" s="122"/>
      <c r="V153" s="122"/>
      <c r="W153" s="122"/>
      <c r="X153" s="122"/>
      <c r="Y153" s="123"/>
    </row>
    <row r="154" spans="1:27" ht="12.75" customHeight="1" x14ac:dyDescent="0.2">
      <c r="A154" s="128"/>
      <c r="B154" s="124"/>
      <c r="C154" s="125"/>
      <c r="D154" s="125"/>
      <c r="E154" s="125"/>
      <c r="F154" s="125"/>
      <c r="G154" s="125"/>
      <c r="H154" s="125"/>
      <c r="I154" s="125"/>
      <c r="J154" s="125"/>
      <c r="K154" s="125"/>
      <c r="L154" s="125"/>
      <c r="M154" s="125"/>
      <c r="N154" s="125"/>
      <c r="O154" s="125"/>
      <c r="P154" s="125"/>
      <c r="Q154" s="125"/>
      <c r="R154" s="125"/>
      <c r="S154" s="125"/>
      <c r="T154" s="125"/>
      <c r="U154" s="125"/>
      <c r="V154" s="125"/>
      <c r="W154" s="125"/>
      <c r="X154" s="125"/>
      <c r="Y154" s="126"/>
    </row>
    <row r="155" spans="1:27" s="47" customFormat="1" ht="12.75" customHeight="1" x14ac:dyDescent="0.2">
      <c r="A155" s="129"/>
      <c r="B155" s="35">
        <v>1</v>
      </c>
      <c r="C155" s="35">
        <v>2</v>
      </c>
      <c r="D155" s="35">
        <v>3</v>
      </c>
      <c r="E155" s="35">
        <v>4</v>
      </c>
      <c r="F155" s="35">
        <v>5</v>
      </c>
      <c r="G155" s="35">
        <v>6</v>
      </c>
      <c r="H155" s="35">
        <v>7</v>
      </c>
      <c r="I155" s="35">
        <v>8</v>
      </c>
      <c r="J155" s="35">
        <v>9</v>
      </c>
      <c r="K155" s="35">
        <v>10</v>
      </c>
      <c r="L155" s="35">
        <v>11</v>
      </c>
      <c r="M155" s="35">
        <v>12</v>
      </c>
      <c r="N155" s="35">
        <v>13</v>
      </c>
      <c r="O155" s="35">
        <v>14</v>
      </c>
      <c r="P155" s="35">
        <v>15</v>
      </c>
      <c r="Q155" s="35">
        <v>16</v>
      </c>
      <c r="R155" s="35">
        <v>17</v>
      </c>
      <c r="S155" s="35">
        <v>18</v>
      </c>
      <c r="T155" s="35">
        <v>19</v>
      </c>
      <c r="U155" s="35">
        <v>20</v>
      </c>
      <c r="V155" s="35">
        <v>21</v>
      </c>
      <c r="W155" s="35">
        <v>22</v>
      </c>
      <c r="X155" s="35">
        <v>23</v>
      </c>
      <c r="Y155" s="35">
        <v>24</v>
      </c>
    </row>
    <row r="156" spans="1:27" ht="15.75" customHeight="1" x14ac:dyDescent="0.2">
      <c r="A156" s="36" t="str">
        <f>A120</f>
        <v>01.07.2018</v>
      </c>
      <c r="B156" s="37">
        <f>SUMIFS(СВЦЭМ!$E$34:$E$777,СВЦЭМ!$A$34:$A$777,$A156,СВЦЭМ!$B$34:$B$777,B$155)+'СЕТ СН'!$F$12</f>
        <v>0</v>
      </c>
      <c r="C156" s="37">
        <f>SUMIFS(СВЦЭМ!$E$34:$E$777,СВЦЭМ!$A$34:$A$777,$A156,СВЦЭМ!$B$34:$B$777,C$155)+'СЕТ СН'!$F$12</f>
        <v>0</v>
      </c>
      <c r="D156" s="37">
        <f>SUMIFS(СВЦЭМ!$E$34:$E$777,СВЦЭМ!$A$34:$A$777,$A156,СВЦЭМ!$B$34:$B$777,D$155)+'СЕТ СН'!$F$12</f>
        <v>0</v>
      </c>
      <c r="E156" s="37">
        <f>SUMIFS(СВЦЭМ!$E$34:$E$777,СВЦЭМ!$A$34:$A$777,$A156,СВЦЭМ!$B$34:$B$777,E$155)+'СЕТ СН'!$F$12</f>
        <v>0</v>
      </c>
      <c r="F156" s="37">
        <f>SUMIFS(СВЦЭМ!$E$34:$E$777,СВЦЭМ!$A$34:$A$777,$A156,СВЦЭМ!$B$34:$B$777,F$155)+'СЕТ СН'!$F$12</f>
        <v>0</v>
      </c>
      <c r="G156" s="37">
        <f>SUMIFS(СВЦЭМ!$E$34:$E$777,СВЦЭМ!$A$34:$A$777,$A156,СВЦЭМ!$B$34:$B$777,G$155)+'СЕТ СН'!$F$12</f>
        <v>0</v>
      </c>
      <c r="H156" s="37">
        <f>SUMIFS(СВЦЭМ!$E$34:$E$777,СВЦЭМ!$A$34:$A$777,$A156,СВЦЭМ!$B$34:$B$777,H$155)+'СЕТ СН'!$F$12</f>
        <v>0</v>
      </c>
      <c r="I156" s="37">
        <f>SUMIFS(СВЦЭМ!$E$34:$E$777,СВЦЭМ!$A$34:$A$777,$A156,СВЦЭМ!$B$34:$B$777,I$155)+'СЕТ СН'!$F$12</f>
        <v>0</v>
      </c>
      <c r="J156" s="37">
        <f>SUMIFS(СВЦЭМ!$E$34:$E$777,СВЦЭМ!$A$34:$A$777,$A156,СВЦЭМ!$B$34:$B$777,J$155)+'СЕТ СН'!$F$12</f>
        <v>0</v>
      </c>
      <c r="K156" s="37">
        <f>SUMIFS(СВЦЭМ!$E$34:$E$777,СВЦЭМ!$A$34:$A$777,$A156,СВЦЭМ!$B$34:$B$777,K$155)+'СЕТ СН'!$F$12</f>
        <v>0</v>
      </c>
      <c r="L156" s="37">
        <f>SUMIFS(СВЦЭМ!$E$34:$E$777,СВЦЭМ!$A$34:$A$777,$A156,СВЦЭМ!$B$34:$B$777,L$155)+'СЕТ СН'!$F$12</f>
        <v>0</v>
      </c>
      <c r="M156" s="37">
        <f>SUMIFS(СВЦЭМ!$E$34:$E$777,СВЦЭМ!$A$34:$A$777,$A156,СВЦЭМ!$B$34:$B$777,M$155)+'СЕТ СН'!$F$12</f>
        <v>0</v>
      </c>
      <c r="N156" s="37">
        <f>SUMIFS(СВЦЭМ!$E$34:$E$777,СВЦЭМ!$A$34:$A$777,$A156,СВЦЭМ!$B$34:$B$777,N$155)+'СЕТ СН'!$F$12</f>
        <v>0</v>
      </c>
      <c r="O156" s="37">
        <f>SUMIFS(СВЦЭМ!$E$34:$E$777,СВЦЭМ!$A$34:$A$777,$A156,СВЦЭМ!$B$34:$B$777,O$155)+'СЕТ СН'!$F$12</f>
        <v>0</v>
      </c>
      <c r="P156" s="37">
        <f>SUMIFS(СВЦЭМ!$E$34:$E$777,СВЦЭМ!$A$34:$A$777,$A156,СВЦЭМ!$B$34:$B$777,P$155)+'СЕТ СН'!$F$12</f>
        <v>0</v>
      </c>
      <c r="Q156" s="37">
        <f>SUMIFS(СВЦЭМ!$E$34:$E$777,СВЦЭМ!$A$34:$A$777,$A156,СВЦЭМ!$B$34:$B$777,Q$155)+'СЕТ СН'!$F$12</f>
        <v>0</v>
      </c>
      <c r="R156" s="37">
        <f>SUMIFS(СВЦЭМ!$E$34:$E$777,СВЦЭМ!$A$34:$A$777,$A156,СВЦЭМ!$B$34:$B$777,R$155)+'СЕТ СН'!$F$12</f>
        <v>0</v>
      </c>
      <c r="S156" s="37">
        <f>SUMIFS(СВЦЭМ!$E$34:$E$777,СВЦЭМ!$A$34:$A$777,$A156,СВЦЭМ!$B$34:$B$777,S$155)+'СЕТ СН'!$F$12</f>
        <v>0</v>
      </c>
      <c r="T156" s="37">
        <f>SUMIFS(СВЦЭМ!$E$34:$E$777,СВЦЭМ!$A$34:$A$777,$A156,СВЦЭМ!$B$34:$B$777,T$155)+'СЕТ СН'!$F$12</f>
        <v>0</v>
      </c>
      <c r="U156" s="37">
        <f>SUMIFS(СВЦЭМ!$E$34:$E$777,СВЦЭМ!$A$34:$A$777,$A156,СВЦЭМ!$B$34:$B$777,U$155)+'СЕТ СН'!$F$12</f>
        <v>0</v>
      </c>
      <c r="V156" s="37">
        <f>SUMIFS(СВЦЭМ!$E$34:$E$777,СВЦЭМ!$A$34:$A$777,$A156,СВЦЭМ!$B$34:$B$777,V$155)+'СЕТ СН'!$F$12</f>
        <v>0</v>
      </c>
      <c r="W156" s="37">
        <f>SUMIFS(СВЦЭМ!$E$34:$E$777,СВЦЭМ!$A$34:$A$777,$A156,СВЦЭМ!$B$34:$B$777,W$155)+'СЕТ СН'!$F$12</f>
        <v>0</v>
      </c>
      <c r="X156" s="37">
        <f>SUMIFS(СВЦЭМ!$E$34:$E$777,СВЦЭМ!$A$34:$A$777,$A156,СВЦЭМ!$B$34:$B$777,X$155)+'СЕТ СН'!$F$12</f>
        <v>0</v>
      </c>
      <c r="Y156" s="37">
        <f>SUMIFS(СВЦЭМ!$E$34:$E$777,СВЦЭМ!$A$34:$A$777,$A156,СВЦЭМ!$B$34:$B$777,Y$155)+'СЕТ СН'!$F$12</f>
        <v>0</v>
      </c>
      <c r="AA156" s="46"/>
    </row>
    <row r="157" spans="1:27" ht="15.75" x14ac:dyDescent="0.2">
      <c r="A157" s="36">
        <f>A156+1</f>
        <v>43283</v>
      </c>
      <c r="B157" s="37">
        <f>SUMIFS(СВЦЭМ!$E$34:$E$777,СВЦЭМ!$A$34:$A$777,$A157,СВЦЭМ!$B$34:$B$777,B$155)+'СЕТ СН'!$F$12</f>
        <v>0</v>
      </c>
      <c r="C157" s="37">
        <f>SUMIFS(СВЦЭМ!$E$34:$E$777,СВЦЭМ!$A$34:$A$777,$A157,СВЦЭМ!$B$34:$B$777,C$155)+'СЕТ СН'!$F$12</f>
        <v>0</v>
      </c>
      <c r="D157" s="37">
        <f>SUMIFS(СВЦЭМ!$E$34:$E$777,СВЦЭМ!$A$34:$A$777,$A157,СВЦЭМ!$B$34:$B$777,D$155)+'СЕТ СН'!$F$12</f>
        <v>0</v>
      </c>
      <c r="E157" s="37">
        <f>SUMIFS(СВЦЭМ!$E$34:$E$777,СВЦЭМ!$A$34:$A$777,$A157,СВЦЭМ!$B$34:$B$777,E$155)+'СЕТ СН'!$F$12</f>
        <v>0</v>
      </c>
      <c r="F157" s="37">
        <f>SUMIFS(СВЦЭМ!$E$34:$E$777,СВЦЭМ!$A$34:$A$777,$A157,СВЦЭМ!$B$34:$B$777,F$155)+'СЕТ СН'!$F$12</f>
        <v>0</v>
      </c>
      <c r="G157" s="37">
        <f>SUMIFS(СВЦЭМ!$E$34:$E$777,СВЦЭМ!$A$34:$A$777,$A157,СВЦЭМ!$B$34:$B$777,G$155)+'СЕТ СН'!$F$12</f>
        <v>0</v>
      </c>
      <c r="H157" s="37">
        <f>SUMIFS(СВЦЭМ!$E$34:$E$777,СВЦЭМ!$A$34:$A$777,$A157,СВЦЭМ!$B$34:$B$777,H$155)+'СЕТ СН'!$F$12</f>
        <v>0</v>
      </c>
      <c r="I157" s="37">
        <f>SUMIFS(СВЦЭМ!$E$34:$E$777,СВЦЭМ!$A$34:$A$777,$A157,СВЦЭМ!$B$34:$B$777,I$155)+'СЕТ СН'!$F$12</f>
        <v>0</v>
      </c>
      <c r="J157" s="37">
        <f>SUMIFS(СВЦЭМ!$E$34:$E$777,СВЦЭМ!$A$34:$A$777,$A157,СВЦЭМ!$B$34:$B$777,J$155)+'СЕТ СН'!$F$12</f>
        <v>0</v>
      </c>
      <c r="K157" s="37">
        <f>SUMIFS(СВЦЭМ!$E$34:$E$777,СВЦЭМ!$A$34:$A$777,$A157,СВЦЭМ!$B$34:$B$777,K$155)+'СЕТ СН'!$F$12</f>
        <v>0</v>
      </c>
      <c r="L157" s="37">
        <f>SUMIFS(СВЦЭМ!$E$34:$E$777,СВЦЭМ!$A$34:$A$777,$A157,СВЦЭМ!$B$34:$B$777,L$155)+'СЕТ СН'!$F$12</f>
        <v>0</v>
      </c>
      <c r="M157" s="37">
        <f>SUMIFS(СВЦЭМ!$E$34:$E$777,СВЦЭМ!$A$34:$A$777,$A157,СВЦЭМ!$B$34:$B$777,M$155)+'СЕТ СН'!$F$12</f>
        <v>0</v>
      </c>
      <c r="N157" s="37">
        <f>SUMIFS(СВЦЭМ!$E$34:$E$777,СВЦЭМ!$A$34:$A$777,$A157,СВЦЭМ!$B$34:$B$777,N$155)+'СЕТ СН'!$F$12</f>
        <v>0</v>
      </c>
      <c r="O157" s="37">
        <f>SUMIFS(СВЦЭМ!$E$34:$E$777,СВЦЭМ!$A$34:$A$777,$A157,СВЦЭМ!$B$34:$B$777,O$155)+'СЕТ СН'!$F$12</f>
        <v>0</v>
      </c>
      <c r="P157" s="37">
        <f>SUMIFS(СВЦЭМ!$E$34:$E$777,СВЦЭМ!$A$34:$A$777,$A157,СВЦЭМ!$B$34:$B$777,P$155)+'СЕТ СН'!$F$12</f>
        <v>0</v>
      </c>
      <c r="Q157" s="37">
        <f>SUMIFS(СВЦЭМ!$E$34:$E$777,СВЦЭМ!$A$34:$A$777,$A157,СВЦЭМ!$B$34:$B$777,Q$155)+'СЕТ СН'!$F$12</f>
        <v>0</v>
      </c>
      <c r="R157" s="37">
        <f>SUMIFS(СВЦЭМ!$E$34:$E$777,СВЦЭМ!$A$34:$A$777,$A157,СВЦЭМ!$B$34:$B$777,R$155)+'СЕТ СН'!$F$12</f>
        <v>0</v>
      </c>
      <c r="S157" s="37">
        <f>SUMIFS(СВЦЭМ!$E$34:$E$777,СВЦЭМ!$A$34:$A$777,$A157,СВЦЭМ!$B$34:$B$777,S$155)+'СЕТ СН'!$F$12</f>
        <v>0</v>
      </c>
      <c r="T157" s="37">
        <f>SUMIFS(СВЦЭМ!$E$34:$E$777,СВЦЭМ!$A$34:$A$777,$A157,СВЦЭМ!$B$34:$B$777,T$155)+'СЕТ СН'!$F$12</f>
        <v>0</v>
      </c>
      <c r="U157" s="37">
        <f>SUMIFS(СВЦЭМ!$E$34:$E$777,СВЦЭМ!$A$34:$A$777,$A157,СВЦЭМ!$B$34:$B$777,U$155)+'СЕТ СН'!$F$12</f>
        <v>0</v>
      </c>
      <c r="V157" s="37">
        <f>SUMIFS(СВЦЭМ!$E$34:$E$777,СВЦЭМ!$A$34:$A$777,$A157,СВЦЭМ!$B$34:$B$777,V$155)+'СЕТ СН'!$F$12</f>
        <v>0</v>
      </c>
      <c r="W157" s="37">
        <f>SUMIFS(СВЦЭМ!$E$34:$E$777,СВЦЭМ!$A$34:$A$777,$A157,СВЦЭМ!$B$34:$B$777,W$155)+'СЕТ СН'!$F$12</f>
        <v>0</v>
      </c>
      <c r="X157" s="37">
        <f>SUMIFS(СВЦЭМ!$E$34:$E$777,СВЦЭМ!$A$34:$A$777,$A157,СВЦЭМ!$B$34:$B$777,X$155)+'СЕТ СН'!$F$12</f>
        <v>0</v>
      </c>
      <c r="Y157" s="37">
        <f>SUMIFS(СВЦЭМ!$E$34:$E$777,СВЦЭМ!$A$34:$A$777,$A157,СВЦЭМ!$B$34:$B$777,Y$155)+'СЕТ СН'!$F$12</f>
        <v>0</v>
      </c>
    </row>
    <row r="158" spans="1:27" ht="15.75" x14ac:dyDescent="0.2">
      <c r="A158" s="36">
        <f t="shared" ref="A158:A186" si="4">A157+1</f>
        <v>43284</v>
      </c>
      <c r="B158" s="37">
        <f>SUMIFS(СВЦЭМ!$E$34:$E$777,СВЦЭМ!$A$34:$A$777,$A158,СВЦЭМ!$B$34:$B$777,B$155)+'СЕТ СН'!$F$12</f>
        <v>0</v>
      </c>
      <c r="C158" s="37">
        <f>SUMIFS(СВЦЭМ!$E$34:$E$777,СВЦЭМ!$A$34:$A$777,$A158,СВЦЭМ!$B$34:$B$777,C$155)+'СЕТ СН'!$F$12</f>
        <v>0</v>
      </c>
      <c r="D158" s="37">
        <f>SUMIFS(СВЦЭМ!$E$34:$E$777,СВЦЭМ!$A$34:$A$777,$A158,СВЦЭМ!$B$34:$B$777,D$155)+'СЕТ СН'!$F$12</f>
        <v>0</v>
      </c>
      <c r="E158" s="37">
        <f>SUMIFS(СВЦЭМ!$E$34:$E$777,СВЦЭМ!$A$34:$A$777,$A158,СВЦЭМ!$B$34:$B$777,E$155)+'СЕТ СН'!$F$12</f>
        <v>0</v>
      </c>
      <c r="F158" s="37">
        <f>SUMIFS(СВЦЭМ!$E$34:$E$777,СВЦЭМ!$A$34:$A$777,$A158,СВЦЭМ!$B$34:$B$777,F$155)+'СЕТ СН'!$F$12</f>
        <v>0</v>
      </c>
      <c r="G158" s="37">
        <f>SUMIFS(СВЦЭМ!$E$34:$E$777,СВЦЭМ!$A$34:$A$777,$A158,СВЦЭМ!$B$34:$B$777,G$155)+'СЕТ СН'!$F$12</f>
        <v>0</v>
      </c>
      <c r="H158" s="37">
        <f>SUMIFS(СВЦЭМ!$E$34:$E$777,СВЦЭМ!$A$34:$A$777,$A158,СВЦЭМ!$B$34:$B$777,H$155)+'СЕТ СН'!$F$12</f>
        <v>0</v>
      </c>
      <c r="I158" s="37">
        <f>SUMIFS(СВЦЭМ!$E$34:$E$777,СВЦЭМ!$A$34:$A$777,$A158,СВЦЭМ!$B$34:$B$777,I$155)+'СЕТ СН'!$F$12</f>
        <v>0</v>
      </c>
      <c r="J158" s="37">
        <f>SUMIFS(СВЦЭМ!$E$34:$E$777,СВЦЭМ!$A$34:$A$777,$A158,СВЦЭМ!$B$34:$B$777,J$155)+'СЕТ СН'!$F$12</f>
        <v>0</v>
      </c>
      <c r="K158" s="37">
        <f>SUMIFS(СВЦЭМ!$E$34:$E$777,СВЦЭМ!$A$34:$A$777,$A158,СВЦЭМ!$B$34:$B$777,K$155)+'СЕТ СН'!$F$12</f>
        <v>0</v>
      </c>
      <c r="L158" s="37">
        <f>SUMIFS(СВЦЭМ!$E$34:$E$777,СВЦЭМ!$A$34:$A$777,$A158,СВЦЭМ!$B$34:$B$777,L$155)+'СЕТ СН'!$F$12</f>
        <v>0</v>
      </c>
      <c r="M158" s="37">
        <f>SUMIFS(СВЦЭМ!$E$34:$E$777,СВЦЭМ!$A$34:$A$777,$A158,СВЦЭМ!$B$34:$B$777,M$155)+'СЕТ СН'!$F$12</f>
        <v>0</v>
      </c>
      <c r="N158" s="37">
        <f>SUMIFS(СВЦЭМ!$E$34:$E$777,СВЦЭМ!$A$34:$A$777,$A158,СВЦЭМ!$B$34:$B$777,N$155)+'СЕТ СН'!$F$12</f>
        <v>0</v>
      </c>
      <c r="O158" s="37">
        <f>SUMIFS(СВЦЭМ!$E$34:$E$777,СВЦЭМ!$A$34:$A$777,$A158,СВЦЭМ!$B$34:$B$777,O$155)+'СЕТ СН'!$F$12</f>
        <v>0</v>
      </c>
      <c r="P158" s="37">
        <f>SUMIFS(СВЦЭМ!$E$34:$E$777,СВЦЭМ!$A$34:$A$777,$A158,СВЦЭМ!$B$34:$B$777,P$155)+'СЕТ СН'!$F$12</f>
        <v>0</v>
      </c>
      <c r="Q158" s="37">
        <f>SUMIFS(СВЦЭМ!$E$34:$E$777,СВЦЭМ!$A$34:$A$777,$A158,СВЦЭМ!$B$34:$B$777,Q$155)+'СЕТ СН'!$F$12</f>
        <v>0</v>
      </c>
      <c r="R158" s="37">
        <f>SUMIFS(СВЦЭМ!$E$34:$E$777,СВЦЭМ!$A$34:$A$777,$A158,СВЦЭМ!$B$34:$B$777,R$155)+'СЕТ СН'!$F$12</f>
        <v>0</v>
      </c>
      <c r="S158" s="37">
        <f>SUMIFS(СВЦЭМ!$E$34:$E$777,СВЦЭМ!$A$34:$A$777,$A158,СВЦЭМ!$B$34:$B$777,S$155)+'СЕТ СН'!$F$12</f>
        <v>0</v>
      </c>
      <c r="T158" s="37">
        <f>SUMIFS(СВЦЭМ!$E$34:$E$777,СВЦЭМ!$A$34:$A$777,$A158,СВЦЭМ!$B$34:$B$777,T$155)+'СЕТ СН'!$F$12</f>
        <v>0</v>
      </c>
      <c r="U158" s="37">
        <f>SUMIFS(СВЦЭМ!$E$34:$E$777,СВЦЭМ!$A$34:$A$777,$A158,СВЦЭМ!$B$34:$B$777,U$155)+'СЕТ СН'!$F$12</f>
        <v>0</v>
      </c>
      <c r="V158" s="37">
        <f>SUMIFS(СВЦЭМ!$E$34:$E$777,СВЦЭМ!$A$34:$A$777,$A158,СВЦЭМ!$B$34:$B$777,V$155)+'СЕТ СН'!$F$12</f>
        <v>0</v>
      </c>
      <c r="W158" s="37">
        <f>SUMIFS(СВЦЭМ!$E$34:$E$777,СВЦЭМ!$A$34:$A$777,$A158,СВЦЭМ!$B$34:$B$777,W$155)+'СЕТ СН'!$F$12</f>
        <v>0</v>
      </c>
      <c r="X158" s="37">
        <f>SUMIFS(СВЦЭМ!$E$34:$E$777,СВЦЭМ!$A$34:$A$777,$A158,СВЦЭМ!$B$34:$B$777,X$155)+'СЕТ СН'!$F$12</f>
        <v>0</v>
      </c>
      <c r="Y158" s="37">
        <f>SUMIFS(СВЦЭМ!$E$34:$E$777,СВЦЭМ!$A$34:$A$777,$A158,СВЦЭМ!$B$34:$B$777,Y$155)+'СЕТ СН'!$F$12</f>
        <v>0</v>
      </c>
    </row>
    <row r="159" spans="1:27" ht="15.75" x14ac:dyDescent="0.2">
      <c r="A159" s="36">
        <f t="shared" si="4"/>
        <v>43285</v>
      </c>
      <c r="B159" s="37">
        <f>SUMIFS(СВЦЭМ!$E$34:$E$777,СВЦЭМ!$A$34:$A$777,$A159,СВЦЭМ!$B$34:$B$777,B$155)+'СЕТ СН'!$F$12</f>
        <v>0</v>
      </c>
      <c r="C159" s="37">
        <f>SUMIFS(СВЦЭМ!$E$34:$E$777,СВЦЭМ!$A$34:$A$777,$A159,СВЦЭМ!$B$34:$B$777,C$155)+'СЕТ СН'!$F$12</f>
        <v>0</v>
      </c>
      <c r="D159" s="37">
        <f>SUMIFS(СВЦЭМ!$E$34:$E$777,СВЦЭМ!$A$34:$A$777,$A159,СВЦЭМ!$B$34:$B$777,D$155)+'СЕТ СН'!$F$12</f>
        <v>0</v>
      </c>
      <c r="E159" s="37">
        <f>SUMIFS(СВЦЭМ!$E$34:$E$777,СВЦЭМ!$A$34:$A$777,$A159,СВЦЭМ!$B$34:$B$777,E$155)+'СЕТ СН'!$F$12</f>
        <v>0</v>
      </c>
      <c r="F159" s="37">
        <f>SUMIFS(СВЦЭМ!$E$34:$E$777,СВЦЭМ!$A$34:$A$777,$A159,СВЦЭМ!$B$34:$B$777,F$155)+'СЕТ СН'!$F$12</f>
        <v>0</v>
      </c>
      <c r="G159" s="37">
        <f>SUMIFS(СВЦЭМ!$E$34:$E$777,СВЦЭМ!$A$34:$A$777,$A159,СВЦЭМ!$B$34:$B$777,G$155)+'СЕТ СН'!$F$12</f>
        <v>0</v>
      </c>
      <c r="H159" s="37">
        <f>SUMIFS(СВЦЭМ!$E$34:$E$777,СВЦЭМ!$A$34:$A$777,$A159,СВЦЭМ!$B$34:$B$777,H$155)+'СЕТ СН'!$F$12</f>
        <v>0</v>
      </c>
      <c r="I159" s="37">
        <f>SUMIFS(СВЦЭМ!$E$34:$E$777,СВЦЭМ!$A$34:$A$777,$A159,СВЦЭМ!$B$34:$B$777,I$155)+'СЕТ СН'!$F$12</f>
        <v>0</v>
      </c>
      <c r="J159" s="37">
        <f>SUMIFS(СВЦЭМ!$E$34:$E$777,СВЦЭМ!$A$34:$A$777,$A159,СВЦЭМ!$B$34:$B$777,J$155)+'СЕТ СН'!$F$12</f>
        <v>0</v>
      </c>
      <c r="K159" s="37">
        <f>SUMIFS(СВЦЭМ!$E$34:$E$777,СВЦЭМ!$A$34:$A$777,$A159,СВЦЭМ!$B$34:$B$777,K$155)+'СЕТ СН'!$F$12</f>
        <v>0</v>
      </c>
      <c r="L159" s="37">
        <f>SUMIFS(СВЦЭМ!$E$34:$E$777,СВЦЭМ!$A$34:$A$777,$A159,СВЦЭМ!$B$34:$B$777,L$155)+'СЕТ СН'!$F$12</f>
        <v>0</v>
      </c>
      <c r="M159" s="37">
        <f>SUMIFS(СВЦЭМ!$E$34:$E$777,СВЦЭМ!$A$34:$A$777,$A159,СВЦЭМ!$B$34:$B$777,M$155)+'СЕТ СН'!$F$12</f>
        <v>0</v>
      </c>
      <c r="N159" s="37">
        <f>SUMIFS(СВЦЭМ!$E$34:$E$777,СВЦЭМ!$A$34:$A$777,$A159,СВЦЭМ!$B$34:$B$777,N$155)+'СЕТ СН'!$F$12</f>
        <v>0</v>
      </c>
      <c r="O159" s="37">
        <f>SUMIFS(СВЦЭМ!$E$34:$E$777,СВЦЭМ!$A$34:$A$777,$A159,СВЦЭМ!$B$34:$B$777,O$155)+'СЕТ СН'!$F$12</f>
        <v>0</v>
      </c>
      <c r="P159" s="37">
        <f>SUMIFS(СВЦЭМ!$E$34:$E$777,СВЦЭМ!$A$34:$A$777,$A159,СВЦЭМ!$B$34:$B$777,P$155)+'СЕТ СН'!$F$12</f>
        <v>0</v>
      </c>
      <c r="Q159" s="37">
        <f>SUMIFS(СВЦЭМ!$E$34:$E$777,СВЦЭМ!$A$34:$A$777,$A159,СВЦЭМ!$B$34:$B$777,Q$155)+'СЕТ СН'!$F$12</f>
        <v>0</v>
      </c>
      <c r="R159" s="37">
        <f>SUMIFS(СВЦЭМ!$E$34:$E$777,СВЦЭМ!$A$34:$A$777,$A159,СВЦЭМ!$B$34:$B$777,R$155)+'СЕТ СН'!$F$12</f>
        <v>0</v>
      </c>
      <c r="S159" s="37">
        <f>SUMIFS(СВЦЭМ!$E$34:$E$777,СВЦЭМ!$A$34:$A$777,$A159,СВЦЭМ!$B$34:$B$777,S$155)+'СЕТ СН'!$F$12</f>
        <v>0</v>
      </c>
      <c r="T159" s="37">
        <f>SUMIFS(СВЦЭМ!$E$34:$E$777,СВЦЭМ!$A$34:$A$777,$A159,СВЦЭМ!$B$34:$B$777,T$155)+'СЕТ СН'!$F$12</f>
        <v>0</v>
      </c>
      <c r="U159" s="37">
        <f>SUMIFS(СВЦЭМ!$E$34:$E$777,СВЦЭМ!$A$34:$A$777,$A159,СВЦЭМ!$B$34:$B$777,U$155)+'СЕТ СН'!$F$12</f>
        <v>0</v>
      </c>
      <c r="V159" s="37">
        <f>SUMIFS(СВЦЭМ!$E$34:$E$777,СВЦЭМ!$A$34:$A$777,$A159,СВЦЭМ!$B$34:$B$777,V$155)+'СЕТ СН'!$F$12</f>
        <v>0</v>
      </c>
      <c r="W159" s="37">
        <f>SUMIFS(СВЦЭМ!$E$34:$E$777,СВЦЭМ!$A$34:$A$777,$A159,СВЦЭМ!$B$34:$B$777,W$155)+'СЕТ СН'!$F$12</f>
        <v>0</v>
      </c>
      <c r="X159" s="37">
        <f>SUMIFS(СВЦЭМ!$E$34:$E$777,СВЦЭМ!$A$34:$A$777,$A159,СВЦЭМ!$B$34:$B$777,X$155)+'СЕТ СН'!$F$12</f>
        <v>0</v>
      </c>
      <c r="Y159" s="37">
        <f>SUMIFS(СВЦЭМ!$E$34:$E$777,СВЦЭМ!$A$34:$A$777,$A159,СВЦЭМ!$B$34:$B$777,Y$155)+'СЕТ СН'!$F$12</f>
        <v>0</v>
      </c>
    </row>
    <row r="160" spans="1:27" ht="15.75" x14ac:dyDescent="0.2">
      <c r="A160" s="36">
        <f t="shared" si="4"/>
        <v>43286</v>
      </c>
      <c r="B160" s="37">
        <f>SUMIFS(СВЦЭМ!$E$34:$E$777,СВЦЭМ!$A$34:$A$777,$A160,СВЦЭМ!$B$34:$B$777,B$155)+'СЕТ СН'!$F$12</f>
        <v>0</v>
      </c>
      <c r="C160" s="37">
        <f>SUMIFS(СВЦЭМ!$E$34:$E$777,СВЦЭМ!$A$34:$A$777,$A160,СВЦЭМ!$B$34:$B$777,C$155)+'СЕТ СН'!$F$12</f>
        <v>0</v>
      </c>
      <c r="D160" s="37">
        <f>SUMIFS(СВЦЭМ!$E$34:$E$777,СВЦЭМ!$A$34:$A$777,$A160,СВЦЭМ!$B$34:$B$777,D$155)+'СЕТ СН'!$F$12</f>
        <v>0</v>
      </c>
      <c r="E160" s="37">
        <f>SUMIFS(СВЦЭМ!$E$34:$E$777,СВЦЭМ!$A$34:$A$777,$A160,СВЦЭМ!$B$34:$B$777,E$155)+'СЕТ СН'!$F$12</f>
        <v>0</v>
      </c>
      <c r="F160" s="37">
        <f>SUMIFS(СВЦЭМ!$E$34:$E$777,СВЦЭМ!$A$34:$A$777,$A160,СВЦЭМ!$B$34:$B$777,F$155)+'СЕТ СН'!$F$12</f>
        <v>0</v>
      </c>
      <c r="G160" s="37">
        <f>SUMIFS(СВЦЭМ!$E$34:$E$777,СВЦЭМ!$A$34:$A$777,$A160,СВЦЭМ!$B$34:$B$777,G$155)+'СЕТ СН'!$F$12</f>
        <v>0</v>
      </c>
      <c r="H160" s="37">
        <f>SUMIFS(СВЦЭМ!$E$34:$E$777,СВЦЭМ!$A$34:$A$777,$A160,СВЦЭМ!$B$34:$B$777,H$155)+'СЕТ СН'!$F$12</f>
        <v>0</v>
      </c>
      <c r="I160" s="37">
        <f>SUMIFS(СВЦЭМ!$E$34:$E$777,СВЦЭМ!$A$34:$A$777,$A160,СВЦЭМ!$B$34:$B$777,I$155)+'СЕТ СН'!$F$12</f>
        <v>0</v>
      </c>
      <c r="J160" s="37">
        <f>SUMIFS(СВЦЭМ!$E$34:$E$777,СВЦЭМ!$A$34:$A$777,$A160,СВЦЭМ!$B$34:$B$777,J$155)+'СЕТ СН'!$F$12</f>
        <v>0</v>
      </c>
      <c r="K160" s="37">
        <f>SUMIFS(СВЦЭМ!$E$34:$E$777,СВЦЭМ!$A$34:$A$777,$A160,СВЦЭМ!$B$34:$B$777,K$155)+'СЕТ СН'!$F$12</f>
        <v>0</v>
      </c>
      <c r="L160" s="37">
        <f>SUMIFS(СВЦЭМ!$E$34:$E$777,СВЦЭМ!$A$34:$A$777,$A160,СВЦЭМ!$B$34:$B$777,L$155)+'СЕТ СН'!$F$12</f>
        <v>0</v>
      </c>
      <c r="M160" s="37">
        <f>SUMIFS(СВЦЭМ!$E$34:$E$777,СВЦЭМ!$A$34:$A$777,$A160,СВЦЭМ!$B$34:$B$777,M$155)+'СЕТ СН'!$F$12</f>
        <v>0</v>
      </c>
      <c r="N160" s="37">
        <f>SUMIFS(СВЦЭМ!$E$34:$E$777,СВЦЭМ!$A$34:$A$777,$A160,СВЦЭМ!$B$34:$B$777,N$155)+'СЕТ СН'!$F$12</f>
        <v>0</v>
      </c>
      <c r="O160" s="37">
        <f>SUMIFS(СВЦЭМ!$E$34:$E$777,СВЦЭМ!$A$34:$A$777,$A160,СВЦЭМ!$B$34:$B$777,O$155)+'СЕТ СН'!$F$12</f>
        <v>0</v>
      </c>
      <c r="P160" s="37">
        <f>SUMIFS(СВЦЭМ!$E$34:$E$777,СВЦЭМ!$A$34:$A$777,$A160,СВЦЭМ!$B$34:$B$777,P$155)+'СЕТ СН'!$F$12</f>
        <v>0</v>
      </c>
      <c r="Q160" s="37">
        <f>SUMIFS(СВЦЭМ!$E$34:$E$777,СВЦЭМ!$A$34:$A$777,$A160,СВЦЭМ!$B$34:$B$777,Q$155)+'СЕТ СН'!$F$12</f>
        <v>0</v>
      </c>
      <c r="R160" s="37">
        <f>SUMIFS(СВЦЭМ!$E$34:$E$777,СВЦЭМ!$A$34:$A$777,$A160,СВЦЭМ!$B$34:$B$777,R$155)+'СЕТ СН'!$F$12</f>
        <v>0</v>
      </c>
      <c r="S160" s="37">
        <f>SUMIFS(СВЦЭМ!$E$34:$E$777,СВЦЭМ!$A$34:$A$777,$A160,СВЦЭМ!$B$34:$B$777,S$155)+'СЕТ СН'!$F$12</f>
        <v>0</v>
      </c>
      <c r="T160" s="37">
        <f>SUMIFS(СВЦЭМ!$E$34:$E$777,СВЦЭМ!$A$34:$A$777,$A160,СВЦЭМ!$B$34:$B$777,T$155)+'СЕТ СН'!$F$12</f>
        <v>0</v>
      </c>
      <c r="U160" s="37">
        <f>SUMIFS(СВЦЭМ!$E$34:$E$777,СВЦЭМ!$A$34:$A$777,$A160,СВЦЭМ!$B$34:$B$777,U$155)+'СЕТ СН'!$F$12</f>
        <v>0</v>
      </c>
      <c r="V160" s="37">
        <f>SUMIFS(СВЦЭМ!$E$34:$E$777,СВЦЭМ!$A$34:$A$777,$A160,СВЦЭМ!$B$34:$B$777,V$155)+'СЕТ СН'!$F$12</f>
        <v>0</v>
      </c>
      <c r="W160" s="37">
        <f>SUMIFS(СВЦЭМ!$E$34:$E$777,СВЦЭМ!$A$34:$A$777,$A160,СВЦЭМ!$B$34:$B$777,W$155)+'СЕТ СН'!$F$12</f>
        <v>0</v>
      </c>
      <c r="X160" s="37">
        <f>SUMIFS(СВЦЭМ!$E$34:$E$777,СВЦЭМ!$A$34:$A$777,$A160,СВЦЭМ!$B$34:$B$777,X$155)+'СЕТ СН'!$F$12</f>
        <v>0</v>
      </c>
      <c r="Y160" s="37">
        <f>SUMIFS(СВЦЭМ!$E$34:$E$777,СВЦЭМ!$A$34:$A$777,$A160,СВЦЭМ!$B$34:$B$777,Y$155)+'СЕТ СН'!$F$12</f>
        <v>0</v>
      </c>
    </row>
    <row r="161" spans="1:25" ht="15.75" x14ac:dyDescent="0.2">
      <c r="A161" s="36">
        <f t="shared" si="4"/>
        <v>43287</v>
      </c>
      <c r="B161" s="37">
        <f>SUMIFS(СВЦЭМ!$E$34:$E$777,СВЦЭМ!$A$34:$A$777,$A161,СВЦЭМ!$B$34:$B$777,B$155)+'СЕТ СН'!$F$12</f>
        <v>0</v>
      </c>
      <c r="C161" s="37">
        <f>SUMIFS(СВЦЭМ!$E$34:$E$777,СВЦЭМ!$A$34:$A$777,$A161,СВЦЭМ!$B$34:$B$777,C$155)+'СЕТ СН'!$F$12</f>
        <v>0</v>
      </c>
      <c r="D161" s="37">
        <f>SUMIFS(СВЦЭМ!$E$34:$E$777,СВЦЭМ!$A$34:$A$777,$A161,СВЦЭМ!$B$34:$B$777,D$155)+'СЕТ СН'!$F$12</f>
        <v>0</v>
      </c>
      <c r="E161" s="37">
        <f>SUMIFS(СВЦЭМ!$E$34:$E$777,СВЦЭМ!$A$34:$A$777,$A161,СВЦЭМ!$B$34:$B$777,E$155)+'СЕТ СН'!$F$12</f>
        <v>0</v>
      </c>
      <c r="F161" s="37">
        <f>SUMIFS(СВЦЭМ!$E$34:$E$777,СВЦЭМ!$A$34:$A$777,$A161,СВЦЭМ!$B$34:$B$777,F$155)+'СЕТ СН'!$F$12</f>
        <v>0</v>
      </c>
      <c r="G161" s="37">
        <f>SUMIFS(СВЦЭМ!$E$34:$E$777,СВЦЭМ!$A$34:$A$777,$A161,СВЦЭМ!$B$34:$B$777,G$155)+'СЕТ СН'!$F$12</f>
        <v>0</v>
      </c>
      <c r="H161" s="37">
        <f>SUMIFS(СВЦЭМ!$E$34:$E$777,СВЦЭМ!$A$34:$A$777,$A161,СВЦЭМ!$B$34:$B$777,H$155)+'СЕТ СН'!$F$12</f>
        <v>0</v>
      </c>
      <c r="I161" s="37">
        <f>SUMIFS(СВЦЭМ!$E$34:$E$777,СВЦЭМ!$A$34:$A$777,$A161,СВЦЭМ!$B$34:$B$777,I$155)+'СЕТ СН'!$F$12</f>
        <v>0</v>
      </c>
      <c r="J161" s="37">
        <f>SUMIFS(СВЦЭМ!$E$34:$E$777,СВЦЭМ!$A$34:$A$777,$A161,СВЦЭМ!$B$34:$B$777,J$155)+'СЕТ СН'!$F$12</f>
        <v>0</v>
      </c>
      <c r="K161" s="37">
        <f>SUMIFS(СВЦЭМ!$E$34:$E$777,СВЦЭМ!$A$34:$A$777,$A161,СВЦЭМ!$B$34:$B$777,K$155)+'СЕТ СН'!$F$12</f>
        <v>0</v>
      </c>
      <c r="L161" s="37">
        <f>SUMIFS(СВЦЭМ!$E$34:$E$777,СВЦЭМ!$A$34:$A$777,$A161,СВЦЭМ!$B$34:$B$777,L$155)+'СЕТ СН'!$F$12</f>
        <v>0</v>
      </c>
      <c r="M161" s="37">
        <f>SUMIFS(СВЦЭМ!$E$34:$E$777,СВЦЭМ!$A$34:$A$777,$A161,СВЦЭМ!$B$34:$B$777,M$155)+'СЕТ СН'!$F$12</f>
        <v>0</v>
      </c>
      <c r="N161" s="37">
        <f>SUMIFS(СВЦЭМ!$E$34:$E$777,СВЦЭМ!$A$34:$A$777,$A161,СВЦЭМ!$B$34:$B$777,N$155)+'СЕТ СН'!$F$12</f>
        <v>0</v>
      </c>
      <c r="O161" s="37">
        <f>SUMIFS(СВЦЭМ!$E$34:$E$777,СВЦЭМ!$A$34:$A$777,$A161,СВЦЭМ!$B$34:$B$777,O$155)+'СЕТ СН'!$F$12</f>
        <v>0</v>
      </c>
      <c r="P161" s="37">
        <f>SUMIFS(СВЦЭМ!$E$34:$E$777,СВЦЭМ!$A$34:$A$777,$A161,СВЦЭМ!$B$34:$B$777,P$155)+'СЕТ СН'!$F$12</f>
        <v>0</v>
      </c>
      <c r="Q161" s="37">
        <f>SUMIFS(СВЦЭМ!$E$34:$E$777,СВЦЭМ!$A$34:$A$777,$A161,СВЦЭМ!$B$34:$B$777,Q$155)+'СЕТ СН'!$F$12</f>
        <v>0</v>
      </c>
      <c r="R161" s="37">
        <f>SUMIFS(СВЦЭМ!$E$34:$E$777,СВЦЭМ!$A$34:$A$777,$A161,СВЦЭМ!$B$34:$B$777,R$155)+'СЕТ СН'!$F$12</f>
        <v>0</v>
      </c>
      <c r="S161" s="37">
        <f>SUMIFS(СВЦЭМ!$E$34:$E$777,СВЦЭМ!$A$34:$A$777,$A161,СВЦЭМ!$B$34:$B$777,S$155)+'СЕТ СН'!$F$12</f>
        <v>0</v>
      </c>
      <c r="T161" s="37">
        <f>SUMIFS(СВЦЭМ!$E$34:$E$777,СВЦЭМ!$A$34:$A$777,$A161,СВЦЭМ!$B$34:$B$777,T$155)+'СЕТ СН'!$F$12</f>
        <v>0</v>
      </c>
      <c r="U161" s="37">
        <f>SUMIFS(СВЦЭМ!$E$34:$E$777,СВЦЭМ!$A$34:$A$777,$A161,СВЦЭМ!$B$34:$B$777,U$155)+'СЕТ СН'!$F$12</f>
        <v>0</v>
      </c>
      <c r="V161" s="37">
        <f>SUMIFS(СВЦЭМ!$E$34:$E$777,СВЦЭМ!$A$34:$A$777,$A161,СВЦЭМ!$B$34:$B$777,V$155)+'СЕТ СН'!$F$12</f>
        <v>0</v>
      </c>
      <c r="W161" s="37">
        <f>SUMIFS(СВЦЭМ!$E$34:$E$777,СВЦЭМ!$A$34:$A$777,$A161,СВЦЭМ!$B$34:$B$777,W$155)+'СЕТ СН'!$F$12</f>
        <v>0</v>
      </c>
      <c r="X161" s="37">
        <f>SUMIFS(СВЦЭМ!$E$34:$E$777,СВЦЭМ!$A$34:$A$777,$A161,СВЦЭМ!$B$34:$B$777,X$155)+'СЕТ СН'!$F$12</f>
        <v>0</v>
      </c>
      <c r="Y161" s="37">
        <f>SUMIFS(СВЦЭМ!$E$34:$E$777,СВЦЭМ!$A$34:$A$777,$A161,СВЦЭМ!$B$34:$B$777,Y$155)+'СЕТ СН'!$F$12</f>
        <v>0</v>
      </c>
    </row>
    <row r="162" spans="1:25" ht="15.75" x14ac:dyDescent="0.2">
      <c r="A162" s="36">
        <f t="shared" si="4"/>
        <v>43288</v>
      </c>
      <c r="B162" s="37">
        <f>SUMIFS(СВЦЭМ!$E$34:$E$777,СВЦЭМ!$A$34:$A$777,$A162,СВЦЭМ!$B$34:$B$777,B$155)+'СЕТ СН'!$F$12</f>
        <v>0</v>
      </c>
      <c r="C162" s="37">
        <f>SUMIFS(СВЦЭМ!$E$34:$E$777,СВЦЭМ!$A$34:$A$777,$A162,СВЦЭМ!$B$34:$B$777,C$155)+'СЕТ СН'!$F$12</f>
        <v>0</v>
      </c>
      <c r="D162" s="37">
        <f>SUMIFS(СВЦЭМ!$E$34:$E$777,СВЦЭМ!$A$34:$A$777,$A162,СВЦЭМ!$B$34:$B$777,D$155)+'СЕТ СН'!$F$12</f>
        <v>0</v>
      </c>
      <c r="E162" s="37">
        <f>SUMIFS(СВЦЭМ!$E$34:$E$777,СВЦЭМ!$A$34:$A$777,$A162,СВЦЭМ!$B$34:$B$777,E$155)+'СЕТ СН'!$F$12</f>
        <v>0</v>
      </c>
      <c r="F162" s="37">
        <f>SUMIFS(СВЦЭМ!$E$34:$E$777,СВЦЭМ!$A$34:$A$777,$A162,СВЦЭМ!$B$34:$B$777,F$155)+'СЕТ СН'!$F$12</f>
        <v>0</v>
      </c>
      <c r="G162" s="37">
        <f>SUMIFS(СВЦЭМ!$E$34:$E$777,СВЦЭМ!$A$34:$A$777,$A162,СВЦЭМ!$B$34:$B$777,G$155)+'СЕТ СН'!$F$12</f>
        <v>0</v>
      </c>
      <c r="H162" s="37">
        <f>SUMIFS(СВЦЭМ!$E$34:$E$777,СВЦЭМ!$A$34:$A$777,$A162,СВЦЭМ!$B$34:$B$777,H$155)+'СЕТ СН'!$F$12</f>
        <v>0</v>
      </c>
      <c r="I162" s="37">
        <f>SUMIFS(СВЦЭМ!$E$34:$E$777,СВЦЭМ!$A$34:$A$777,$A162,СВЦЭМ!$B$34:$B$777,I$155)+'СЕТ СН'!$F$12</f>
        <v>0</v>
      </c>
      <c r="J162" s="37">
        <f>SUMIFS(СВЦЭМ!$E$34:$E$777,СВЦЭМ!$A$34:$A$777,$A162,СВЦЭМ!$B$34:$B$777,J$155)+'СЕТ СН'!$F$12</f>
        <v>0</v>
      </c>
      <c r="K162" s="37">
        <f>SUMIFS(СВЦЭМ!$E$34:$E$777,СВЦЭМ!$A$34:$A$777,$A162,СВЦЭМ!$B$34:$B$777,K$155)+'СЕТ СН'!$F$12</f>
        <v>0</v>
      </c>
      <c r="L162" s="37">
        <f>SUMIFS(СВЦЭМ!$E$34:$E$777,СВЦЭМ!$A$34:$A$777,$A162,СВЦЭМ!$B$34:$B$777,L$155)+'СЕТ СН'!$F$12</f>
        <v>0</v>
      </c>
      <c r="M162" s="37">
        <f>SUMIFS(СВЦЭМ!$E$34:$E$777,СВЦЭМ!$A$34:$A$777,$A162,СВЦЭМ!$B$34:$B$777,M$155)+'СЕТ СН'!$F$12</f>
        <v>0</v>
      </c>
      <c r="N162" s="37">
        <f>SUMIFS(СВЦЭМ!$E$34:$E$777,СВЦЭМ!$A$34:$A$777,$A162,СВЦЭМ!$B$34:$B$777,N$155)+'СЕТ СН'!$F$12</f>
        <v>0</v>
      </c>
      <c r="O162" s="37">
        <f>SUMIFS(СВЦЭМ!$E$34:$E$777,СВЦЭМ!$A$34:$A$777,$A162,СВЦЭМ!$B$34:$B$777,O$155)+'СЕТ СН'!$F$12</f>
        <v>0</v>
      </c>
      <c r="P162" s="37">
        <f>SUMIFS(СВЦЭМ!$E$34:$E$777,СВЦЭМ!$A$34:$A$777,$A162,СВЦЭМ!$B$34:$B$777,P$155)+'СЕТ СН'!$F$12</f>
        <v>0</v>
      </c>
      <c r="Q162" s="37">
        <f>SUMIFS(СВЦЭМ!$E$34:$E$777,СВЦЭМ!$A$34:$A$777,$A162,СВЦЭМ!$B$34:$B$777,Q$155)+'СЕТ СН'!$F$12</f>
        <v>0</v>
      </c>
      <c r="R162" s="37">
        <f>SUMIFS(СВЦЭМ!$E$34:$E$777,СВЦЭМ!$A$34:$A$777,$A162,СВЦЭМ!$B$34:$B$777,R$155)+'СЕТ СН'!$F$12</f>
        <v>0</v>
      </c>
      <c r="S162" s="37">
        <f>SUMIFS(СВЦЭМ!$E$34:$E$777,СВЦЭМ!$A$34:$A$777,$A162,СВЦЭМ!$B$34:$B$777,S$155)+'СЕТ СН'!$F$12</f>
        <v>0</v>
      </c>
      <c r="T162" s="37">
        <f>SUMIFS(СВЦЭМ!$E$34:$E$777,СВЦЭМ!$A$34:$A$777,$A162,СВЦЭМ!$B$34:$B$777,T$155)+'СЕТ СН'!$F$12</f>
        <v>0</v>
      </c>
      <c r="U162" s="37">
        <f>SUMIFS(СВЦЭМ!$E$34:$E$777,СВЦЭМ!$A$34:$A$777,$A162,СВЦЭМ!$B$34:$B$777,U$155)+'СЕТ СН'!$F$12</f>
        <v>0</v>
      </c>
      <c r="V162" s="37">
        <f>SUMIFS(СВЦЭМ!$E$34:$E$777,СВЦЭМ!$A$34:$A$777,$A162,СВЦЭМ!$B$34:$B$777,V$155)+'СЕТ СН'!$F$12</f>
        <v>0</v>
      </c>
      <c r="W162" s="37">
        <f>SUMIFS(СВЦЭМ!$E$34:$E$777,СВЦЭМ!$A$34:$A$777,$A162,СВЦЭМ!$B$34:$B$777,W$155)+'СЕТ СН'!$F$12</f>
        <v>0</v>
      </c>
      <c r="X162" s="37">
        <f>SUMIFS(СВЦЭМ!$E$34:$E$777,СВЦЭМ!$A$34:$A$777,$A162,СВЦЭМ!$B$34:$B$777,X$155)+'СЕТ СН'!$F$12</f>
        <v>0</v>
      </c>
      <c r="Y162" s="37">
        <f>SUMIFS(СВЦЭМ!$E$34:$E$777,СВЦЭМ!$A$34:$A$777,$A162,СВЦЭМ!$B$34:$B$777,Y$155)+'СЕТ СН'!$F$12</f>
        <v>0</v>
      </c>
    </row>
    <row r="163" spans="1:25" ht="15.75" x14ac:dyDescent="0.2">
      <c r="A163" s="36">
        <f t="shared" si="4"/>
        <v>43289</v>
      </c>
      <c r="B163" s="37">
        <f>SUMIFS(СВЦЭМ!$E$34:$E$777,СВЦЭМ!$A$34:$A$777,$A163,СВЦЭМ!$B$34:$B$777,B$155)+'СЕТ СН'!$F$12</f>
        <v>0</v>
      </c>
      <c r="C163" s="37">
        <f>SUMIFS(СВЦЭМ!$E$34:$E$777,СВЦЭМ!$A$34:$A$777,$A163,СВЦЭМ!$B$34:$B$777,C$155)+'СЕТ СН'!$F$12</f>
        <v>0</v>
      </c>
      <c r="D163" s="37">
        <f>SUMIFS(СВЦЭМ!$E$34:$E$777,СВЦЭМ!$A$34:$A$777,$A163,СВЦЭМ!$B$34:$B$777,D$155)+'СЕТ СН'!$F$12</f>
        <v>0</v>
      </c>
      <c r="E163" s="37">
        <f>SUMIFS(СВЦЭМ!$E$34:$E$777,СВЦЭМ!$A$34:$A$777,$A163,СВЦЭМ!$B$34:$B$777,E$155)+'СЕТ СН'!$F$12</f>
        <v>0</v>
      </c>
      <c r="F163" s="37">
        <f>SUMIFS(СВЦЭМ!$E$34:$E$777,СВЦЭМ!$A$34:$A$777,$A163,СВЦЭМ!$B$34:$B$777,F$155)+'СЕТ СН'!$F$12</f>
        <v>0</v>
      </c>
      <c r="G163" s="37">
        <f>SUMIFS(СВЦЭМ!$E$34:$E$777,СВЦЭМ!$A$34:$A$777,$A163,СВЦЭМ!$B$34:$B$777,G$155)+'СЕТ СН'!$F$12</f>
        <v>0</v>
      </c>
      <c r="H163" s="37">
        <f>SUMIFS(СВЦЭМ!$E$34:$E$777,СВЦЭМ!$A$34:$A$777,$A163,СВЦЭМ!$B$34:$B$777,H$155)+'СЕТ СН'!$F$12</f>
        <v>0</v>
      </c>
      <c r="I163" s="37">
        <f>SUMIFS(СВЦЭМ!$E$34:$E$777,СВЦЭМ!$A$34:$A$777,$A163,СВЦЭМ!$B$34:$B$777,I$155)+'СЕТ СН'!$F$12</f>
        <v>0</v>
      </c>
      <c r="J163" s="37">
        <f>SUMIFS(СВЦЭМ!$E$34:$E$777,СВЦЭМ!$A$34:$A$777,$A163,СВЦЭМ!$B$34:$B$777,J$155)+'СЕТ СН'!$F$12</f>
        <v>0</v>
      </c>
      <c r="K163" s="37">
        <f>SUMIFS(СВЦЭМ!$E$34:$E$777,СВЦЭМ!$A$34:$A$777,$A163,СВЦЭМ!$B$34:$B$777,K$155)+'СЕТ СН'!$F$12</f>
        <v>0</v>
      </c>
      <c r="L163" s="37">
        <f>SUMIFS(СВЦЭМ!$E$34:$E$777,СВЦЭМ!$A$34:$A$777,$A163,СВЦЭМ!$B$34:$B$777,L$155)+'СЕТ СН'!$F$12</f>
        <v>0</v>
      </c>
      <c r="M163" s="37">
        <f>SUMIFS(СВЦЭМ!$E$34:$E$777,СВЦЭМ!$A$34:$A$777,$A163,СВЦЭМ!$B$34:$B$777,M$155)+'СЕТ СН'!$F$12</f>
        <v>0</v>
      </c>
      <c r="N163" s="37">
        <f>SUMIFS(СВЦЭМ!$E$34:$E$777,СВЦЭМ!$A$34:$A$777,$A163,СВЦЭМ!$B$34:$B$777,N$155)+'СЕТ СН'!$F$12</f>
        <v>0</v>
      </c>
      <c r="O163" s="37">
        <f>SUMIFS(СВЦЭМ!$E$34:$E$777,СВЦЭМ!$A$34:$A$777,$A163,СВЦЭМ!$B$34:$B$777,O$155)+'СЕТ СН'!$F$12</f>
        <v>0</v>
      </c>
      <c r="P163" s="37">
        <f>SUMIFS(СВЦЭМ!$E$34:$E$777,СВЦЭМ!$A$34:$A$777,$A163,СВЦЭМ!$B$34:$B$777,P$155)+'СЕТ СН'!$F$12</f>
        <v>0</v>
      </c>
      <c r="Q163" s="37">
        <f>SUMIFS(СВЦЭМ!$E$34:$E$777,СВЦЭМ!$A$34:$A$777,$A163,СВЦЭМ!$B$34:$B$777,Q$155)+'СЕТ СН'!$F$12</f>
        <v>0</v>
      </c>
      <c r="R163" s="37">
        <f>SUMIFS(СВЦЭМ!$E$34:$E$777,СВЦЭМ!$A$34:$A$777,$A163,СВЦЭМ!$B$34:$B$777,R$155)+'СЕТ СН'!$F$12</f>
        <v>0</v>
      </c>
      <c r="S163" s="37">
        <f>SUMIFS(СВЦЭМ!$E$34:$E$777,СВЦЭМ!$A$34:$A$777,$A163,СВЦЭМ!$B$34:$B$777,S$155)+'СЕТ СН'!$F$12</f>
        <v>0</v>
      </c>
      <c r="T163" s="37">
        <f>SUMIFS(СВЦЭМ!$E$34:$E$777,СВЦЭМ!$A$34:$A$777,$A163,СВЦЭМ!$B$34:$B$777,T$155)+'СЕТ СН'!$F$12</f>
        <v>0</v>
      </c>
      <c r="U163" s="37">
        <f>SUMIFS(СВЦЭМ!$E$34:$E$777,СВЦЭМ!$A$34:$A$777,$A163,СВЦЭМ!$B$34:$B$777,U$155)+'СЕТ СН'!$F$12</f>
        <v>0</v>
      </c>
      <c r="V163" s="37">
        <f>SUMIFS(СВЦЭМ!$E$34:$E$777,СВЦЭМ!$A$34:$A$777,$A163,СВЦЭМ!$B$34:$B$777,V$155)+'СЕТ СН'!$F$12</f>
        <v>0</v>
      </c>
      <c r="W163" s="37">
        <f>SUMIFS(СВЦЭМ!$E$34:$E$777,СВЦЭМ!$A$34:$A$777,$A163,СВЦЭМ!$B$34:$B$777,W$155)+'СЕТ СН'!$F$12</f>
        <v>0</v>
      </c>
      <c r="X163" s="37">
        <f>SUMIFS(СВЦЭМ!$E$34:$E$777,СВЦЭМ!$A$34:$A$777,$A163,СВЦЭМ!$B$34:$B$777,X$155)+'СЕТ СН'!$F$12</f>
        <v>0</v>
      </c>
      <c r="Y163" s="37">
        <f>SUMIFS(СВЦЭМ!$E$34:$E$777,СВЦЭМ!$A$34:$A$777,$A163,СВЦЭМ!$B$34:$B$777,Y$155)+'СЕТ СН'!$F$12</f>
        <v>0</v>
      </c>
    </row>
    <row r="164" spans="1:25" ht="15.75" x14ac:dyDescent="0.2">
      <c r="A164" s="36">
        <f t="shared" si="4"/>
        <v>43290</v>
      </c>
      <c r="B164" s="37">
        <f>SUMIFS(СВЦЭМ!$E$34:$E$777,СВЦЭМ!$A$34:$A$777,$A164,СВЦЭМ!$B$34:$B$777,B$155)+'СЕТ СН'!$F$12</f>
        <v>0</v>
      </c>
      <c r="C164" s="37">
        <f>SUMIFS(СВЦЭМ!$E$34:$E$777,СВЦЭМ!$A$34:$A$777,$A164,СВЦЭМ!$B$34:$B$777,C$155)+'СЕТ СН'!$F$12</f>
        <v>0</v>
      </c>
      <c r="D164" s="37">
        <f>SUMIFS(СВЦЭМ!$E$34:$E$777,СВЦЭМ!$A$34:$A$777,$A164,СВЦЭМ!$B$34:$B$777,D$155)+'СЕТ СН'!$F$12</f>
        <v>0</v>
      </c>
      <c r="E164" s="37">
        <f>SUMIFS(СВЦЭМ!$E$34:$E$777,СВЦЭМ!$A$34:$A$777,$A164,СВЦЭМ!$B$34:$B$777,E$155)+'СЕТ СН'!$F$12</f>
        <v>0</v>
      </c>
      <c r="F164" s="37">
        <f>SUMIFS(СВЦЭМ!$E$34:$E$777,СВЦЭМ!$A$34:$A$777,$A164,СВЦЭМ!$B$34:$B$777,F$155)+'СЕТ СН'!$F$12</f>
        <v>0</v>
      </c>
      <c r="G164" s="37">
        <f>SUMIFS(СВЦЭМ!$E$34:$E$777,СВЦЭМ!$A$34:$A$777,$A164,СВЦЭМ!$B$34:$B$777,G$155)+'СЕТ СН'!$F$12</f>
        <v>0</v>
      </c>
      <c r="H164" s="37">
        <f>SUMIFS(СВЦЭМ!$E$34:$E$777,СВЦЭМ!$A$34:$A$777,$A164,СВЦЭМ!$B$34:$B$777,H$155)+'СЕТ СН'!$F$12</f>
        <v>0</v>
      </c>
      <c r="I164" s="37">
        <f>SUMIFS(СВЦЭМ!$E$34:$E$777,СВЦЭМ!$A$34:$A$777,$A164,СВЦЭМ!$B$34:$B$777,I$155)+'СЕТ СН'!$F$12</f>
        <v>0</v>
      </c>
      <c r="J164" s="37">
        <f>SUMIFS(СВЦЭМ!$E$34:$E$777,СВЦЭМ!$A$34:$A$777,$A164,СВЦЭМ!$B$34:$B$777,J$155)+'СЕТ СН'!$F$12</f>
        <v>0</v>
      </c>
      <c r="K164" s="37">
        <f>SUMIFS(СВЦЭМ!$E$34:$E$777,СВЦЭМ!$A$34:$A$777,$A164,СВЦЭМ!$B$34:$B$777,K$155)+'СЕТ СН'!$F$12</f>
        <v>0</v>
      </c>
      <c r="L164" s="37">
        <f>SUMIFS(СВЦЭМ!$E$34:$E$777,СВЦЭМ!$A$34:$A$777,$A164,СВЦЭМ!$B$34:$B$777,L$155)+'СЕТ СН'!$F$12</f>
        <v>0</v>
      </c>
      <c r="M164" s="37">
        <f>SUMIFS(СВЦЭМ!$E$34:$E$777,СВЦЭМ!$A$34:$A$777,$A164,СВЦЭМ!$B$34:$B$777,M$155)+'СЕТ СН'!$F$12</f>
        <v>0</v>
      </c>
      <c r="N164" s="37">
        <f>SUMIFS(СВЦЭМ!$E$34:$E$777,СВЦЭМ!$A$34:$A$777,$A164,СВЦЭМ!$B$34:$B$777,N$155)+'СЕТ СН'!$F$12</f>
        <v>0</v>
      </c>
      <c r="O164" s="37">
        <f>SUMIFS(СВЦЭМ!$E$34:$E$777,СВЦЭМ!$A$34:$A$777,$A164,СВЦЭМ!$B$34:$B$777,O$155)+'СЕТ СН'!$F$12</f>
        <v>0</v>
      </c>
      <c r="P164" s="37">
        <f>SUMIFS(СВЦЭМ!$E$34:$E$777,СВЦЭМ!$A$34:$A$777,$A164,СВЦЭМ!$B$34:$B$777,P$155)+'СЕТ СН'!$F$12</f>
        <v>0</v>
      </c>
      <c r="Q164" s="37">
        <f>SUMIFS(СВЦЭМ!$E$34:$E$777,СВЦЭМ!$A$34:$A$777,$A164,СВЦЭМ!$B$34:$B$777,Q$155)+'СЕТ СН'!$F$12</f>
        <v>0</v>
      </c>
      <c r="R164" s="37">
        <f>SUMIFS(СВЦЭМ!$E$34:$E$777,СВЦЭМ!$A$34:$A$777,$A164,СВЦЭМ!$B$34:$B$777,R$155)+'СЕТ СН'!$F$12</f>
        <v>0</v>
      </c>
      <c r="S164" s="37">
        <f>SUMIFS(СВЦЭМ!$E$34:$E$777,СВЦЭМ!$A$34:$A$777,$A164,СВЦЭМ!$B$34:$B$777,S$155)+'СЕТ СН'!$F$12</f>
        <v>0</v>
      </c>
      <c r="T164" s="37">
        <f>SUMIFS(СВЦЭМ!$E$34:$E$777,СВЦЭМ!$A$34:$A$777,$A164,СВЦЭМ!$B$34:$B$777,T$155)+'СЕТ СН'!$F$12</f>
        <v>0</v>
      </c>
      <c r="U164" s="37">
        <f>SUMIFS(СВЦЭМ!$E$34:$E$777,СВЦЭМ!$A$34:$A$777,$A164,СВЦЭМ!$B$34:$B$777,U$155)+'СЕТ СН'!$F$12</f>
        <v>0</v>
      </c>
      <c r="V164" s="37">
        <f>SUMIFS(СВЦЭМ!$E$34:$E$777,СВЦЭМ!$A$34:$A$777,$A164,СВЦЭМ!$B$34:$B$777,V$155)+'СЕТ СН'!$F$12</f>
        <v>0</v>
      </c>
      <c r="W164" s="37">
        <f>SUMIFS(СВЦЭМ!$E$34:$E$777,СВЦЭМ!$A$34:$A$777,$A164,СВЦЭМ!$B$34:$B$777,W$155)+'СЕТ СН'!$F$12</f>
        <v>0</v>
      </c>
      <c r="X164" s="37">
        <f>SUMIFS(СВЦЭМ!$E$34:$E$777,СВЦЭМ!$A$34:$A$777,$A164,СВЦЭМ!$B$34:$B$777,X$155)+'СЕТ СН'!$F$12</f>
        <v>0</v>
      </c>
      <c r="Y164" s="37">
        <f>SUMIFS(СВЦЭМ!$E$34:$E$777,СВЦЭМ!$A$34:$A$777,$A164,СВЦЭМ!$B$34:$B$777,Y$155)+'СЕТ СН'!$F$12</f>
        <v>0</v>
      </c>
    </row>
    <row r="165" spans="1:25" ht="15.75" x14ac:dyDescent="0.2">
      <c r="A165" s="36">
        <f t="shared" si="4"/>
        <v>43291</v>
      </c>
      <c r="B165" s="37">
        <f>SUMIFS(СВЦЭМ!$E$34:$E$777,СВЦЭМ!$A$34:$A$777,$A165,СВЦЭМ!$B$34:$B$777,B$155)+'СЕТ СН'!$F$12</f>
        <v>0</v>
      </c>
      <c r="C165" s="37">
        <f>SUMIFS(СВЦЭМ!$E$34:$E$777,СВЦЭМ!$A$34:$A$777,$A165,СВЦЭМ!$B$34:$B$777,C$155)+'СЕТ СН'!$F$12</f>
        <v>0</v>
      </c>
      <c r="D165" s="37">
        <f>SUMIFS(СВЦЭМ!$E$34:$E$777,СВЦЭМ!$A$34:$A$777,$A165,СВЦЭМ!$B$34:$B$777,D$155)+'СЕТ СН'!$F$12</f>
        <v>0</v>
      </c>
      <c r="E165" s="37">
        <f>SUMIFS(СВЦЭМ!$E$34:$E$777,СВЦЭМ!$A$34:$A$777,$A165,СВЦЭМ!$B$34:$B$777,E$155)+'СЕТ СН'!$F$12</f>
        <v>0</v>
      </c>
      <c r="F165" s="37">
        <f>SUMIFS(СВЦЭМ!$E$34:$E$777,СВЦЭМ!$A$34:$A$777,$A165,СВЦЭМ!$B$34:$B$777,F$155)+'СЕТ СН'!$F$12</f>
        <v>0</v>
      </c>
      <c r="G165" s="37">
        <f>SUMIFS(СВЦЭМ!$E$34:$E$777,СВЦЭМ!$A$34:$A$777,$A165,СВЦЭМ!$B$34:$B$777,G$155)+'СЕТ СН'!$F$12</f>
        <v>0</v>
      </c>
      <c r="H165" s="37">
        <f>SUMIFS(СВЦЭМ!$E$34:$E$777,СВЦЭМ!$A$34:$A$777,$A165,СВЦЭМ!$B$34:$B$777,H$155)+'СЕТ СН'!$F$12</f>
        <v>0</v>
      </c>
      <c r="I165" s="37">
        <f>SUMIFS(СВЦЭМ!$E$34:$E$777,СВЦЭМ!$A$34:$A$777,$A165,СВЦЭМ!$B$34:$B$777,I$155)+'СЕТ СН'!$F$12</f>
        <v>0</v>
      </c>
      <c r="J165" s="37">
        <f>SUMIFS(СВЦЭМ!$E$34:$E$777,СВЦЭМ!$A$34:$A$777,$A165,СВЦЭМ!$B$34:$B$777,J$155)+'СЕТ СН'!$F$12</f>
        <v>0</v>
      </c>
      <c r="K165" s="37">
        <f>SUMIFS(СВЦЭМ!$E$34:$E$777,СВЦЭМ!$A$34:$A$777,$A165,СВЦЭМ!$B$34:$B$777,K$155)+'СЕТ СН'!$F$12</f>
        <v>0</v>
      </c>
      <c r="L165" s="37">
        <f>SUMIFS(СВЦЭМ!$E$34:$E$777,СВЦЭМ!$A$34:$A$777,$A165,СВЦЭМ!$B$34:$B$777,L$155)+'СЕТ СН'!$F$12</f>
        <v>0</v>
      </c>
      <c r="M165" s="37">
        <f>SUMIFS(СВЦЭМ!$E$34:$E$777,СВЦЭМ!$A$34:$A$777,$A165,СВЦЭМ!$B$34:$B$777,M$155)+'СЕТ СН'!$F$12</f>
        <v>0</v>
      </c>
      <c r="N165" s="37">
        <f>SUMIFS(СВЦЭМ!$E$34:$E$777,СВЦЭМ!$A$34:$A$777,$A165,СВЦЭМ!$B$34:$B$777,N$155)+'СЕТ СН'!$F$12</f>
        <v>0</v>
      </c>
      <c r="O165" s="37">
        <f>SUMIFS(СВЦЭМ!$E$34:$E$777,СВЦЭМ!$A$34:$A$777,$A165,СВЦЭМ!$B$34:$B$777,O$155)+'СЕТ СН'!$F$12</f>
        <v>0</v>
      </c>
      <c r="P165" s="37">
        <f>SUMIFS(СВЦЭМ!$E$34:$E$777,СВЦЭМ!$A$34:$A$777,$A165,СВЦЭМ!$B$34:$B$777,P$155)+'СЕТ СН'!$F$12</f>
        <v>0</v>
      </c>
      <c r="Q165" s="37">
        <f>SUMIFS(СВЦЭМ!$E$34:$E$777,СВЦЭМ!$A$34:$A$777,$A165,СВЦЭМ!$B$34:$B$777,Q$155)+'СЕТ СН'!$F$12</f>
        <v>0</v>
      </c>
      <c r="R165" s="37">
        <f>SUMIFS(СВЦЭМ!$E$34:$E$777,СВЦЭМ!$A$34:$A$777,$A165,СВЦЭМ!$B$34:$B$777,R$155)+'СЕТ СН'!$F$12</f>
        <v>0</v>
      </c>
      <c r="S165" s="37">
        <f>SUMIFS(СВЦЭМ!$E$34:$E$777,СВЦЭМ!$A$34:$A$777,$A165,СВЦЭМ!$B$34:$B$777,S$155)+'СЕТ СН'!$F$12</f>
        <v>0</v>
      </c>
      <c r="T165" s="37">
        <f>SUMIFS(СВЦЭМ!$E$34:$E$777,СВЦЭМ!$A$34:$A$777,$A165,СВЦЭМ!$B$34:$B$777,T$155)+'СЕТ СН'!$F$12</f>
        <v>0</v>
      </c>
      <c r="U165" s="37">
        <f>SUMIFS(СВЦЭМ!$E$34:$E$777,СВЦЭМ!$A$34:$A$777,$A165,СВЦЭМ!$B$34:$B$777,U$155)+'СЕТ СН'!$F$12</f>
        <v>0</v>
      </c>
      <c r="V165" s="37">
        <f>SUMIFS(СВЦЭМ!$E$34:$E$777,СВЦЭМ!$A$34:$A$777,$A165,СВЦЭМ!$B$34:$B$777,V$155)+'СЕТ СН'!$F$12</f>
        <v>0</v>
      </c>
      <c r="W165" s="37">
        <f>SUMIFS(СВЦЭМ!$E$34:$E$777,СВЦЭМ!$A$34:$A$777,$A165,СВЦЭМ!$B$34:$B$777,W$155)+'СЕТ СН'!$F$12</f>
        <v>0</v>
      </c>
      <c r="X165" s="37">
        <f>SUMIFS(СВЦЭМ!$E$34:$E$777,СВЦЭМ!$A$34:$A$777,$A165,СВЦЭМ!$B$34:$B$777,X$155)+'СЕТ СН'!$F$12</f>
        <v>0</v>
      </c>
      <c r="Y165" s="37">
        <f>SUMIFS(СВЦЭМ!$E$34:$E$777,СВЦЭМ!$A$34:$A$777,$A165,СВЦЭМ!$B$34:$B$777,Y$155)+'СЕТ СН'!$F$12</f>
        <v>0</v>
      </c>
    </row>
    <row r="166" spans="1:25" ht="15.75" x14ac:dyDescent="0.2">
      <c r="A166" s="36">
        <f t="shared" si="4"/>
        <v>43292</v>
      </c>
      <c r="B166" s="37">
        <f>SUMIFS(СВЦЭМ!$E$34:$E$777,СВЦЭМ!$A$34:$A$777,$A166,СВЦЭМ!$B$34:$B$777,B$155)+'СЕТ СН'!$F$12</f>
        <v>0</v>
      </c>
      <c r="C166" s="37">
        <f>SUMIFS(СВЦЭМ!$E$34:$E$777,СВЦЭМ!$A$34:$A$777,$A166,СВЦЭМ!$B$34:$B$777,C$155)+'СЕТ СН'!$F$12</f>
        <v>0</v>
      </c>
      <c r="D166" s="37">
        <f>SUMIFS(СВЦЭМ!$E$34:$E$777,СВЦЭМ!$A$34:$A$777,$A166,СВЦЭМ!$B$34:$B$777,D$155)+'СЕТ СН'!$F$12</f>
        <v>0</v>
      </c>
      <c r="E166" s="37">
        <f>SUMIFS(СВЦЭМ!$E$34:$E$777,СВЦЭМ!$A$34:$A$777,$A166,СВЦЭМ!$B$34:$B$777,E$155)+'СЕТ СН'!$F$12</f>
        <v>0</v>
      </c>
      <c r="F166" s="37">
        <f>SUMIFS(СВЦЭМ!$E$34:$E$777,СВЦЭМ!$A$34:$A$777,$A166,СВЦЭМ!$B$34:$B$777,F$155)+'СЕТ СН'!$F$12</f>
        <v>0</v>
      </c>
      <c r="G166" s="37">
        <f>SUMIFS(СВЦЭМ!$E$34:$E$777,СВЦЭМ!$A$34:$A$777,$A166,СВЦЭМ!$B$34:$B$777,G$155)+'СЕТ СН'!$F$12</f>
        <v>0</v>
      </c>
      <c r="H166" s="37">
        <f>SUMIFS(СВЦЭМ!$E$34:$E$777,СВЦЭМ!$A$34:$A$777,$A166,СВЦЭМ!$B$34:$B$777,H$155)+'СЕТ СН'!$F$12</f>
        <v>0</v>
      </c>
      <c r="I166" s="37">
        <f>SUMIFS(СВЦЭМ!$E$34:$E$777,СВЦЭМ!$A$34:$A$777,$A166,СВЦЭМ!$B$34:$B$777,I$155)+'СЕТ СН'!$F$12</f>
        <v>0</v>
      </c>
      <c r="J166" s="37">
        <f>SUMIFS(СВЦЭМ!$E$34:$E$777,СВЦЭМ!$A$34:$A$777,$A166,СВЦЭМ!$B$34:$B$777,J$155)+'СЕТ СН'!$F$12</f>
        <v>0</v>
      </c>
      <c r="K166" s="37">
        <f>SUMIFS(СВЦЭМ!$E$34:$E$777,СВЦЭМ!$A$34:$A$777,$A166,СВЦЭМ!$B$34:$B$777,K$155)+'СЕТ СН'!$F$12</f>
        <v>0</v>
      </c>
      <c r="L166" s="37">
        <f>SUMIFS(СВЦЭМ!$E$34:$E$777,СВЦЭМ!$A$34:$A$777,$A166,СВЦЭМ!$B$34:$B$777,L$155)+'СЕТ СН'!$F$12</f>
        <v>0</v>
      </c>
      <c r="M166" s="37">
        <f>SUMIFS(СВЦЭМ!$E$34:$E$777,СВЦЭМ!$A$34:$A$777,$A166,СВЦЭМ!$B$34:$B$777,M$155)+'СЕТ СН'!$F$12</f>
        <v>0</v>
      </c>
      <c r="N166" s="37">
        <f>SUMIFS(СВЦЭМ!$E$34:$E$777,СВЦЭМ!$A$34:$A$777,$A166,СВЦЭМ!$B$34:$B$777,N$155)+'СЕТ СН'!$F$12</f>
        <v>0</v>
      </c>
      <c r="O166" s="37">
        <f>SUMIFS(СВЦЭМ!$E$34:$E$777,СВЦЭМ!$A$34:$A$777,$A166,СВЦЭМ!$B$34:$B$777,O$155)+'СЕТ СН'!$F$12</f>
        <v>0</v>
      </c>
      <c r="P166" s="37">
        <f>SUMIFS(СВЦЭМ!$E$34:$E$777,СВЦЭМ!$A$34:$A$777,$A166,СВЦЭМ!$B$34:$B$777,P$155)+'СЕТ СН'!$F$12</f>
        <v>0</v>
      </c>
      <c r="Q166" s="37">
        <f>SUMIFS(СВЦЭМ!$E$34:$E$777,СВЦЭМ!$A$34:$A$777,$A166,СВЦЭМ!$B$34:$B$777,Q$155)+'СЕТ СН'!$F$12</f>
        <v>0</v>
      </c>
      <c r="R166" s="37">
        <f>SUMIFS(СВЦЭМ!$E$34:$E$777,СВЦЭМ!$A$34:$A$777,$A166,СВЦЭМ!$B$34:$B$777,R$155)+'СЕТ СН'!$F$12</f>
        <v>0</v>
      </c>
      <c r="S166" s="37">
        <f>SUMIFS(СВЦЭМ!$E$34:$E$777,СВЦЭМ!$A$34:$A$777,$A166,СВЦЭМ!$B$34:$B$777,S$155)+'СЕТ СН'!$F$12</f>
        <v>0</v>
      </c>
      <c r="T166" s="37">
        <f>SUMIFS(СВЦЭМ!$E$34:$E$777,СВЦЭМ!$A$34:$A$777,$A166,СВЦЭМ!$B$34:$B$777,T$155)+'СЕТ СН'!$F$12</f>
        <v>0</v>
      </c>
      <c r="U166" s="37">
        <f>SUMIFS(СВЦЭМ!$E$34:$E$777,СВЦЭМ!$A$34:$A$777,$A166,СВЦЭМ!$B$34:$B$777,U$155)+'СЕТ СН'!$F$12</f>
        <v>0</v>
      </c>
      <c r="V166" s="37">
        <f>SUMIFS(СВЦЭМ!$E$34:$E$777,СВЦЭМ!$A$34:$A$777,$A166,СВЦЭМ!$B$34:$B$777,V$155)+'СЕТ СН'!$F$12</f>
        <v>0</v>
      </c>
      <c r="W166" s="37">
        <f>SUMIFS(СВЦЭМ!$E$34:$E$777,СВЦЭМ!$A$34:$A$777,$A166,СВЦЭМ!$B$34:$B$777,W$155)+'СЕТ СН'!$F$12</f>
        <v>0</v>
      </c>
      <c r="X166" s="37">
        <f>SUMIFS(СВЦЭМ!$E$34:$E$777,СВЦЭМ!$A$34:$A$777,$A166,СВЦЭМ!$B$34:$B$777,X$155)+'СЕТ СН'!$F$12</f>
        <v>0</v>
      </c>
      <c r="Y166" s="37">
        <f>SUMIFS(СВЦЭМ!$E$34:$E$777,СВЦЭМ!$A$34:$A$777,$A166,СВЦЭМ!$B$34:$B$777,Y$155)+'СЕТ СН'!$F$12</f>
        <v>0</v>
      </c>
    </row>
    <row r="167" spans="1:25" ht="15.75" x14ac:dyDescent="0.2">
      <c r="A167" s="36">
        <f t="shared" si="4"/>
        <v>43293</v>
      </c>
      <c r="B167" s="37">
        <f>SUMIFS(СВЦЭМ!$E$34:$E$777,СВЦЭМ!$A$34:$A$777,$A167,СВЦЭМ!$B$34:$B$777,B$155)+'СЕТ СН'!$F$12</f>
        <v>0</v>
      </c>
      <c r="C167" s="37">
        <f>SUMIFS(СВЦЭМ!$E$34:$E$777,СВЦЭМ!$A$34:$A$777,$A167,СВЦЭМ!$B$34:$B$777,C$155)+'СЕТ СН'!$F$12</f>
        <v>0</v>
      </c>
      <c r="D167" s="37">
        <f>SUMIFS(СВЦЭМ!$E$34:$E$777,СВЦЭМ!$A$34:$A$777,$A167,СВЦЭМ!$B$34:$B$777,D$155)+'СЕТ СН'!$F$12</f>
        <v>0</v>
      </c>
      <c r="E167" s="37">
        <f>SUMIFS(СВЦЭМ!$E$34:$E$777,СВЦЭМ!$A$34:$A$777,$A167,СВЦЭМ!$B$34:$B$777,E$155)+'СЕТ СН'!$F$12</f>
        <v>0</v>
      </c>
      <c r="F167" s="37">
        <f>SUMIFS(СВЦЭМ!$E$34:$E$777,СВЦЭМ!$A$34:$A$777,$A167,СВЦЭМ!$B$34:$B$777,F$155)+'СЕТ СН'!$F$12</f>
        <v>0</v>
      </c>
      <c r="G167" s="37">
        <f>SUMIFS(СВЦЭМ!$E$34:$E$777,СВЦЭМ!$A$34:$A$777,$A167,СВЦЭМ!$B$34:$B$777,G$155)+'СЕТ СН'!$F$12</f>
        <v>0</v>
      </c>
      <c r="H167" s="37">
        <f>SUMIFS(СВЦЭМ!$E$34:$E$777,СВЦЭМ!$A$34:$A$777,$A167,СВЦЭМ!$B$34:$B$777,H$155)+'СЕТ СН'!$F$12</f>
        <v>0</v>
      </c>
      <c r="I167" s="37">
        <f>SUMIFS(СВЦЭМ!$E$34:$E$777,СВЦЭМ!$A$34:$A$777,$A167,СВЦЭМ!$B$34:$B$777,I$155)+'СЕТ СН'!$F$12</f>
        <v>0</v>
      </c>
      <c r="J167" s="37">
        <f>SUMIFS(СВЦЭМ!$E$34:$E$777,СВЦЭМ!$A$34:$A$777,$A167,СВЦЭМ!$B$34:$B$777,J$155)+'СЕТ СН'!$F$12</f>
        <v>0</v>
      </c>
      <c r="K167" s="37">
        <f>SUMIFS(СВЦЭМ!$E$34:$E$777,СВЦЭМ!$A$34:$A$777,$A167,СВЦЭМ!$B$34:$B$777,K$155)+'СЕТ СН'!$F$12</f>
        <v>0</v>
      </c>
      <c r="L167" s="37">
        <f>SUMIFS(СВЦЭМ!$E$34:$E$777,СВЦЭМ!$A$34:$A$777,$A167,СВЦЭМ!$B$34:$B$777,L$155)+'СЕТ СН'!$F$12</f>
        <v>0</v>
      </c>
      <c r="M167" s="37">
        <f>SUMIFS(СВЦЭМ!$E$34:$E$777,СВЦЭМ!$A$34:$A$777,$A167,СВЦЭМ!$B$34:$B$777,M$155)+'СЕТ СН'!$F$12</f>
        <v>0</v>
      </c>
      <c r="N167" s="37">
        <f>SUMIFS(СВЦЭМ!$E$34:$E$777,СВЦЭМ!$A$34:$A$777,$A167,СВЦЭМ!$B$34:$B$777,N$155)+'СЕТ СН'!$F$12</f>
        <v>0</v>
      </c>
      <c r="O167" s="37">
        <f>SUMIFS(СВЦЭМ!$E$34:$E$777,СВЦЭМ!$A$34:$A$777,$A167,СВЦЭМ!$B$34:$B$777,O$155)+'СЕТ СН'!$F$12</f>
        <v>0</v>
      </c>
      <c r="P167" s="37">
        <f>SUMIFS(СВЦЭМ!$E$34:$E$777,СВЦЭМ!$A$34:$A$777,$A167,СВЦЭМ!$B$34:$B$777,P$155)+'СЕТ СН'!$F$12</f>
        <v>0</v>
      </c>
      <c r="Q167" s="37">
        <f>SUMIFS(СВЦЭМ!$E$34:$E$777,СВЦЭМ!$A$34:$A$777,$A167,СВЦЭМ!$B$34:$B$777,Q$155)+'СЕТ СН'!$F$12</f>
        <v>0</v>
      </c>
      <c r="R167" s="37">
        <f>SUMIFS(СВЦЭМ!$E$34:$E$777,СВЦЭМ!$A$34:$A$777,$A167,СВЦЭМ!$B$34:$B$777,R$155)+'СЕТ СН'!$F$12</f>
        <v>0</v>
      </c>
      <c r="S167" s="37">
        <f>SUMIFS(СВЦЭМ!$E$34:$E$777,СВЦЭМ!$A$34:$A$777,$A167,СВЦЭМ!$B$34:$B$777,S$155)+'СЕТ СН'!$F$12</f>
        <v>0</v>
      </c>
      <c r="T167" s="37">
        <f>SUMIFS(СВЦЭМ!$E$34:$E$777,СВЦЭМ!$A$34:$A$777,$A167,СВЦЭМ!$B$34:$B$777,T$155)+'СЕТ СН'!$F$12</f>
        <v>0</v>
      </c>
      <c r="U167" s="37">
        <f>SUMIFS(СВЦЭМ!$E$34:$E$777,СВЦЭМ!$A$34:$A$777,$A167,СВЦЭМ!$B$34:$B$777,U$155)+'СЕТ СН'!$F$12</f>
        <v>0</v>
      </c>
      <c r="V167" s="37">
        <f>SUMIFS(СВЦЭМ!$E$34:$E$777,СВЦЭМ!$A$34:$A$777,$A167,СВЦЭМ!$B$34:$B$777,V$155)+'СЕТ СН'!$F$12</f>
        <v>0</v>
      </c>
      <c r="W167" s="37">
        <f>SUMIFS(СВЦЭМ!$E$34:$E$777,СВЦЭМ!$A$34:$A$777,$A167,СВЦЭМ!$B$34:$B$777,W$155)+'СЕТ СН'!$F$12</f>
        <v>0</v>
      </c>
      <c r="X167" s="37">
        <f>SUMIFS(СВЦЭМ!$E$34:$E$777,СВЦЭМ!$A$34:$A$777,$A167,СВЦЭМ!$B$34:$B$777,X$155)+'СЕТ СН'!$F$12</f>
        <v>0</v>
      </c>
      <c r="Y167" s="37">
        <f>SUMIFS(СВЦЭМ!$E$34:$E$777,СВЦЭМ!$A$34:$A$777,$A167,СВЦЭМ!$B$34:$B$777,Y$155)+'СЕТ СН'!$F$12</f>
        <v>0</v>
      </c>
    </row>
    <row r="168" spans="1:25" ht="15.75" x14ac:dyDescent="0.2">
      <c r="A168" s="36">
        <f t="shared" si="4"/>
        <v>43294</v>
      </c>
      <c r="B168" s="37">
        <f>SUMIFS(СВЦЭМ!$E$34:$E$777,СВЦЭМ!$A$34:$A$777,$A168,СВЦЭМ!$B$34:$B$777,B$155)+'СЕТ СН'!$F$12</f>
        <v>0</v>
      </c>
      <c r="C168" s="37">
        <f>SUMIFS(СВЦЭМ!$E$34:$E$777,СВЦЭМ!$A$34:$A$777,$A168,СВЦЭМ!$B$34:$B$777,C$155)+'СЕТ СН'!$F$12</f>
        <v>0</v>
      </c>
      <c r="D168" s="37">
        <f>SUMIFS(СВЦЭМ!$E$34:$E$777,СВЦЭМ!$A$34:$A$777,$A168,СВЦЭМ!$B$34:$B$777,D$155)+'СЕТ СН'!$F$12</f>
        <v>0</v>
      </c>
      <c r="E168" s="37">
        <f>SUMIFS(СВЦЭМ!$E$34:$E$777,СВЦЭМ!$A$34:$A$777,$A168,СВЦЭМ!$B$34:$B$777,E$155)+'СЕТ СН'!$F$12</f>
        <v>0</v>
      </c>
      <c r="F168" s="37">
        <f>SUMIFS(СВЦЭМ!$E$34:$E$777,СВЦЭМ!$A$34:$A$777,$A168,СВЦЭМ!$B$34:$B$777,F$155)+'СЕТ СН'!$F$12</f>
        <v>0</v>
      </c>
      <c r="G168" s="37">
        <f>SUMIFS(СВЦЭМ!$E$34:$E$777,СВЦЭМ!$A$34:$A$777,$A168,СВЦЭМ!$B$34:$B$777,G$155)+'СЕТ СН'!$F$12</f>
        <v>0</v>
      </c>
      <c r="H168" s="37">
        <f>SUMIFS(СВЦЭМ!$E$34:$E$777,СВЦЭМ!$A$34:$A$777,$A168,СВЦЭМ!$B$34:$B$777,H$155)+'СЕТ СН'!$F$12</f>
        <v>0</v>
      </c>
      <c r="I168" s="37">
        <f>SUMIFS(СВЦЭМ!$E$34:$E$777,СВЦЭМ!$A$34:$A$777,$A168,СВЦЭМ!$B$34:$B$777,I$155)+'СЕТ СН'!$F$12</f>
        <v>0</v>
      </c>
      <c r="J168" s="37">
        <f>SUMIFS(СВЦЭМ!$E$34:$E$777,СВЦЭМ!$A$34:$A$777,$A168,СВЦЭМ!$B$34:$B$777,J$155)+'СЕТ СН'!$F$12</f>
        <v>0</v>
      </c>
      <c r="K168" s="37">
        <f>SUMIFS(СВЦЭМ!$E$34:$E$777,СВЦЭМ!$A$34:$A$777,$A168,СВЦЭМ!$B$34:$B$777,K$155)+'СЕТ СН'!$F$12</f>
        <v>0</v>
      </c>
      <c r="L168" s="37">
        <f>SUMIFS(СВЦЭМ!$E$34:$E$777,СВЦЭМ!$A$34:$A$777,$A168,СВЦЭМ!$B$34:$B$777,L$155)+'СЕТ СН'!$F$12</f>
        <v>0</v>
      </c>
      <c r="M168" s="37">
        <f>SUMIFS(СВЦЭМ!$E$34:$E$777,СВЦЭМ!$A$34:$A$777,$A168,СВЦЭМ!$B$34:$B$777,M$155)+'СЕТ СН'!$F$12</f>
        <v>0</v>
      </c>
      <c r="N168" s="37">
        <f>SUMIFS(СВЦЭМ!$E$34:$E$777,СВЦЭМ!$A$34:$A$777,$A168,СВЦЭМ!$B$34:$B$777,N$155)+'СЕТ СН'!$F$12</f>
        <v>0</v>
      </c>
      <c r="O168" s="37">
        <f>SUMIFS(СВЦЭМ!$E$34:$E$777,СВЦЭМ!$A$34:$A$777,$A168,СВЦЭМ!$B$34:$B$777,O$155)+'СЕТ СН'!$F$12</f>
        <v>0</v>
      </c>
      <c r="P168" s="37">
        <f>SUMIFS(СВЦЭМ!$E$34:$E$777,СВЦЭМ!$A$34:$A$777,$A168,СВЦЭМ!$B$34:$B$777,P$155)+'СЕТ СН'!$F$12</f>
        <v>0</v>
      </c>
      <c r="Q168" s="37">
        <f>SUMIFS(СВЦЭМ!$E$34:$E$777,СВЦЭМ!$A$34:$A$777,$A168,СВЦЭМ!$B$34:$B$777,Q$155)+'СЕТ СН'!$F$12</f>
        <v>0</v>
      </c>
      <c r="R168" s="37">
        <f>SUMIFS(СВЦЭМ!$E$34:$E$777,СВЦЭМ!$A$34:$A$777,$A168,СВЦЭМ!$B$34:$B$777,R$155)+'СЕТ СН'!$F$12</f>
        <v>0</v>
      </c>
      <c r="S168" s="37">
        <f>SUMIFS(СВЦЭМ!$E$34:$E$777,СВЦЭМ!$A$34:$A$777,$A168,СВЦЭМ!$B$34:$B$777,S$155)+'СЕТ СН'!$F$12</f>
        <v>0</v>
      </c>
      <c r="T168" s="37">
        <f>SUMIFS(СВЦЭМ!$E$34:$E$777,СВЦЭМ!$A$34:$A$777,$A168,СВЦЭМ!$B$34:$B$777,T$155)+'СЕТ СН'!$F$12</f>
        <v>0</v>
      </c>
      <c r="U168" s="37">
        <f>SUMIFS(СВЦЭМ!$E$34:$E$777,СВЦЭМ!$A$34:$A$777,$A168,СВЦЭМ!$B$34:$B$777,U$155)+'СЕТ СН'!$F$12</f>
        <v>0</v>
      </c>
      <c r="V168" s="37">
        <f>SUMIFS(СВЦЭМ!$E$34:$E$777,СВЦЭМ!$A$34:$A$777,$A168,СВЦЭМ!$B$34:$B$777,V$155)+'СЕТ СН'!$F$12</f>
        <v>0</v>
      </c>
      <c r="W168" s="37">
        <f>SUMIFS(СВЦЭМ!$E$34:$E$777,СВЦЭМ!$A$34:$A$777,$A168,СВЦЭМ!$B$34:$B$777,W$155)+'СЕТ СН'!$F$12</f>
        <v>0</v>
      </c>
      <c r="X168" s="37">
        <f>SUMIFS(СВЦЭМ!$E$34:$E$777,СВЦЭМ!$A$34:$A$777,$A168,СВЦЭМ!$B$34:$B$777,X$155)+'СЕТ СН'!$F$12</f>
        <v>0</v>
      </c>
      <c r="Y168" s="37">
        <f>SUMIFS(СВЦЭМ!$E$34:$E$777,СВЦЭМ!$A$34:$A$777,$A168,СВЦЭМ!$B$34:$B$777,Y$155)+'СЕТ СН'!$F$12</f>
        <v>0</v>
      </c>
    </row>
    <row r="169" spans="1:25" ht="15.75" x14ac:dyDescent="0.2">
      <c r="A169" s="36">
        <f t="shared" si="4"/>
        <v>43295</v>
      </c>
      <c r="B169" s="37">
        <f>SUMIFS(СВЦЭМ!$E$34:$E$777,СВЦЭМ!$A$34:$A$777,$A169,СВЦЭМ!$B$34:$B$777,B$155)+'СЕТ СН'!$F$12</f>
        <v>0</v>
      </c>
      <c r="C169" s="37">
        <f>SUMIFS(СВЦЭМ!$E$34:$E$777,СВЦЭМ!$A$34:$A$777,$A169,СВЦЭМ!$B$34:$B$777,C$155)+'СЕТ СН'!$F$12</f>
        <v>0</v>
      </c>
      <c r="D169" s="37">
        <f>SUMIFS(СВЦЭМ!$E$34:$E$777,СВЦЭМ!$A$34:$A$777,$A169,СВЦЭМ!$B$34:$B$777,D$155)+'СЕТ СН'!$F$12</f>
        <v>0</v>
      </c>
      <c r="E169" s="37">
        <f>SUMIFS(СВЦЭМ!$E$34:$E$777,СВЦЭМ!$A$34:$A$777,$A169,СВЦЭМ!$B$34:$B$777,E$155)+'СЕТ СН'!$F$12</f>
        <v>0</v>
      </c>
      <c r="F169" s="37">
        <f>SUMIFS(СВЦЭМ!$E$34:$E$777,СВЦЭМ!$A$34:$A$777,$A169,СВЦЭМ!$B$34:$B$777,F$155)+'СЕТ СН'!$F$12</f>
        <v>0</v>
      </c>
      <c r="G169" s="37">
        <f>SUMIFS(СВЦЭМ!$E$34:$E$777,СВЦЭМ!$A$34:$A$777,$A169,СВЦЭМ!$B$34:$B$777,G$155)+'СЕТ СН'!$F$12</f>
        <v>0</v>
      </c>
      <c r="H169" s="37">
        <f>SUMIFS(СВЦЭМ!$E$34:$E$777,СВЦЭМ!$A$34:$A$777,$A169,СВЦЭМ!$B$34:$B$777,H$155)+'СЕТ СН'!$F$12</f>
        <v>0</v>
      </c>
      <c r="I169" s="37">
        <f>SUMIFS(СВЦЭМ!$E$34:$E$777,СВЦЭМ!$A$34:$A$777,$A169,СВЦЭМ!$B$34:$B$777,I$155)+'СЕТ СН'!$F$12</f>
        <v>0</v>
      </c>
      <c r="J169" s="37">
        <f>SUMIFS(СВЦЭМ!$E$34:$E$777,СВЦЭМ!$A$34:$A$777,$A169,СВЦЭМ!$B$34:$B$777,J$155)+'СЕТ СН'!$F$12</f>
        <v>0</v>
      </c>
      <c r="K169" s="37">
        <f>SUMIFS(СВЦЭМ!$E$34:$E$777,СВЦЭМ!$A$34:$A$777,$A169,СВЦЭМ!$B$34:$B$777,K$155)+'СЕТ СН'!$F$12</f>
        <v>0</v>
      </c>
      <c r="L169" s="37">
        <f>SUMIFS(СВЦЭМ!$E$34:$E$777,СВЦЭМ!$A$34:$A$777,$A169,СВЦЭМ!$B$34:$B$777,L$155)+'СЕТ СН'!$F$12</f>
        <v>0</v>
      </c>
      <c r="M169" s="37">
        <f>SUMIFS(СВЦЭМ!$E$34:$E$777,СВЦЭМ!$A$34:$A$777,$A169,СВЦЭМ!$B$34:$B$777,M$155)+'СЕТ СН'!$F$12</f>
        <v>0</v>
      </c>
      <c r="N169" s="37">
        <f>SUMIFS(СВЦЭМ!$E$34:$E$777,СВЦЭМ!$A$34:$A$777,$A169,СВЦЭМ!$B$34:$B$777,N$155)+'СЕТ СН'!$F$12</f>
        <v>0</v>
      </c>
      <c r="O169" s="37">
        <f>SUMIFS(СВЦЭМ!$E$34:$E$777,СВЦЭМ!$A$34:$A$777,$A169,СВЦЭМ!$B$34:$B$777,O$155)+'СЕТ СН'!$F$12</f>
        <v>0</v>
      </c>
      <c r="P169" s="37">
        <f>SUMIFS(СВЦЭМ!$E$34:$E$777,СВЦЭМ!$A$34:$A$777,$A169,СВЦЭМ!$B$34:$B$777,P$155)+'СЕТ СН'!$F$12</f>
        <v>0</v>
      </c>
      <c r="Q169" s="37">
        <f>SUMIFS(СВЦЭМ!$E$34:$E$777,СВЦЭМ!$A$34:$A$777,$A169,СВЦЭМ!$B$34:$B$777,Q$155)+'СЕТ СН'!$F$12</f>
        <v>0</v>
      </c>
      <c r="R169" s="37">
        <f>SUMIFS(СВЦЭМ!$E$34:$E$777,СВЦЭМ!$A$34:$A$777,$A169,СВЦЭМ!$B$34:$B$777,R$155)+'СЕТ СН'!$F$12</f>
        <v>0</v>
      </c>
      <c r="S169" s="37">
        <f>SUMIFS(СВЦЭМ!$E$34:$E$777,СВЦЭМ!$A$34:$A$777,$A169,СВЦЭМ!$B$34:$B$777,S$155)+'СЕТ СН'!$F$12</f>
        <v>0</v>
      </c>
      <c r="T169" s="37">
        <f>SUMIFS(СВЦЭМ!$E$34:$E$777,СВЦЭМ!$A$34:$A$777,$A169,СВЦЭМ!$B$34:$B$777,T$155)+'СЕТ СН'!$F$12</f>
        <v>0</v>
      </c>
      <c r="U169" s="37">
        <f>SUMIFS(СВЦЭМ!$E$34:$E$777,СВЦЭМ!$A$34:$A$777,$A169,СВЦЭМ!$B$34:$B$777,U$155)+'СЕТ СН'!$F$12</f>
        <v>0</v>
      </c>
      <c r="V169" s="37">
        <f>SUMIFS(СВЦЭМ!$E$34:$E$777,СВЦЭМ!$A$34:$A$777,$A169,СВЦЭМ!$B$34:$B$777,V$155)+'СЕТ СН'!$F$12</f>
        <v>0</v>
      </c>
      <c r="W169" s="37">
        <f>SUMIFS(СВЦЭМ!$E$34:$E$777,СВЦЭМ!$A$34:$A$777,$A169,СВЦЭМ!$B$34:$B$777,W$155)+'СЕТ СН'!$F$12</f>
        <v>0</v>
      </c>
      <c r="X169" s="37">
        <f>SUMIFS(СВЦЭМ!$E$34:$E$777,СВЦЭМ!$A$34:$A$777,$A169,СВЦЭМ!$B$34:$B$777,X$155)+'СЕТ СН'!$F$12</f>
        <v>0</v>
      </c>
      <c r="Y169" s="37">
        <f>SUMIFS(СВЦЭМ!$E$34:$E$777,СВЦЭМ!$A$34:$A$777,$A169,СВЦЭМ!$B$34:$B$777,Y$155)+'СЕТ СН'!$F$12</f>
        <v>0</v>
      </c>
    </row>
    <row r="170" spans="1:25" ht="15.75" x14ac:dyDescent="0.2">
      <c r="A170" s="36">
        <f t="shared" si="4"/>
        <v>43296</v>
      </c>
      <c r="B170" s="37">
        <f>SUMIFS(СВЦЭМ!$E$34:$E$777,СВЦЭМ!$A$34:$A$777,$A170,СВЦЭМ!$B$34:$B$777,B$155)+'СЕТ СН'!$F$12</f>
        <v>0</v>
      </c>
      <c r="C170" s="37">
        <f>SUMIFS(СВЦЭМ!$E$34:$E$777,СВЦЭМ!$A$34:$A$777,$A170,СВЦЭМ!$B$34:$B$777,C$155)+'СЕТ СН'!$F$12</f>
        <v>0</v>
      </c>
      <c r="D170" s="37">
        <f>SUMIFS(СВЦЭМ!$E$34:$E$777,СВЦЭМ!$A$34:$A$777,$A170,СВЦЭМ!$B$34:$B$777,D$155)+'СЕТ СН'!$F$12</f>
        <v>0</v>
      </c>
      <c r="E170" s="37">
        <f>SUMIFS(СВЦЭМ!$E$34:$E$777,СВЦЭМ!$A$34:$A$777,$A170,СВЦЭМ!$B$34:$B$777,E$155)+'СЕТ СН'!$F$12</f>
        <v>0</v>
      </c>
      <c r="F170" s="37">
        <f>SUMIFS(СВЦЭМ!$E$34:$E$777,СВЦЭМ!$A$34:$A$777,$A170,СВЦЭМ!$B$34:$B$777,F$155)+'СЕТ СН'!$F$12</f>
        <v>0</v>
      </c>
      <c r="G170" s="37">
        <f>SUMIFS(СВЦЭМ!$E$34:$E$777,СВЦЭМ!$A$34:$A$777,$A170,СВЦЭМ!$B$34:$B$777,G$155)+'СЕТ СН'!$F$12</f>
        <v>0</v>
      </c>
      <c r="H170" s="37">
        <f>SUMIFS(СВЦЭМ!$E$34:$E$777,СВЦЭМ!$A$34:$A$777,$A170,СВЦЭМ!$B$34:$B$777,H$155)+'СЕТ СН'!$F$12</f>
        <v>0</v>
      </c>
      <c r="I170" s="37">
        <f>SUMIFS(СВЦЭМ!$E$34:$E$777,СВЦЭМ!$A$34:$A$777,$A170,СВЦЭМ!$B$34:$B$777,I$155)+'СЕТ СН'!$F$12</f>
        <v>0</v>
      </c>
      <c r="J170" s="37">
        <f>SUMIFS(СВЦЭМ!$E$34:$E$777,СВЦЭМ!$A$34:$A$777,$A170,СВЦЭМ!$B$34:$B$777,J$155)+'СЕТ СН'!$F$12</f>
        <v>0</v>
      </c>
      <c r="K170" s="37">
        <f>SUMIFS(СВЦЭМ!$E$34:$E$777,СВЦЭМ!$A$34:$A$777,$A170,СВЦЭМ!$B$34:$B$777,K$155)+'СЕТ СН'!$F$12</f>
        <v>0</v>
      </c>
      <c r="L170" s="37">
        <f>SUMIFS(СВЦЭМ!$E$34:$E$777,СВЦЭМ!$A$34:$A$777,$A170,СВЦЭМ!$B$34:$B$777,L$155)+'СЕТ СН'!$F$12</f>
        <v>0</v>
      </c>
      <c r="M170" s="37">
        <f>SUMIFS(СВЦЭМ!$E$34:$E$777,СВЦЭМ!$A$34:$A$777,$A170,СВЦЭМ!$B$34:$B$777,M$155)+'СЕТ СН'!$F$12</f>
        <v>0</v>
      </c>
      <c r="N170" s="37">
        <f>SUMIFS(СВЦЭМ!$E$34:$E$777,СВЦЭМ!$A$34:$A$777,$A170,СВЦЭМ!$B$34:$B$777,N$155)+'СЕТ СН'!$F$12</f>
        <v>0</v>
      </c>
      <c r="O170" s="37">
        <f>SUMIFS(СВЦЭМ!$E$34:$E$777,СВЦЭМ!$A$34:$A$777,$A170,СВЦЭМ!$B$34:$B$777,O$155)+'СЕТ СН'!$F$12</f>
        <v>0</v>
      </c>
      <c r="P170" s="37">
        <f>SUMIFS(СВЦЭМ!$E$34:$E$777,СВЦЭМ!$A$34:$A$777,$A170,СВЦЭМ!$B$34:$B$777,P$155)+'СЕТ СН'!$F$12</f>
        <v>0</v>
      </c>
      <c r="Q170" s="37">
        <f>SUMIFS(СВЦЭМ!$E$34:$E$777,СВЦЭМ!$A$34:$A$777,$A170,СВЦЭМ!$B$34:$B$777,Q$155)+'СЕТ СН'!$F$12</f>
        <v>0</v>
      </c>
      <c r="R170" s="37">
        <f>SUMIFS(СВЦЭМ!$E$34:$E$777,СВЦЭМ!$A$34:$A$777,$A170,СВЦЭМ!$B$34:$B$777,R$155)+'СЕТ СН'!$F$12</f>
        <v>0</v>
      </c>
      <c r="S170" s="37">
        <f>SUMIFS(СВЦЭМ!$E$34:$E$777,СВЦЭМ!$A$34:$A$777,$A170,СВЦЭМ!$B$34:$B$777,S$155)+'СЕТ СН'!$F$12</f>
        <v>0</v>
      </c>
      <c r="T170" s="37">
        <f>SUMIFS(СВЦЭМ!$E$34:$E$777,СВЦЭМ!$A$34:$A$777,$A170,СВЦЭМ!$B$34:$B$777,T$155)+'СЕТ СН'!$F$12</f>
        <v>0</v>
      </c>
      <c r="U170" s="37">
        <f>SUMIFS(СВЦЭМ!$E$34:$E$777,СВЦЭМ!$A$34:$A$777,$A170,СВЦЭМ!$B$34:$B$777,U$155)+'СЕТ СН'!$F$12</f>
        <v>0</v>
      </c>
      <c r="V170" s="37">
        <f>SUMIFS(СВЦЭМ!$E$34:$E$777,СВЦЭМ!$A$34:$A$777,$A170,СВЦЭМ!$B$34:$B$777,V$155)+'СЕТ СН'!$F$12</f>
        <v>0</v>
      </c>
      <c r="W170" s="37">
        <f>SUMIFS(СВЦЭМ!$E$34:$E$777,СВЦЭМ!$A$34:$A$777,$A170,СВЦЭМ!$B$34:$B$777,W$155)+'СЕТ СН'!$F$12</f>
        <v>0</v>
      </c>
      <c r="X170" s="37">
        <f>SUMIFS(СВЦЭМ!$E$34:$E$777,СВЦЭМ!$A$34:$A$777,$A170,СВЦЭМ!$B$34:$B$777,X$155)+'СЕТ СН'!$F$12</f>
        <v>0</v>
      </c>
      <c r="Y170" s="37">
        <f>SUMIFS(СВЦЭМ!$E$34:$E$777,СВЦЭМ!$A$34:$A$777,$A170,СВЦЭМ!$B$34:$B$777,Y$155)+'СЕТ СН'!$F$12</f>
        <v>0</v>
      </c>
    </row>
    <row r="171" spans="1:25" ht="15.75" x14ac:dyDescent="0.2">
      <c r="A171" s="36">
        <f t="shared" si="4"/>
        <v>43297</v>
      </c>
      <c r="B171" s="37">
        <f>SUMIFS(СВЦЭМ!$E$34:$E$777,СВЦЭМ!$A$34:$A$777,$A171,СВЦЭМ!$B$34:$B$777,B$155)+'СЕТ СН'!$F$12</f>
        <v>0</v>
      </c>
      <c r="C171" s="37">
        <f>SUMIFS(СВЦЭМ!$E$34:$E$777,СВЦЭМ!$A$34:$A$777,$A171,СВЦЭМ!$B$34:$B$777,C$155)+'СЕТ СН'!$F$12</f>
        <v>0</v>
      </c>
      <c r="D171" s="37">
        <f>SUMIFS(СВЦЭМ!$E$34:$E$777,СВЦЭМ!$A$34:$A$777,$A171,СВЦЭМ!$B$34:$B$777,D$155)+'СЕТ СН'!$F$12</f>
        <v>0</v>
      </c>
      <c r="E171" s="37">
        <f>SUMIFS(СВЦЭМ!$E$34:$E$777,СВЦЭМ!$A$34:$A$777,$A171,СВЦЭМ!$B$34:$B$777,E$155)+'СЕТ СН'!$F$12</f>
        <v>0</v>
      </c>
      <c r="F171" s="37">
        <f>SUMIFS(СВЦЭМ!$E$34:$E$777,СВЦЭМ!$A$34:$A$777,$A171,СВЦЭМ!$B$34:$B$777,F$155)+'СЕТ СН'!$F$12</f>
        <v>0</v>
      </c>
      <c r="G171" s="37">
        <f>SUMIFS(СВЦЭМ!$E$34:$E$777,СВЦЭМ!$A$34:$A$777,$A171,СВЦЭМ!$B$34:$B$777,G$155)+'СЕТ СН'!$F$12</f>
        <v>0</v>
      </c>
      <c r="H171" s="37">
        <f>SUMIFS(СВЦЭМ!$E$34:$E$777,СВЦЭМ!$A$34:$A$777,$A171,СВЦЭМ!$B$34:$B$777,H$155)+'СЕТ СН'!$F$12</f>
        <v>0</v>
      </c>
      <c r="I171" s="37">
        <f>SUMIFS(СВЦЭМ!$E$34:$E$777,СВЦЭМ!$A$34:$A$777,$A171,СВЦЭМ!$B$34:$B$777,I$155)+'СЕТ СН'!$F$12</f>
        <v>0</v>
      </c>
      <c r="J171" s="37">
        <f>SUMIFS(СВЦЭМ!$E$34:$E$777,СВЦЭМ!$A$34:$A$777,$A171,СВЦЭМ!$B$34:$B$777,J$155)+'СЕТ СН'!$F$12</f>
        <v>0</v>
      </c>
      <c r="K171" s="37">
        <f>SUMIFS(СВЦЭМ!$E$34:$E$777,СВЦЭМ!$A$34:$A$777,$A171,СВЦЭМ!$B$34:$B$777,K$155)+'СЕТ СН'!$F$12</f>
        <v>0</v>
      </c>
      <c r="L171" s="37">
        <f>SUMIFS(СВЦЭМ!$E$34:$E$777,СВЦЭМ!$A$34:$A$777,$A171,СВЦЭМ!$B$34:$B$777,L$155)+'СЕТ СН'!$F$12</f>
        <v>0</v>
      </c>
      <c r="M171" s="37">
        <f>SUMIFS(СВЦЭМ!$E$34:$E$777,СВЦЭМ!$A$34:$A$777,$A171,СВЦЭМ!$B$34:$B$777,M$155)+'СЕТ СН'!$F$12</f>
        <v>0</v>
      </c>
      <c r="N171" s="37">
        <f>SUMIFS(СВЦЭМ!$E$34:$E$777,СВЦЭМ!$A$34:$A$777,$A171,СВЦЭМ!$B$34:$B$777,N$155)+'СЕТ СН'!$F$12</f>
        <v>0</v>
      </c>
      <c r="O171" s="37">
        <f>SUMIFS(СВЦЭМ!$E$34:$E$777,СВЦЭМ!$A$34:$A$777,$A171,СВЦЭМ!$B$34:$B$777,O$155)+'СЕТ СН'!$F$12</f>
        <v>0</v>
      </c>
      <c r="P171" s="37">
        <f>SUMIFS(СВЦЭМ!$E$34:$E$777,СВЦЭМ!$A$34:$A$777,$A171,СВЦЭМ!$B$34:$B$777,P$155)+'СЕТ СН'!$F$12</f>
        <v>0</v>
      </c>
      <c r="Q171" s="37">
        <f>SUMIFS(СВЦЭМ!$E$34:$E$777,СВЦЭМ!$A$34:$A$777,$A171,СВЦЭМ!$B$34:$B$777,Q$155)+'СЕТ СН'!$F$12</f>
        <v>0</v>
      </c>
      <c r="R171" s="37">
        <f>SUMIFS(СВЦЭМ!$E$34:$E$777,СВЦЭМ!$A$34:$A$777,$A171,СВЦЭМ!$B$34:$B$777,R$155)+'СЕТ СН'!$F$12</f>
        <v>0</v>
      </c>
      <c r="S171" s="37">
        <f>SUMIFS(СВЦЭМ!$E$34:$E$777,СВЦЭМ!$A$34:$A$777,$A171,СВЦЭМ!$B$34:$B$777,S$155)+'СЕТ СН'!$F$12</f>
        <v>0</v>
      </c>
      <c r="T171" s="37">
        <f>SUMIFS(СВЦЭМ!$E$34:$E$777,СВЦЭМ!$A$34:$A$777,$A171,СВЦЭМ!$B$34:$B$777,T$155)+'СЕТ СН'!$F$12</f>
        <v>0</v>
      </c>
      <c r="U171" s="37">
        <f>SUMIFS(СВЦЭМ!$E$34:$E$777,СВЦЭМ!$A$34:$A$777,$A171,СВЦЭМ!$B$34:$B$777,U$155)+'СЕТ СН'!$F$12</f>
        <v>0</v>
      </c>
      <c r="V171" s="37">
        <f>SUMIFS(СВЦЭМ!$E$34:$E$777,СВЦЭМ!$A$34:$A$777,$A171,СВЦЭМ!$B$34:$B$777,V$155)+'СЕТ СН'!$F$12</f>
        <v>0</v>
      </c>
      <c r="W171" s="37">
        <f>SUMIFS(СВЦЭМ!$E$34:$E$777,СВЦЭМ!$A$34:$A$777,$A171,СВЦЭМ!$B$34:$B$777,W$155)+'СЕТ СН'!$F$12</f>
        <v>0</v>
      </c>
      <c r="X171" s="37">
        <f>SUMIFS(СВЦЭМ!$E$34:$E$777,СВЦЭМ!$A$34:$A$777,$A171,СВЦЭМ!$B$34:$B$777,X$155)+'СЕТ СН'!$F$12</f>
        <v>0</v>
      </c>
      <c r="Y171" s="37">
        <f>SUMIFS(СВЦЭМ!$E$34:$E$777,СВЦЭМ!$A$34:$A$777,$A171,СВЦЭМ!$B$34:$B$777,Y$155)+'СЕТ СН'!$F$12</f>
        <v>0</v>
      </c>
    </row>
    <row r="172" spans="1:25" ht="15.75" x14ac:dyDescent="0.2">
      <c r="A172" s="36">
        <f t="shared" si="4"/>
        <v>43298</v>
      </c>
      <c r="B172" s="37">
        <f>SUMIFS(СВЦЭМ!$E$34:$E$777,СВЦЭМ!$A$34:$A$777,$A172,СВЦЭМ!$B$34:$B$777,B$155)+'СЕТ СН'!$F$12</f>
        <v>0</v>
      </c>
      <c r="C172" s="37">
        <f>SUMIFS(СВЦЭМ!$E$34:$E$777,СВЦЭМ!$A$34:$A$777,$A172,СВЦЭМ!$B$34:$B$777,C$155)+'СЕТ СН'!$F$12</f>
        <v>0</v>
      </c>
      <c r="D172" s="37">
        <f>SUMIFS(СВЦЭМ!$E$34:$E$777,СВЦЭМ!$A$34:$A$777,$A172,СВЦЭМ!$B$34:$B$777,D$155)+'СЕТ СН'!$F$12</f>
        <v>0</v>
      </c>
      <c r="E172" s="37">
        <f>SUMIFS(СВЦЭМ!$E$34:$E$777,СВЦЭМ!$A$34:$A$777,$A172,СВЦЭМ!$B$34:$B$777,E$155)+'СЕТ СН'!$F$12</f>
        <v>0</v>
      </c>
      <c r="F172" s="37">
        <f>SUMIFS(СВЦЭМ!$E$34:$E$777,СВЦЭМ!$A$34:$A$777,$A172,СВЦЭМ!$B$34:$B$777,F$155)+'СЕТ СН'!$F$12</f>
        <v>0</v>
      </c>
      <c r="G172" s="37">
        <f>SUMIFS(СВЦЭМ!$E$34:$E$777,СВЦЭМ!$A$34:$A$777,$A172,СВЦЭМ!$B$34:$B$777,G$155)+'СЕТ СН'!$F$12</f>
        <v>0</v>
      </c>
      <c r="H172" s="37">
        <f>SUMIFS(СВЦЭМ!$E$34:$E$777,СВЦЭМ!$A$34:$A$777,$A172,СВЦЭМ!$B$34:$B$777,H$155)+'СЕТ СН'!$F$12</f>
        <v>0</v>
      </c>
      <c r="I172" s="37">
        <f>SUMIFS(СВЦЭМ!$E$34:$E$777,СВЦЭМ!$A$34:$A$777,$A172,СВЦЭМ!$B$34:$B$777,I$155)+'СЕТ СН'!$F$12</f>
        <v>0</v>
      </c>
      <c r="J172" s="37">
        <f>SUMIFS(СВЦЭМ!$E$34:$E$777,СВЦЭМ!$A$34:$A$777,$A172,СВЦЭМ!$B$34:$B$777,J$155)+'СЕТ СН'!$F$12</f>
        <v>0</v>
      </c>
      <c r="K172" s="37">
        <f>SUMIFS(СВЦЭМ!$E$34:$E$777,СВЦЭМ!$A$34:$A$777,$A172,СВЦЭМ!$B$34:$B$777,K$155)+'СЕТ СН'!$F$12</f>
        <v>0</v>
      </c>
      <c r="L172" s="37">
        <f>SUMIFS(СВЦЭМ!$E$34:$E$777,СВЦЭМ!$A$34:$A$777,$A172,СВЦЭМ!$B$34:$B$777,L$155)+'СЕТ СН'!$F$12</f>
        <v>0</v>
      </c>
      <c r="M172" s="37">
        <f>SUMIFS(СВЦЭМ!$E$34:$E$777,СВЦЭМ!$A$34:$A$777,$A172,СВЦЭМ!$B$34:$B$777,M$155)+'СЕТ СН'!$F$12</f>
        <v>0</v>
      </c>
      <c r="N172" s="37">
        <f>SUMIFS(СВЦЭМ!$E$34:$E$777,СВЦЭМ!$A$34:$A$777,$A172,СВЦЭМ!$B$34:$B$777,N$155)+'СЕТ СН'!$F$12</f>
        <v>0</v>
      </c>
      <c r="O172" s="37">
        <f>SUMIFS(СВЦЭМ!$E$34:$E$777,СВЦЭМ!$A$34:$A$777,$A172,СВЦЭМ!$B$34:$B$777,O$155)+'СЕТ СН'!$F$12</f>
        <v>0</v>
      </c>
      <c r="P172" s="37">
        <f>SUMIFS(СВЦЭМ!$E$34:$E$777,СВЦЭМ!$A$34:$A$777,$A172,СВЦЭМ!$B$34:$B$777,P$155)+'СЕТ СН'!$F$12</f>
        <v>0</v>
      </c>
      <c r="Q172" s="37">
        <f>SUMIFS(СВЦЭМ!$E$34:$E$777,СВЦЭМ!$A$34:$A$777,$A172,СВЦЭМ!$B$34:$B$777,Q$155)+'СЕТ СН'!$F$12</f>
        <v>0</v>
      </c>
      <c r="R172" s="37">
        <f>SUMIFS(СВЦЭМ!$E$34:$E$777,СВЦЭМ!$A$34:$A$777,$A172,СВЦЭМ!$B$34:$B$777,R$155)+'СЕТ СН'!$F$12</f>
        <v>0</v>
      </c>
      <c r="S172" s="37">
        <f>SUMIFS(СВЦЭМ!$E$34:$E$777,СВЦЭМ!$A$34:$A$777,$A172,СВЦЭМ!$B$34:$B$777,S$155)+'СЕТ СН'!$F$12</f>
        <v>0</v>
      </c>
      <c r="T172" s="37">
        <f>SUMIFS(СВЦЭМ!$E$34:$E$777,СВЦЭМ!$A$34:$A$777,$A172,СВЦЭМ!$B$34:$B$777,T$155)+'СЕТ СН'!$F$12</f>
        <v>0</v>
      </c>
      <c r="U172" s="37">
        <f>SUMIFS(СВЦЭМ!$E$34:$E$777,СВЦЭМ!$A$34:$A$777,$A172,СВЦЭМ!$B$34:$B$777,U$155)+'СЕТ СН'!$F$12</f>
        <v>0</v>
      </c>
      <c r="V172" s="37">
        <f>SUMIFS(СВЦЭМ!$E$34:$E$777,СВЦЭМ!$A$34:$A$777,$A172,СВЦЭМ!$B$34:$B$777,V$155)+'СЕТ СН'!$F$12</f>
        <v>0</v>
      </c>
      <c r="W172" s="37">
        <f>SUMIFS(СВЦЭМ!$E$34:$E$777,СВЦЭМ!$A$34:$A$777,$A172,СВЦЭМ!$B$34:$B$777,W$155)+'СЕТ СН'!$F$12</f>
        <v>0</v>
      </c>
      <c r="X172" s="37">
        <f>SUMIFS(СВЦЭМ!$E$34:$E$777,СВЦЭМ!$A$34:$A$777,$A172,СВЦЭМ!$B$34:$B$777,X$155)+'СЕТ СН'!$F$12</f>
        <v>0</v>
      </c>
      <c r="Y172" s="37">
        <f>SUMIFS(СВЦЭМ!$E$34:$E$777,СВЦЭМ!$A$34:$A$777,$A172,СВЦЭМ!$B$34:$B$777,Y$155)+'СЕТ СН'!$F$12</f>
        <v>0</v>
      </c>
    </row>
    <row r="173" spans="1:25" ht="15.75" x14ac:dyDescent="0.2">
      <c r="A173" s="36">
        <f t="shared" si="4"/>
        <v>43299</v>
      </c>
      <c r="B173" s="37">
        <f>SUMIFS(СВЦЭМ!$E$34:$E$777,СВЦЭМ!$A$34:$A$777,$A173,СВЦЭМ!$B$34:$B$777,B$155)+'СЕТ СН'!$F$12</f>
        <v>0</v>
      </c>
      <c r="C173" s="37">
        <f>SUMIFS(СВЦЭМ!$E$34:$E$777,СВЦЭМ!$A$34:$A$777,$A173,СВЦЭМ!$B$34:$B$777,C$155)+'СЕТ СН'!$F$12</f>
        <v>0</v>
      </c>
      <c r="D173" s="37">
        <f>SUMIFS(СВЦЭМ!$E$34:$E$777,СВЦЭМ!$A$34:$A$777,$A173,СВЦЭМ!$B$34:$B$777,D$155)+'СЕТ СН'!$F$12</f>
        <v>0</v>
      </c>
      <c r="E173" s="37">
        <f>SUMIFS(СВЦЭМ!$E$34:$E$777,СВЦЭМ!$A$34:$A$777,$A173,СВЦЭМ!$B$34:$B$777,E$155)+'СЕТ СН'!$F$12</f>
        <v>0</v>
      </c>
      <c r="F173" s="37">
        <f>SUMIFS(СВЦЭМ!$E$34:$E$777,СВЦЭМ!$A$34:$A$777,$A173,СВЦЭМ!$B$34:$B$777,F$155)+'СЕТ СН'!$F$12</f>
        <v>0</v>
      </c>
      <c r="G173" s="37">
        <f>SUMIFS(СВЦЭМ!$E$34:$E$777,СВЦЭМ!$A$34:$A$777,$A173,СВЦЭМ!$B$34:$B$777,G$155)+'СЕТ СН'!$F$12</f>
        <v>0</v>
      </c>
      <c r="H173" s="37">
        <f>SUMIFS(СВЦЭМ!$E$34:$E$777,СВЦЭМ!$A$34:$A$777,$A173,СВЦЭМ!$B$34:$B$777,H$155)+'СЕТ СН'!$F$12</f>
        <v>0</v>
      </c>
      <c r="I173" s="37">
        <f>SUMIFS(СВЦЭМ!$E$34:$E$777,СВЦЭМ!$A$34:$A$777,$A173,СВЦЭМ!$B$34:$B$777,I$155)+'СЕТ СН'!$F$12</f>
        <v>0</v>
      </c>
      <c r="J173" s="37">
        <f>SUMIFS(СВЦЭМ!$E$34:$E$777,СВЦЭМ!$A$34:$A$777,$A173,СВЦЭМ!$B$34:$B$777,J$155)+'СЕТ СН'!$F$12</f>
        <v>0</v>
      </c>
      <c r="K173" s="37">
        <f>SUMIFS(СВЦЭМ!$E$34:$E$777,СВЦЭМ!$A$34:$A$777,$A173,СВЦЭМ!$B$34:$B$777,K$155)+'СЕТ СН'!$F$12</f>
        <v>0</v>
      </c>
      <c r="L173" s="37">
        <f>SUMIFS(СВЦЭМ!$E$34:$E$777,СВЦЭМ!$A$34:$A$777,$A173,СВЦЭМ!$B$34:$B$777,L$155)+'СЕТ СН'!$F$12</f>
        <v>0</v>
      </c>
      <c r="M173" s="37">
        <f>SUMIFS(СВЦЭМ!$E$34:$E$777,СВЦЭМ!$A$34:$A$777,$A173,СВЦЭМ!$B$34:$B$777,M$155)+'СЕТ СН'!$F$12</f>
        <v>0</v>
      </c>
      <c r="N173" s="37">
        <f>SUMIFS(СВЦЭМ!$E$34:$E$777,СВЦЭМ!$A$34:$A$777,$A173,СВЦЭМ!$B$34:$B$777,N$155)+'СЕТ СН'!$F$12</f>
        <v>0</v>
      </c>
      <c r="O173" s="37">
        <f>SUMIFS(СВЦЭМ!$E$34:$E$777,СВЦЭМ!$A$34:$A$777,$A173,СВЦЭМ!$B$34:$B$777,O$155)+'СЕТ СН'!$F$12</f>
        <v>0</v>
      </c>
      <c r="P173" s="37">
        <f>SUMIFS(СВЦЭМ!$E$34:$E$777,СВЦЭМ!$A$34:$A$777,$A173,СВЦЭМ!$B$34:$B$777,P$155)+'СЕТ СН'!$F$12</f>
        <v>0</v>
      </c>
      <c r="Q173" s="37">
        <f>SUMIFS(СВЦЭМ!$E$34:$E$777,СВЦЭМ!$A$34:$A$777,$A173,СВЦЭМ!$B$34:$B$777,Q$155)+'СЕТ СН'!$F$12</f>
        <v>0</v>
      </c>
      <c r="R173" s="37">
        <f>SUMIFS(СВЦЭМ!$E$34:$E$777,СВЦЭМ!$A$34:$A$777,$A173,СВЦЭМ!$B$34:$B$777,R$155)+'СЕТ СН'!$F$12</f>
        <v>0</v>
      </c>
      <c r="S173" s="37">
        <f>SUMIFS(СВЦЭМ!$E$34:$E$777,СВЦЭМ!$A$34:$A$777,$A173,СВЦЭМ!$B$34:$B$777,S$155)+'СЕТ СН'!$F$12</f>
        <v>0</v>
      </c>
      <c r="T173" s="37">
        <f>SUMIFS(СВЦЭМ!$E$34:$E$777,СВЦЭМ!$A$34:$A$777,$A173,СВЦЭМ!$B$34:$B$777,T$155)+'СЕТ СН'!$F$12</f>
        <v>0</v>
      </c>
      <c r="U173" s="37">
        <f>SUMIFS(СВЦЭМ!$E$34:$E$777,СВЦЭМ!$A$34:$A$777,$A173,СВЦЭМ!$B$34:$B$777,U$155)+'СЕТ СН'!$F$12</f>
        <v>0</v>
      </c>
      <c r="V173" s="37">
        <f>SUMIFS(СВЦЭМ!$E$34:$E$777,СВЦЭМ!$A$34:$A$777,$A173,СВЦЭМ!$B$34:$B$777,V$155)+'СЕТ СН'!$F$12</f>
        <v>0</v>
      </c>
      <c r="W173" s="37">
        <f>SUMIFS(СВЦЭМ!$E$34:$E$777,СВЦЭМ!$A$34:$A$777,$A173,СВЦЭМ!$B$34:$B$777,W$155)+'СЕТ СН'!$F$12</f>
        <v>0</v>
      </c>
      <c r="X173" s="37">
        <f>SUMIFS(СВЦЭМ!$E$34:$E$777,СВЦЭМ!$A$34:$A$777,$A173,СВЦЭМ!$B$34:$B$777,X$155)+'СЕТ СН'!$F$12</f>
        <v>0</v>
      </c>
      <c r="Y173" s="37">
        <f>SUMIFS(СВЦЭМ!$E$34:$E$777,СВЦЭМ!$A$34:$A$777,$A173,СВЦЭМ!$B$34:$B$777,Y$155)+'СЕТ СН'!$F$12</f>
        <v>0</v>
      </c>
    </row>
    <row r="174" spans="1:25" ht="15.75" x14ac:dyDescent="0.2">
      <c r="A174" s="36">
        <f t="shared" si="4"/>
        <v>43300</v>
      </c>
      <c r="B174" s="37">
        <f>SUMIFS(СВЦЭМ!$E$34:$E$777,СВЦЭМ!$A$34:$A$777,$A174,СВЦЭМ!$B$34:$B$777,B$155)+'СЕТ СН'!$F$12</f>
        <v>0</v>
      </c>
      <c r="C174" s="37">
        <f>SUMIFS(СВЦЭМ!$E$34:$E$777,СВЦЭМ!$A$34:$A$777,$A174,СВЦЭМ!$B$34:$B$777,C$155)+'СЕТ СН'!$F$12</f>
        <v>0</v>
      </c>
      <c r="D174" s="37">
        <f>SUMIFS(СВЦЭМ!$E$34:$E$777,СВЦЭМ!$A$34:$A$777,$A174,СВЦЭМ!$B$34:$B$777,D$155)+'СЕТ СН'!$F$12</f>
        <v>0</v>
      </c>
      <c r="E174" s="37">
        <f>SUMIFS(СВЦЭМ!$E$34:$E$777,СВЦЭМ!$A$34:$A$777,$A174,СВЦЭМ!$B$34:$B$777,E$155)+'СЕТ СН'!$F$12</f>
        <v>0</v>
      </c>
      <c r="F174" s="37">
        <f>SUMIFS(СВЦЭМ!$E$34:$E$777,СВЦЭМ!$A$34:$A$777,$A174,СВЦЭМ!$B$34:$B$777,F$155)+'СЕТ СН'!$F$12</f>
        <v>0</v>
      </c>
      <c r="G174" s="37">
        <f>SUMIFS(СВЦЭМ!$E$34:$E$777,СВЦЭМ!$A$34:$A$777,$A174,СВЦЭМ!$B$34:$B$777,G$155)+'СЕТ СН'!$F$12</f>
        <v>0</v>
      </c>
      <c r="H174" s="37">
        <f>SUMIFS(СВЦЭМ!$E$34:$E$777,СВЦЭМ!$A$34:$A$777,$A174,СВЦЭМ!$B$34:$B$777,H$155)+'СЕТ СН'!$F$12</f>
        <v>0</v>
      </c>
      <c r="I174" s="37">
        <f>SUMIFS(СВЦЭМ!$E$34:$E$777,СВЦЭМ!$A$34:$A$777,$A174,СВЦЭМ!$B$34:$B$777,I$155)+'СЕТ СН'!$F$12</f>
        <v>0</v>
      </c>
      <c r="J174" s="37">
        <f>SUMIFS(СВЦЭМ!$E$34:$E$777,СВЦЭМ!$A$34:$A$777,$A174,СВЦЭМ!$B$34:$B$777,J$155)+'СЕТ СН'!$F$12</f>
        <v>0</v>
      </c>
      <c r="K174" s="37">
        <f>SUMIFS(СВЦЭМ!$E$34:$E$777,СВЦЭМ!$A$34:$A$777,$A174,СВЦЭМ!$B$34:$B$777,K$155)+'СЕТ СН'!$F$12</f>
        <v>0</v>
      </c>
      <c r="L174" s="37">
        <f>SUMIFS(СВЦЭМ!$E$34:$E$777,СВЦЭМ!$A$34:$A$777,$A174,СВЦЭМ!$B$34:$B$777,L$155)+'СЕТ СН'!$F$12</f>
        <v>0</v>
      </c>
      <c r="M174" s="37">
        <f>SUMIFS(СВЦЭМ!$E$34:$E$777,СВЦЭМ!$A$34:$A$777,$A174,СВЦЭМ!$B$34:$B$777,M$155)+'СЕТ СН'!$F$12</f>
        <v>0</v>
      </c>
      <c r="N174" s="37">
        <f>SUMIFS(СВЦЭМ!$E$34:$E$777,СВЦЭМ!$A$34:$A$777,$A174,СВЦЭМ!$B$34:$B$777,N$155)+'СЕТ СН'!$F$12</f>
        <v>0</v>
      </c>
      <c r="O174" s="37">
        <f>SUMIFS(СВЦЭМ!$E$34:$E$777,СВЦЭМ!$A$34:$A$777,$A174,СВЦЭМ!$B$34:$B$777,O$155)+'СЕТ СН'!$F$12</f>
        <v>0</v>
      </c>
      <c r="P174" s="37">
        <f>SUMIFS(СВЦЭМ!$E$34:$E$777,СВЦЭМ!$A$34:$A$777,$A174,СВЦЭМ!$B$34:$B$777,P$155)+'СЕТ СН'!$F$12</f>
        <v>0</v>
      </c>
      <c r="Q174" s="37">
        <f>SUMIFS(СВЦЭМ!$E$34:$E$777,СВЦЭМ!$A$34:$A$777,$A174,СВЦЭМ!$B$34:$B$777,Q$155)+'СЕТ СН'!$F$12</f>
        <v>0</v>
      </c>
      <c r="R174" s="37">
        <f>SUMIFS(СВЦЭМ!$E$34:$E$777,СВЦЭМ!$A$34:$A$777,$A174,СВЦЭМ!$B$34:$B$777,R$155)+'СЕТ СН'!$F$12</f>
        <v>0</v>
      </c>
      <c r="S174" s="37">
        <f>SUMIFS(СВЦЭМ!$E$34:$E$777,СВЦЭМ!$A$34:$A$777,$A174,СВЦЭМ!$B$34:$B$777,S$155)+'СЕТ СН'!$F$12</f>
        <v>0</v>
      </c>
      <c r="T174" s="37">
        <f>SUMIFS(СВЦЭМ!$E$34:$E$777,СВЦЭМ!$A$34:$A$777,$A174,СВЦЭМ!$B$34:$B$777,T$155)+'СЕТ СН'!$F$12</f>
        <v>0</v>
      </c>
      <c r="U174" s="37">
        <f>SUMIFS(СВЦЭМ!$E$34:$E$777,СВЦЭМ!$A$34:$A$777,$A174,СВЦЭМ!$B$34:$B$777,U$155)+'СЕТ СН'!$F$12</f>
        <v>0</v>
      </c>
      <c r="V174" s="37">
        <f>SUMIFS(СВЦЭМ!$E$34:$E$777,СВЦЭМ!$A$34:$A$777,$A174,СВЦЭМ!$B$34:$B$777,V$155)+'СЕТ СН'!$F$12</f>
        <v>0</v>
      </c>
      <c r="W174" s="37">
        <f>SUMIFS(СВЦЭМ!$E$34:$E$777,СВЦЭМ!$A$34:$A$777,$A174,СВЦЭМ!$B$34:$B$777,W$155)+'СЕТ СН'!$F$12</f>
        <v>0</v>
      </c>
      <c r="X174" s="37">
        <f>SUMIFS(СВЦЭМ!$E$34:$E$777,СВЦЭМ!$A$34:$A$777,$A174,СВЦЭМ!$B$34:$B$777,X$155)+'СЕТ СН'!$F$12</f>
        <v>0</v>
      </c>
      <c r="Y174" s="37">
        <f>SUMIFS(СВЦЭМ!$E$34:$E$777,СВЦЭМ!$A$34:$A$777,$A174,СВЦЭМ!$B$34:$B$777,Y$155)+'СЕТ СН'!$F$12</f>
        <v>0</v>
      </c>
    </row>
    <row r="175" spans="1:25" ht="15.75" x14ac:dyDescent="0.2">
      <c r="A175" s="36">
        <f t="shared" si="4"/>
        <v>43301</v>
      </c>
      <c r="B175" s="37">
        <f>SUMIFS(СВЦЭМ!$E$34:$E$777,СВЦЭМ!$A$34:$A$777,$A175,СВЦЭМ!$B$34:$B$777,B$155)+'СЕТ СН'!$F$12</f>
        <v>0</v>
      </c>
      <c r="C175" s="37">
        <f>SUMIFS(СВЦЭМ!$E$34:$E$777,СВЦЭМ!$A$34:$A$777,$A175,СВЦЭМ!$B$34:$B$777,C$155)+'СЕТ СН'!$F$12</f>
        <v>0</v>
      </c>
      <c r="D175" s="37">
        <f>SUMIFS(СВЦЭМ!$E$34:$E$777,СВЦЭМ!$A$34:$A$777,$A175,СВЦЭМ!$B$34:$B$777,D$155)+'СЕТ СН'!$F$12</f>
        <v>0</v>
      </c>
      <c r="E175" s="37">
        <f>SUMIFS(СВЦЭМ!$E$34:$E$777,СВЦЭМ!$A$34:$A$777,$A175,СВЦЭМ!$B$34:$B$777,E$155)+'СЕТ СН'!$F$12</f>
        <v>0</v>
      </c>
      <c r="F175" s="37">
        <f>SUMIFS(СВЦЭМ!$E$34:$E$777,СВЦЭМ!$A$34:$A$777,$A175,СВЦЭМ!$B$34:$B$777,F$155)+'СЕТ СН'!$F$12</f>
        <v>0</v>
      </c>
      <c r="G175" s="37">
        <f>SUMIFS(СВЦЭМ!$E$34:$E$777,СВЦЭМ!$A$34:$A$777,$A175,СВЦЭМ!$B$34:$B$777,G$155)+'СЕТ СН'!$F$12</f>
        <v>0</v>
      </c>
      <c r="H175" s="37">
        <f>SUMIFS(СВЦЭМ!$E$34:$E$777,СВЦЭМ!$A$34:$A$777,$A175,СВЦЭМ!$B$34:$B$777,H$155)+'СЕТ СН'!$F$12</f>
        <v>0</v>
      </c>
      <c r="I175" s="37">
        <f>SUMIFS(СВЦЭМ!$E$34:$E$777,СВЦЭМ!$A$34:$A$777,$A175,СВЦЭМ!$B$34:$B$777,I$155)+'СЕТ СН'!$F$12</f>
        <v>0</v>
      </c>
      <c r="J175" s="37">
        <f>SUMIFS(СВЦЭМ!$E$34:$E$777,СВЦЭМ!$A$34:$A$777,$A175,СВЦЭМ!$B$34:$B$777,J$155)+'СЕТ СН'!$F$12</f>
        <v>0</v>
      </c>
      <c r="K175" s="37">
        <f>SUMIFS(СВЦЭМ!$E$34:$E$777,СВЦЭМ!$A$34:$A$777,$A175,СВЦЭМ!$B$34:$B$777,K$155)+'СЕТ СН'!$F$12</f>
        <v>0</v>
      </c>
      <c r="L175" s="37">
        <f>SUMIFS(СВЦЭМ!$E$34:$E$777,СВЦЭМ!$A$34:$A$777,$A175,СВЦЭМ!$B$34:$B$777,L$155)+'СЕТ СН'!$F$12</f>
        <v>0</v>
      </c>
      <c r="M175" s="37">
        <f>SUMIFS(СВЦЭМ!$E$34:$E$777,СВЦЭМ!$A$34:$A$777,$A175,СВЦЭМ!$B$34:$B$777,M$155)+'СЕТ СН'!$F$12</f>
        <v>0</v>
      </c>
      <c r="N175" s="37">
        <f>SUMIFS(СВЦЭМ!$E$34:$E$777,СВЦЭМ!$A$34:$A$777,$A175,СВЦЭМ!$B$34:$B$777,N$155)+'СЕТ СН'!$F$12</f>
        <v>0</v>
      </c>
      <c r="O175" s="37">
        <f>SUMIFS(СВЦЭМ!$E$34:$E$777,СВЦЭМ!$A$34:$A$777,$A175,СВЦЭМ!$B$34:$B$777,O$155)+'СЕТ СН'!$F$12</f>
        <v>0</v>
      </c>
      <c r="P175" s="37">
        <f>SUMIFS(СВЦЭМ!$E$34:$E$777,СВЦЭМ!$A$34:$A$777,$A175,СВЦЭМ!$B$34:$B$777,P$155)+'СЕТ СН'!$F$12</f>
        <v>0</v>
      </c>
      <c r="Q175" s="37">
        <f>SUMIFS(СВЦЭМ!$E$34:$E$777,СВЦЭМ!$A$34:$A$777,$A175,СВЦЭМ!$B$34:$B$777,Q$155)+'СЕТ СН'!$F$12</f>
        <v>0</v>
      </c>
      <c r="R175" s="37">
        <f>SUMIFS(СВЦЭМ!$E$34:$E$777,СВЦЭМ!$A$34:$A$777,$A175,СВЦЭМ!$B$34:$B$777,R$155)+'СЕТ СН'!$F$12</f>
        <v>0</v>
      </c>
      <c r="S175" s="37">
        <f>SUMIFS(СВЦЭМ!$E$34:$E$777,СВЦЭМ!$A$34:$A$777,$A175,СВЦЭМ!$B$34:$B$777,S$155)+'СЕТ СН'!$F$12</f>
        <v>0</v>
      </c>
      <c r="T175" s="37">
        <f>SUMIFS(СВЦЭМ!$E$34:$E$777,СВЦЭМ!$A$34:$A$777,$A175,СВЦЭМ!$B$34:$B$777,T$155)+'СЕТ СН'!$F$12</f>
        <v>0</v>
      </c>
      <c r="U175" s="37">
        <f>SUMIFS(СВЦЭМ!$E$34:$E$777,СВЦЭМ!$A$34:$A$777,$A175,СВЦЭМ!$B$34:$B$777,U$155)+'СЕТ СН'!$F$12</f>
        <v>0</v>
      </c>
      <c r="V175" s="37">
        <f>SUMIFS(СВЦЭМ!$E$34:$E$777,СВЦЭМ!$A$34:$A$777,$A175,СВЦЭМ!$B$34:$B$777,V$155)+'СЕТ СН'!$F$12</f>
        <v>0</v>
      </c>
      <c r="W175" s="37">
        <f>SUMIFS(СВЦЭМ!$E$34:$E$777,СВЦЭМ!$A$34:$A$777,$A175,СВЦЭМ!$B$34:$B$777,W$155)+'СЕТ СН'!$F$12</f>
        <v>0</v>
      </c>
      <c r="X175" s="37">
        <f>SUMIFS(СВЦЭМ!$E$34:$E$777,СВЦЭМ!$A$34:$A$777,$A175,СВЦЭМ!$B$34:$B$777,X$155)+'СЕТ СН'!$F$12</f>
        <v>0</v>
      </c>
      <c r="Y175" s="37">
        <f>SUMIFS(СВЦЭМ!$E$34:$E$777,СВЦЭМ!$A$34:$A$777,$A175,СВЦЭМ!$B$34:$B$777,Y$155)+'СЕТ СН'!$F$12</f>
        <v>0</v>
      </c>
    </row>
    <row r="176" spans="1:25" ht="15.75" x14ac:dyDescent="0.2">
      <c r="A176" s="36">
        <f t="shared" si="4"/>
        <v>43302</v>
      </c>
      <c r="B176" s="37">
        <f>SUMIFS(СВЦЭМ!$E$34:$E$777,СВЦЭМ!$A$34:$A$777,$A176,СВЦЭМ!$B$34:$B$777,B$155)+'СЕТ СН'!$F$12</f>
        <v>0</v>
      </c>
      <c r="C176" s="37">
        <f>SUMIFS(СВЦЭМ!$E$34:$E$777,СВЦЭМ!$A$34:$A$777,$A176,СВЦЭМ!$B$34:$B$777,C$155)+'СЕТ СН'!$F$12</f>
        <v>0</v>
      </c>
      <c r="D176" s="37">
        <f>SUMIFS(СВЦЭМ!$E$34:$E$777,СВЦЭМ!$A$34:$A$777,$A176,СВЦЭМ!$B$34:$B$777,D$155)+'СЕТ СН'!$F$12</f>
        <v>0</v>
      </c>
      <c r="E176" s="37">
        <f>SUMIFS(СВЦЭМ!$E$34:$E$777,СВЦЭМ!$A$34:$A$777,$A176,СВЦЭМ!$B$34:$B$777,E$155)+'СЕТ СН'!$F$12</f>
        <v>0</v>
      </c>
      <c r="F176" s="37">
        <f>SUMIFS(СВЦЭМ!$E$34:$E$777,СВЦЭМ!$A$34:$A$777,$A176,СВЦЭМ!$B$34:$B$777,F$155)+'СЕТ СН'!$F$12</f>
        <v>0</v>
      </c>
      <c r="G176" s="37">
        <f>SUMIFS(СВЦЭМ!$E$34:$E$777,СВЦЭМ!$A$34:$A$777,$A176,СВЦЭМ!$B$34:$B$777,G$155)+'СЕТ СН'!$F$12</f>
        <v>0</v>
      </c>
      <c r="H176" s="37">
        <f>SUMIFS(СВЦЭМ!$E$34:$E$777,СВЦЭМ!$A$34:$A$777,$A176,СВЦЭМ!$B$34:$B$777,H$155)+'СЕТ СН'!$F$12</f>
        <v>0</v>
      </c>
      <c r="I176" s="37">
        <f>SUMIFS(СВЦЭМ!$E$34:$E$777,СВЦЭМ!$A$34:$A$777,$A176,СВЦЭМ!$B$34:$B$777,I$155)+'СЕТ СН'!$F$12</f>
        <v>0</v>
      </c>
      <c r="J176" s="37">
        <f>SUMIFS(СВЦЭМ!$E$34:$E$777,СВЦЭМ!$A$34:$A$777,$A176,СВЦЭМ!$B$34:$B$777,J$155)+'СЕТ СН'!$F$12</f>
        <v>0</v>
      </c>
      <c r="K176" s="37">
        <f>SUMIFS(СВЦЭМ!$E$34:$E$777,СВЦЭМ!$A$34:$A$777,$A176,СВЦЭМ!$B$34:$B$777,K$155)+'СЕТ СН'!$F$12</f>
        <v>0</v>
      </c>
      <c r="L176" s="37">
        <f>SUMIFS(СВЦЭМ!$E$34:$E$777,СВЦЭМ!$A$34:$A$777,$A176,СВЦЭМ!$B$34:$B$777,L$155)+'СЕТ СН'!$F$12</f>
        <v>0</v>
      </c>
      <c r="M176" s="37">
        <f>SUMIFS(СВЦЭМ!$E$34:$E$777,СВЦЭМ!$A$34:$A$777,$A176,СВЦЭМ!$B$34:$B$777,M$155)+'СЕТ СН'!$F$12</f>
        <v>0</v>
      </c>
      <c r="N176" s="37">
        <f>SUMIFS(СВЦЭМ!$E$34:$E$777,СВЦЭМ!$A$34:$A$777,$A176,СВЦЭМ!$B$34:$B$777,N$155)+'СЕТ СН'!$F$12</f>
        <v>0</v>
      </c>
      <c r="O176" s="37">
        <f>SUMIFS(СВЦЭМ!$E$34:$E$777,СВЦЭМ!$A$34:$A$777,$A176,СВЦЭМ!$B$34:$B$777,O$155)+'СЕТ СН'!$F$12</f>
        <v>0</v>
      </c>
      <c r="P176" s="37">
        <f>SUMIFS(СВЦЭМ!$E$34:$E$777,СВЦЭМ!$A$34:$A$777,$A176,СВЦЭМ!$B$34:$B$777,P$155)+'СЕТ СН'!$F$12</f>
        <v>0</v>
      </c>
      <c r="Q176" s="37">
        <f>SUMIFS(СВЦЭМ!$E$34:$E$777,СВЦЭМ!$A$34:$A$777,$A176,СВЦЭМ!$B$34:$B$777,Q$155)+'СЕТ СН'!$F$12</f>
        <v>0</v>
      </c>
      <c r="R176" s="37">
        <f>SUMIFS(СВЦЭМ!$E$34:$E$777,СВЦЭМ!$A$34:$A$777,$A176,СВЦЭМ!$B$34:$B$777,R$155)+'СЕТ СН'!$F$12</f>
        <v>0</v>
      </c>
      <c r="S176" s="37">
        <f>SUMIFS(СВЦЭМ!$E$34:$E$777,СВЦЭМ!$A$34:$A$777,$A176,СВЦЭМ!$B$34:$B$777,S$155)+'СЕТ СН'!$F$12</f>
        <v>0</v>
      </c>
      <c r="T176" s="37">
        <f>SUMIFS(СВЦЭМ!$E$34:$E$777,СВЦЭМ!$A$34:$A$777,$A176,СВЦЭМ!$B$34:$B$777,T$155)+'СЕТ СН'!$F$12</f>
        <v>0</v>
      </c>
      <c r="U176" s="37">
        <f>SUMIFS(СВЦЭМ!$E$34:$E$777,СВЦЭМ!$A$34:$A$777,$A176,СВЦЭМ!$B$34:$B$777,U$155)+'СЕТ СН'!$F$12</f>
        <v>0</v>
      </c>
      <c r="V176" s="37">
        <f>SUMIFS(СВЦЭМ!$E$34:$E$777,СВЦЭМ!$A$34:$A$777,$A176,СВЦЭМ!$B$34:$B$777,V$155)+'СЕТ СН'!$F$12</f>
        <v>0</v>
      </c>
      <c r="W176" s="37">
        <f>SUMIFS(СВЦЭМ!$E$34:$E$777,СВЦЭМ!$A$34:$A$777,$A176,СВЦЭМ!$B$34:$B$777,W$155)+'СЕТ СН'!$F$12</f>
        <v>0</v>
      </c>
      <c r="X176" s="37">
        <f>SUMIFS(СВЦЭМ!$E$34:$E$777,СВЦЭМ!$A$34:$A$777,$A176,СВЦЭМ!$B$34:$B$777,X$155)+'СЕТ СН'!$F$12</f>
        <v>0</v>
      </c>
      <c r="Y176" s="37">
        <f>SUMIFS(СВЦЭМ!$E$34:$E$777,СВЦЭМ!$A$34:$A$777,$A176,СВЦЭМ!$B$34:$B$777,Y$155)+'СЕТ СН'!$F$12</f>
        <v>0</v>
      </c>
    </row>
    <row r="177" spans="1:27" ht="15.75" x14ac:dyDescent="0.2">
      <c r="A177" s="36">
        <f t="shared" si="4"/>
        <v>43303</v>
      </c>
      <c r="B177" s="37">
        <f>SUMIFS(СВЦЭМ!$E$34:$E$777,СВЦЭМ!$A$34:$A$777,$A177,СВЦЭМ!$B$34:$B$777,B$155)+'СЕТ СН'!$F$12</f>
        <v>0</v>
      </c>
      <c r="C177" s="37">
        <f>SUMIFS(СВЦЭМ!$E$34:$E$777,СВЦЭМ!$A$34:$A$777,$A177,СВЦЭМ!$B$34:$B$777,C$155)+'СЕТ СН'!$F$12</f>
        <v>0</v>
      </c>
      <c r="D177" s="37">
        <f>SUMIFS(СВЦЭМ!$E$34:$E$777,СВЦЭМ!$A$34:$A$777,$A177,СВЦЭМ!$B$34:$B$777,D$155)+'СЕТ СН'!$F$12</f>
        <v>0</v>
      </c>
      <c r="E177" s="37">
        <f>SUMIFS(СВЦЭМ!$E$34:$E$777,СВЦЭМ!$A$34:$A$777,$A177,СВЦЭМ!$B$34:$B$777,E$155)+'СЕТ СН'!$F$12</f>
        <v>0</v>
      </c>
      <c r="F177" s="37">
        <f>SUMIFS(СВЦЭМ!$E$34:$E$777,СВЦЭМ!$A$34:$A$777,$A177,СВЦЭМ!$B$34:$B$777,F$155)+'СЕТ СН'!$F$12</f>
        <v>0</v>
      </c>
      <c r="G177" s="37">
        <f>SUMIFS(СВЦЭМ!$E$34:$E$777,СВЦЭМ!$A$34:$A$777,$A177,СВЦЭМ!$B$34:$B$777,G$155)+'СЕТ СН'!$F$12</f>
        <v>0</v>
      </c>
      <c r="H177" s="37">
        <f>SUMIFS(СВЦЭМ!$E$34:$E$777,СВЦЭМ!$A$34:$A$777,$A177,СВЦЭМ!$B$34:$B$777,H$155)+'СЕТ СН'!$F$12</f>
        <v>0</v>
      </c>
      <c r="I177" s="37">
        <f>SUMIFS(СВЦЭМ!$E$34:$E$777,СВЦЭМ!$A$34:$A$777,$A177,СВЦЭМ!$B$34:$B$777,I$155)+'СЕТ СН'!$F$12</f>
        <v>0</v>
      </c>
      <c r="J177" s="37">
        <f>SUMIFS(СВЦЭМ!$E$34:$E$777,СВЦЭМ!$A$34:$A$777,$A177,СВЦЭМ!$B$34:$B$777,J$155)+'СЕТ СН'!$F$12</f>
        <v>0</v>
      </c>
      <c r="K177" s="37">
        <f>SUMIFS(СВЦЭМ!$E$34:$E$777,СВЦЭМ!$A$34:$A$777,$A177,СВЦЭМ!$B$34:$B$777,K$155)+'СЕТ СН'!$F$12</f>
        <v>0</v>
      </c>
      <c r="L177" s="37">
        <f>SUMIFS(СВЦЭМ!$E$34:$E$777,СВЦЭМ!$A$34:$A$777,$A177,СВЦЭМ!$B$34:$B$777,L$155)+'СЕТ СН'!$F$12</f>
        <v>0</v>
      </c>
      <c r="M177" s="37">
        <f>SUMIFS(СВЦЭМ!$E$34:$E$777,СВЦЭМ!$A$34:$A$777,$A177,СВЦЭМ!$B$34:$B$777,M$155)+'СЕТ СН'!$F$12</f>
        <v>0</v>
      </c>
      <c r="N177" s="37">
        <f>SUMIFS(СВЦЭМ!$E$34:$E$777,СВЦЭМ!$A$34:$A$777,$A177,СВЦЭМ!$B$34:$B$777,N$155)+'СЕТ СН'!$F$12</f>
        <v>0</v>
      </c>
      <c r="O177" s="37">
        <f>SUMIFS(СВЦЭМ!$E$34:$E$777,СВЦЭМ!$A$34:$A$777,$A177,СВЦЭМ!$B$34:$B$777,O$155)+'СЕТ СН'!$F$12</f>
        <v>0</v>
      </c>
      <c r="P177" s="37">
        <f>SUMIFS(СВЦЭМ!$E$34:$E$777,СВЦЭМ!$A$34:$A$777,$A177,СВЦЭМ!$B$34:$B$777,P$155)+'СЕТ СН'!$F$12</f>
        <v>0</v>
      </c>
      <c r="Q177" s="37">
        <f>SUMIFS(СВЦЭМ!$E$34:$E$777,СВЦЭМ!$A$34:$A$777,$A177,СВЦЭМ!$B$34:$B$777,Q$155)+'СЕТ СН'!$F$12</f>
        <v>0</v>
      </c>
      <c r="R177" s="37">
        <f>SUMIFS(СВЦЭМ!$E$34:$E$777,СВЦЭМ!$A$34:$A$777,$A177,СВЦЭМ!$B$34:$B$777,R$155)+'СЕТ СН'!$F$12</f>
        <v>0</v>
      </c>
      <c r="S177" s="37">
        <f>SUMIFS(СВЦЭМ!$E$34:$E$777,СВЦЭМ!$A$34:$A$777,$A177,СВЦЭМ!$B$34:$B$777,S$155)+'СЕТ СН'!$F$12</f>
        <v>0</v>
      </c>
      <c r="T177" s="37">
        <f>SUMIFS(СВЦЭМ!$E$34:$E$777,СВЦЭМ!$A$34:$A$777,$A177,СВЦЭМ!$B$34:$B$777,T$155)+'СЕТ СН'!$F$12</f>
        <v>0</v>
      </c>
      <c r="U177" s="37">
        <f>SUMIFS(СВЦЭМ!$E$34:$E$777,СВЦЭМ!$A$34:$A$777,$A177,СВЦЭМ!$B$34:$B$777,U$155)+'СЕТ СН'!$F$12</f>
        <v>0</v>
      </c>
      <c r="V177" s="37">
        <f>SUMIFS(СВЦЭМ!$E$34:$E$777,СВЦЭМ!$A$34:$A$777,$A177,СВЦЭМ!$B$34:$B$777,V$155)+'СЕТ СН'!$F$12</f>
        <v>0</v>
      </c>
      <c r="W177" s="37">
        <f>SUMIFS(СВЦЭМ!$E$34:$E$777,СВЦЭМ!$A$34:$A$777,$A177,СВЦЭМ!$B$34:$B$777,W$155)+'СЕТ СН'!$F$12</f>
        <v>0</v>
      </c>
      <c r="X177" s="37">
        <f>SUMIFS(СВЦЭМ!$E$34:$E$777,СВЦЭМ!$A$34:$A$777,$A177,СВЦЭМ!$B$34:$B$777,X$155)+'СЕТ СН'!$F$12</f>
        <v>0</v>
      </c>
      <c r="Y177" s="37">
        <f>SUMIFS(СВЦЭМ!$E$34:$E$777,СВЦЭМ!$A$34:$A$777,$A177,СВЦЭМ!$B$34:$B$777,Y$155)+'СЕТ СН'!$F$12</f>
        <v>0</v>
      </c>
    </row>
    <row r="178" spans="1:27" ht="15.75" x14ac:dyDescent="0.2">
      <c r="A178" s="36">
        <f t="shared" si="4"/>
        <v>43304</v>
      </c>
      <c r="B178" s="37">
        <f>SUMIFS(СВЦЭМ!$E$34:$E$777,СВЦЭМ!$A$34:$A$777,$A178,СВЦЭМ!$B$34:$B$777,B$155)+'СЕТ СН'!$F$12</f>
        <v>0</v>
      </c>
      <c r="C178" s="37">
        <f>SUMIFS(СВЦЭМ!$E$34:$E$777,СВЦЭМ!$A$34:$A$777,$A178,СВЦЭМ!$B$34:$B$777,C$155)+'СЕТ СН'!$F$12</f>
        <v>0</v>
      </c>
      <c r="D178" s="37">
        <f>SUMIFS(СВЦЭМ!$E$34:$E$777,СВЦЭМ!$A$34:$A$777,$A178,СВЦЭМ!$B$34:$B$777,D$155)+'СЕТ СН'!$F$12</f>
        <v>0</v>
      </c>
      <c r="E178" s="37">
        <f>SUMIFS(СВЦЭМ!$E$34:$E$777,СВЦЭМ!$A$34:$A$777,$A178,СВЦЭМ!$B$34:$B$777,E$155)+'СЕТ СН'!$F$12</f>
        <v>0</v>
      </c>
      <c r="F178" s="37">
        <f>SUMIFS(СВЦЭМ!$E$34:$E$777,СВЦЭМ!$A$34:$A$777,$A178,СВЦЭМ!$B$34:$B$777,F$155)+'СЕТ СН'!$F$12</f>
        <v>0</v>
      </c>
      <c r="G178" s="37">
        <f>SUMIFS(СВЦЭМ!$E$34:$E$777,СВЦЭМ!$A$34:$A$777,$A178,СВЦЭМ!$B$34:$B$777,G$155)+'СЕТ СН'!$F$12</f>
        <v>0</v>
      </c>
      <c r="H178" s="37">
        <f>SUMIFS(СВЦЭМ!$E$34:$E$777,СВЦЭМ!$A$34:$A$777,$A178,СВЦЭМ!$B$34:$B$777,H$155)+'СЕТ СН'!$F$12</f>
        <v>0</v>
      </c>
      <c r="I178" s="37">
        <f>SUMIFS(СВЦЭМ!$E$34:$E$777,СВЦЭМ!$A$34:$A$777,$A178,СВЦЭМ!$B$34:$B$777,I$155)+'СЕТ СН'!$F$12</f>
        <v>0</v>
      </c>
      <c r="J178" s="37">
        <f>SUMIFS(СВЦЭМ!$E$34:$E$777,СВЦЭМ!$A$34:$A$777,$A178,СВЦЭМ!$B$34:$B$777,J$155)+'СЕТ СН'!$F$12</f>
        <v>0</v>
      </c>
      <c r="K178" s="37">
        <f>SUMIFS(СВЦЭМ!$E$34:$E$777,СВЦЭМ!$A$34:$A$777,$A178,СВЦЭМ!$B$34:$B$777,K$155)+'СЕТ СН'!$F$12</f>
        <v>0</v>
      </c>
      <c r="L178" s="37">
        <f>SUMIFS(СВЦЭМ!$E$34:$E$777,СВЦЭМ!$A$34:$A$777,$A178,СВЦЭМ!$B$34:$B$777,L$155)+'СЕТ СН'!$F$12</f>
        <v>0</v>
      </c>
      <c r="M178" s="37">
        <f>SUMIFS(СВЦЭМ!$E$34:$E$777,СВЦЭМ!$A$34:$A$777,$A178,СВЦЭМ!$B$34:$B$777,M$155)+'СЕТ СН'!$F$12</f>
        <v>0</v>
      </c>
      <c r="N178" s="37">
        <f>SUMIFS(СВЦЭМ!$E$34:$E$777,СВЦЭМ!$A$34:$A$777,$A178,СВЦЭМ!$B$34:$B$777,N$155)+'СЕТ СН'!$F$12</f>
        <v>0</v>
      </c>
      <c r="O178" s="37">
        <f>SUMIFS(СВЦЭМ!$E$34:$E$777,СВЦЭМ!$A$34:$A$777,$A178,СВЦЭМ!$B$34:$B$777,O$155)+'СЕТ СН'!$F$12</f>
        <v>0</v>
      </c>
      <c r="P178" s="37">
        <f>SUMIFS(СВЦЭМ!$E$34:$E$777,СВЦЭМ!$A$34:$A$777,$A178,СВЦЭМ!$B$34:$B$777,P$155)+'СЕТ СН'!$F$12</f>
        <v>0</v>
      </c>
      <c r="Q178" s="37">
        <f>SUMIFS(СВЦЭМ!$E$34:$E$777,СВЦЭМ!$A$34:$A$777,$A178,СВЦЭМ!$B$34:$B$777,Q$155)+'СЕТ СН'!$F$12</f>
        <v>0</v>
      </c>
      <c r="R178" s="37">
        <f>SUMIFS(СВЦЭМ!$E$34:$E$777,СВЦЭМ!$A$34:$A$777,$A178,СВЦЭМ!$B$34:$B$777,R$155)+'СЕТ СН'!$F$12</f>
        <v>0</v>
      </c>
      <c r="S178" s="37">
        <f>SUMIFS(СВЦЭМ!$E$34:$E$777,СВЦЭМ!$A$34:$A$777,$A178,СВЦЭМ!$B$34:$B$777,S$155)+'СЕТ СН'!$F$12</f>
        <v>0</v>
      </c>
      <c r="T178" s="37">
        <f>SUMIFS(СВЦЭМ!$E$34:$E$777,СВЦЭМ!$A$34:$A$777,$A178,СВЦЭМ!$B$34:$B$777,T$155)+'СЕТ СН'!$F$12</f>
        <v>0</v>
      </c>
      <c r="U178" s="37">
        <f>SUMIFS(СВЦЭМ!$E$34:$E$777,СВЦЭМ!$A$34:$A$777,$A178,СВЦЭМ!$B$34:$B$777,U$155)+'СЕТ СН'!$F$12</f>
        <v>0</v>
      </c>
      <c r="V178" s="37">
        <f>SUMIFS(СВЦЭМ!$E$34:$E$777,СВЦЭМ!$A$34:$A$777,$A178,СВЦЭМ!$B$34:$B$777,V$155)+'СЕТ СН'!$F$12</f>
        <v>0</v>
      </c>
      <c r="W178" s="37">
        <f>SUMIFS(СВЦЭМ!$E$34:$E$777,СВЦЭМ!$A$34:$A$777,$A178,СВЦЭМ!$B$34:$B$777,W$155)+'СЕТ СН'!$F$12</f>
        <v>0</v>
      </c>
      <c r="X178" s="37">
        <f>SUMIFS(СВЦЭМ!$E$34:$E$777,СВЦЭМ!$A$34:$A$777,$A178,СВЦЭМ!$B$34:$B$777,X$155)+'СЕТ СН'!$F$12</f>
        <v>0</v>
      </c>
      <c r="Y178" s="37">
        <f>SUMIFS(СВЦЭМ!$E$34:$E$777,СВЦЭМ!$A$34:$A$777,$A178,СВЦЭМ!$B$34:$B$777,Y$155)+'СЕТ СН'!$F$12</f>
        <v>0</v>
      </c>
    </row>
    <row r="179" spans="1:27" ht="15.75" x14ac:dyDescent="0.2">
      <c r="A179" s="36">
        <f t="shared" si="4"/>
        <v>43305</v>
      </c>
      <c r="B179" s="37">
        <f>SUMIFS(СВЦЭМ!$E$34:$E$777,СВЦЭМ!$A$34:$A$777,$A179,СВЦЭМ!$B$34:$B$777,B$155)+'СЕТ СН'!$F$12</f>
        <v>0</v>
      </c>
      <c r="C179" s="37">
        <f>SUMIFS(СВЦЭМ!$E$34:$E$777,СВЦЭМ!$A$34:$A$777,$A179,СВЦЭМ!$B$34:$B$777,C$155)+'СЕТ СН'!$F$12</f>
        <v>0</v>
      </c>
      <c r="D179" s="37">
        <f>SUMIFS(СВЦЭМ!$E$34:$E$777,СВЦЭМ!$A$34:$A$777,$A179,СВЦЭМ!$B$34:$B$777,D$155)+'СЕТ СН'!$F$12</f>
        <v>0</v>
      </c>
      <c r="E179" s="37">
        <f>SUMIFS(СВЦЭМ!$E$34:$E$777,СВЦЭМ!$A$34:$A$777,$A179,СВЦЭМ!$B$34:$B$777,E$155)+'СЕТ СН'!$F$12</f>
        <v>0</v>
      </c>
      <c r="F179" s="37">
        <f>SUMIFS(СВЦЭМ!$E$34:$E$777,СВЦЭМ!$A$34:$A$777,$A179,СВЦЭМ!$B$34:$B$777,F$155)+'СЕТ СН'!$F$12</f>
        <v>0</v>
      </c>
      <c r="G179" s="37">
        <f>SUMIFS(СВЦЭМ!$E$34:$E$777,СВЦЭМ!$A$34:$A$777,$A179,СВЦЭМ!$B$34:$B$777,G$155)+'СЕТ СН'!$F$12</f>
        <v>0</v>
      </c>
      <c r="H179" s="37">
        <f>SUMIFS(СВЦЭМ!$E$34:$E$777,СВЦЭМ!$A$34:$A$777,$A179,СВЦЭМ!$B$34:$B$777,H$155)+'СЕТ СН'!$F$12</f>
        <v>0</v>
      </c>
      <c r="I179" s="37">
        <f>SUMIFS(СВЦЭМ!$E$34:$E$777,СВЦЭМ!$A$34:$A$777,$A179,СВЦЭМ!$B$34:$B$777,I$155)+'СЕТ СН'!$F$12</f>
        <v>0</v>
      </c>
      <c r="J179" s="37">
        <f>SUMIFS(СВЦЭМ!$E$34:$E$777,СВЦЭМ!$A$34:$A$777,$A179,СВЦЭМ!$B$34:$B$777,J$155)+'СЕТ СН'!$F$12</f>
        <v>0</v>
      </c>
      <c r="K179" s="37">
        <f>SUMIFS(СВЦЭМ!$E$34:$E$777,СВЦЭМ!$A$34:$A$777,$A179,СВЦЭМ!$B$34:$B$777,K$155)+'СЕТ СН'!$F$12</f>
        <v>0</v>
      </c>
      <c r="L179" s="37">
        <f>SUMIFS(СВЦЭМ!$E$34:$E$777,СВЦЭМ!$A$34:$A$777,$A179,СВЦЭМ!$B$34:$B$777,L$155)+'СЕТ СН'!$F$12</f>
        <v>0</v>
      </c>
      <c r="M179" s="37">
        <f>SUMIFS(СВЦЭМ!$E$34:$E$777,СВЦЭМ!$A$34:$A$777,$A179,СВЦЭМ!$B$34:$B$777,M$155)+'СЕТ СН'!$F$12</f>
        <v>0</v>
      </c>
      <c r="N179" s="37">
        <f>SUMIFS(СВЦЭМ!$E$34:$E$777,СВЦЭМ!$A$34:$A$777,$A179,СВЦЭМ!$B$34:$B$777,N$155)+'СЕТ СН'!$F$12</f>
        <v>0</v>
      </c>
      <c r="O179" s="37">
        <f>SUMIFS(СВЦЭМ!$E$34:$E$777,СВЦЭМ!$A$34:$A$777,$A179,СВЦЭМ!$B$34:$B$777,O$155)+'СЕТ СН'!$F$12</f>
        <v>0</v>
      </c>
      <c r="P179" s="37">
        <f>SUMIFS(СВЦЭМ!$E$34:$E$777,СВЦЭМ!$A$34:$A$777,$A179,СВЦЭМ!$B$34:$B$777,P$155)+'СЕТ СН'!$F$12</f>
        <v>0</v>
      </c>
      <c r="Q179" s="37">
        <f>SUMIFS(СВЦЭМ!$E$34:$E$777,СВЦЭМ!$A$34:$A$777,$A179,СВЦЭМ!$B$34:$B$777,Q$155)+'СЕТ СН'!$F$12</f>
        <v>0</v>
      </c>
      <c r="R179" s="37">
        <f>SUMIFS(СВЦЭМ!$E$34:$E$777,СВЦЭМ!$A$34:$A$777,$A179,СВЦЭМ!$B$34:$B$777,R$155)+'СЕТ СН'!$F$12</f>
        <v>0</v>
      </c>
      <c r="S179" s="37">
        <f>SUMIFS(СВЦЭМ!$E$34:$E$777,СВЦЭМ!$A$34:$A$777,$A179,СВЦЭМ!$B$34:$B$777,S$155)+'СЕТ СН'!$F$12</f>
        <v>0</v>
      </c>
      <c r="T179" s="37">
        <f>SUMIFS(СВЦЭМ!$E$34:$E$777,СВЦЭМ!$A$34:$A$777,$A179,СВЦЭМ!$B$34:$B$777,T$155)+'СЕТ СН'!$F$12</f>
        <v>0</v>
      </c>
      <c r="U179" s="37">
        <f>SUMIFS(СВЦЭМ!$E$34:$E$777,СВЦЭМ!$A$34:$A$777,$A179,СВЦЭМ!$B$34:$B$777,U$155)+'СЕТ СН'!$F$12</f>
        <v>0</v>
      </c>
      <c r="V179" s="37">
        <f>SUMIFS(СВЦЭМ!$E$34:$E$777,СВЦЭМ!$A$34:$A$777,$A179,СВЦЭМ!$B$34:$B$777,V$155)+'СЕТ СН'!$F$12</f>
        <v>0</v>
      </c>
      <c r="W179" s="37">
        <f>SUMIFS(СВЦЭМ!$E$34:$E$777,СВЦЭМ!$A$34:$A$777,$A179,СВЦЭМ!$B$34:$B$777,W$155)+'СЕТ СН'!$F$12</f>
        <v>0</v>
      </c>
      <c r="X179" s="37">
        <f>SUMIFS(СВЦЭМ!$E$34:$E$777,СВЦЭМ!$A$34:$A$777,$A179,СВЦЭМ!$B$34:$B$777,X$155)+'СЕТ СН'!$F$12</f>
        <v>0</v>
      </c>
      <c r="Y179" s="37">
        <f>SUMIFS(СВЦЭМ!$E$34:$E$777,СВЦЭМ!$A$34:$A$777,$A179,СВЦЭМ!$B$34:$B$777,Y$155)+'СЕТ СН'!$F$12</f>
        <v>0</v>
      </c>
    </row>
    <row r="180" spans="1:27" ht="15.75" x14ac:dyDescent="0.2">
      <c r="A180" s="36">
        <f t="shared" si="4"/>
        <v>43306</v>
      </c>
      <c r="B180" s="37">
        <f>SUMIFS(СВЦЭМ!$E$34:$E$777,СВЦЭМ!$A$34:$A$777,$A180,СВЦЭМ!$B$34:$B$777,B$155)+'СЕТ СН'!$F$12</f>
        <v>0</v>
      </c>
      <c r="C180" s="37">
        <f>SUMIFS(СВЦЭМ!$E$34:$E$777,СВЦЭМ!$A$34:$A$777,$A180,СВЦЭМ!$B$34:$B$777,C$155)+'СЕТ СН'!$F$12</f>
        <v>0</v>
      </c>
      <c r="D180" s="37">
        <f>SUMIFS(СВЦЭМ!$E$34:$E$777,СВЦЭМ!$A$34:$A$777,$A180,СВЦЭМ!$B$34:$B$777,D$155)+'СЕТ СН'!$F$12</f>
        <v>0</v>
      </c>
      <c r="E180" s="37">
        <f>SUMIFS(СВЦЭМ!$E$34:$E$777,СВЦЭМ!$A$34:$A$777,$A180,СВЦЭМ!$B$34:$B$777,E$155)+'СЕТ СН'!$F$12</f>
        <v>0</v>
      </c>
      <c r="F180" s="37">
        <f>SUMIFS(СВЦЭМ!$E$34:$E$777,СВЦЭМ!$A$34:$A$777,$A180,СВЦЭМ!$B$34:$B$777,F$155)+'СЕТ СН'!$F$12</f>
        <v>0</v>
      </c>
      <c r="G180" s="37">
        <f>SUMIFS(СВЦЭМ!$E$34:$E$777,СВЦЭМ!$A$34:$A$777,$A180,СВЦЭМ!$B$34:$B$777,G$155)+'СЕТ СН'!$F$12</f>
        <v>0</v>
      </c>
      <c r="H180" s="37">
        <f>SUMIFS(СВЦЭМ!$E$34:$E$777,СВЦЭМ!$A$34:$A$777,$A180,СВЦЭМ!$B$34:$B$777,H$155)+'СЕТ СН'!$F$12</f>
        <v>0</v>
      </c>
      <c r="I180" s="37">
        <f>SUMIFS(СВЦЭМ!$E$34:$E$777,СВЦЭМ!$A$34:$A$777,$A180,СВЦЭМ!$B$34:$B$777,I$155)+'СЕТ СН'!$F$12</f>
        <v>0</v>
      </c>
      <c r="J180" s="37">
        <f>SUMIFS(СВЦЭМ!$E$34:$E$777,СВЦЭМ!$A$34:$A$777,$A180,СВЦЭМ!$B$34:$B$777,J$155)+'СЕТ СН'!$F$12</f>
        <v>0</v>
      </c>
      <c r="K180" s="37">
        <f>SUMIFS(СВЦЭМ!$E$34:$E$777,СВЦЭМ!$A$34:$A$777,$A180,СВЦЭМ!$B$34:$B$777,K$155)+'СЕТ СН'!$F$12</f>
        <v>0</v>
      </c>
      <c r="L180" s="37">
        <f>SUMIFS(СВЦЭМ!$E$34:$E$777,СВЦЭМ!$A$34:$A$777,$A180,СВЦЭМ!$B$34:$B$777,L$155)+'СЕТ СН'!$F$12</f>
        <v>0</v>
      </c>
      <c r="M180" s="37">
        <f>SUMIFS(СВЦЭМ!$E$34:$E$777,СВЦЭМ!$A$34:$A$777,$A180,СВЦЭМ!$B$34:$B$777,M$155)+'СЕТ СН'!$F$12</f>
        <v>0</v>
      </c>
      <c r="N180" s="37">
        <f>SUMIFS(СВЦЭМ!$E$34:$E$777,СВЦЭМ!$A$34:$A$777,$A180,СВЦЭМ!$B$34:$B$777,N$155)+'СЕТ СН'!$F$12</f>
        <v>0</v>
      </c>
      <c r="O180" s="37">
        <f>SUMIFS(СВЦЭМ!$E$34:$E$777,СВЦЭМ!$A$34:$A$777,$A180,СВЦЭМ!$B$34:$B$777,O$155)+'СЕТ СН'!$F$12</f>
        <v>0</v>
      </c>
      <c r="P180" s="37">
        <f>SUMIFS(СВЦЭМ!$E$34:$E$777,СВЦЭМ!$A$34:$A$777,$A180,СВЦЭМ!$B$34:$B$777,P$155)+'СЕТ СН'!$F$12</f>
        <v>0</v>
      </c>
      <c r="Q180" s="37">
        <f>SUMIFS(СВЦЭМ!$E$34:$E$777,СВЦЭМ!$A$34:$A$777,$A180,СВЦЭМ!$B$34:$B$777,Q$155)+'СЕТ СН'!$F$12</f>
        <v>0</v>
      </c>
      <c r="R180" s="37">
        <f>SUMIFS(СВЦЭМ!$E$34:$E$777,СВЦЭМ!$A$34:$A$777,$A180,СВЦЭМ!$B$34:$B$777,R$155)+'СЕТ СН'!$F$12</f>
        <v>0</v>
      </c>
      <c r="S180" s="37">
        <f>SUMIFS(СВЦЭМ!$E$34:$E$777,СВЦЭМ!$A$34:$A$777,$A180,СВЦЭМ!$B$34:$B$777,S$155)+'СЕТ СН'!$F$12</f>
        <v>0</v>
      </c>
      <c r="T180" s="37">
        <f>SUMIFS(СВЦЭМ!$E$34:$E$777,СВЦЭМ!$A$34:$A$777,$A180,СВЦЭМ!$B$34:$B$777,T$155)+'СЕТ СН'!$F$12</f>
        <v>0</v>
      </c>
      <c r="U180" s="37">
        <f>SUMIFS(СВЦЭМ!$E$34:$E$777,СВЦЭМ!$A$34:$A$777,$A180,СВЦЭМ!$B$34:$B$777,U$155)+'СЕТ СН'!$F$12</f>
        <v>0</v>
      </c>
      <c r="V180" s="37">
        <f>SUMIFS(СВЦЭМ!$E$34:$E$777,СВЦЭМ!$A$34:$A$777,$A180,СВЦЭМ!$B$34:$B$777,V$155)+'СЕТ СН'!$F$12</f>
        <v>0</v>
      </c>
      <c r="W180" s="37">
        <f>SUMIFS(СВЦЭМ!$E$34:$E$777,СВЦЭМ!$A$34:$A$777,$A180,СВЦЭМ!$B$34:$B$777,W$155)+'СЕТ СН'!$F$12</f>
        <v>0</v>
      </c>
      <c r="X180" s="37">
        <f>SUMIFS(СВЦЭМ!$E$34:$E$777,СВЦЭМ!$A$34:$A$777,$A180,СВЦЭМ!$B$34:$B$777,X$155)+'СЕТ СН'!$F$12</f>
        <v>0</v>
      </c>
      <c r="Y180" s="37">
        <f>SUMIFS(СВЦЭМ!$E$34:$E$777,СВЦЭМ!$A$34:$A$777,$A180,СВЦЭМ!$B$34:$B$777,Y$155)+'СЕТ СН'!$F$12</f>
        <v>0</v>
      </c>
    </row>
    <row r="181" spans="1:27" ht="15.75" x14ac:dyDescent="0.2">
      <c r="A181" s="36">
        <f t="shared" si="4"/>
        <v>43307</v>
      </c>
      <c r="B181" s="37">
        <f>SUMIFS(СВЦЭМ!$E$34:$E$777,СВЦЭМ!$A$34:$A$777,$A181,СВЦЭМ!$B$34:$B$777,B$155)+'СЕТ СН'!$F$12</f>
        <v>0</v>
      </c>
      <c r="C181" s="37">
        <f>SUMIFS(СВЦЭМ!$E$34:$E$777,СВЦЭМ!$A$34:$A$777,$A181,СВЦЭМ!$B$34:$B$777,C$155)+'СЕТ СН'!$F$12</f>
        <v>0</v>
      </c>
      <c r="D181" s="37">
        <f>SUMIFS(СВЦЭМ!$E$34:$E$777,СВЦЭМ!$A$34:$A$777,$A181,СВЦЭМ!$B$34:$B$777,D$155)+'СЕТ СН'!$F$12</f>
        <v>0</v>
      </c>
      <c r="E181" s="37">
        <f>SUMIFS(СВЦЭМ!$E$34:$E$777,СВЦЭМ!$A$34:$A$777,$A181,СВЦЭМ!$B$34:$B$777,E$155)+'СЕТ СН'!$F$12</f>
        <v>0</v>
      </c>
      <c r="F181" s="37">
        <f>SUMIFS(СВЦЭМ!$E$34:$E$777,СВЦЭМ!$A$34:$A$777,$A181,СВЦЭМ!$B$34:$B$777,F$155)+'СЕТ СН'!$F$12</f>
        <v>0</v>
      </c>
      <c r="G181" s="37">
        <f>SUMIFS(СВЦЭМ!$E$34:$E$777,СВЦЭМ!$A$34:$A$777,$A181,СВЦЭМ!$B$34:$B$777,G$155)+'СЕТ СН'!$F$12</f>
        <v>0</v>
      </c>
      <c r="H181" s="37">
        <f>SUMIFS(СВЦЭМ!$E$34:$E$777,СВЦЭМ!$A$34:$A$777,$A181,СВЦЭМ!$B$34:$B$777,H$155)+'СЕТ СН'!$F$12</f>
        <v>0</v>
      </c>
      <c r="I181" s="37">
        <f>SUMIFS(СВЦЭМ!$E$34:$E$777,СВЦЭМ!$A$34:$A$777,$A181,СВЦЭМ!$B$34:$B$777,I$155)+'СЕТ СН'!$F$12</f>
        <v>0</v>
      </c>
      <c r="J181" s="37">
        <f>SUMIFS(СВЦЭМ!$E$34:$E$777,СВЦЭМ!$A$34:$A$777,$A181,СВЦЭМ!$B$34:$B$777,J$155)+'СЕТ СН'!$F$12</f>
        <v>0</v>
      </c>
      <c r="K181" s="37">
        <f>SUMIFS(СВЦЭМ!$E$34:$E$777,СВЦЭМ!$A$34:$A$777,$A181,СВЦЭМ!$B$34:$B$777,K$155)+'СЕТ СН'!$F$12</f>
        <v>0</v>
      </c>
      <c r="L181" s="37">
        <f>SUMIFS(СВЦЭМ!$E$34:$E$777,СВЦЭМ!$A$34:$A$777,$A181,СВЦЭМ!$B$34:$B$777,L$155)+'СЕТ СН'!$F$12</f>
        <v>0</v>
      </c>
      <c r="M181" s="37">
        <f>SUMIFS(СВЦЭМ!$E$34:$E$777,СВЦЭМ!$A$34:$A$777,$A181,СВЦЭМ!$B$34:$B$777,M$155)+'СЕТ СН'!$F$12</f>
        <v>0</v>
      </c>
      <c r="N181" s="37">
        <f>SUMIFS(СВЦЭМ!$E$34:$E$777,СВЦЭМ!$A$34:$A$777,$A181,СВЦЭМ!$B$34:$B$777,N$155)+'СЕТ СН'!$F$12</f>
        <v>0</v>
      </c>
      <c r="O181" s="37">
        <f>SUMIFS(СВЦЭМ!$E$34:$E$777,СВЦЭМ!$A$34:$A$777,$A181,СВЦЭМ!$B$34:$B$777,O$155)+'СЕТ СН'!$F$12</f>
        <v>0</v>
      </c>
      <c r="P181" s="37">
        <f>SUMIFS(СВЦЭМ!$E$34:$E$777,СВЦЭМ!$A$34:$A$777,$A181,СВЦЭМ!$B$34:$B$777,P$155)+'СЕТ СН'!$F$12</f>
        <v>0</v>
      </c>
      <c r="Q181" s="37">
        <f>SUMIFS(СВЦЭМ!$E$34:$E$777,СВЦЭМ!$A$34:$A$777,$A181,СВЦЭМ!$B$34:$B$777,Q$155)+'СЕТ СН'!$F$12</f>
        <v>0</v>
      </c>
      <c r="R181" s="37">
        <f>SUMIFS(СВЦЭМ!$E$34:$E$777,СВЦЭМ!$A$34:$A$777,$A181,СВЦЭМ!$B$34:$B$777,R$155)+'СЕТ СН'!$F$12</f>
        <v>0</v>
      </c>
      <c r="S181" s="37">
        <f>SUMIFS(СВЦЭМ!$E$34:$E$777,СВЦЭМ!$A$34:$A$777,$A181,СВЦЭМ!$B$34:$B$777,S$155)+'СЕТ СН'!$F$12</f>
        <v>0</v>
      </c>
      <c r="T181" s="37">
        <f>SUMIFS(СВЦЭМ!$E$34:$E$777,СВЦЭМ!$A$34:$A$777,$A181,СВЦЭМ!$B$34:$B$777,T$155)+'СЕТ СН'!$F$12</f>
        <v>0</v>
      </c>
      <c r="U181" s="37">
        <f>SUMIFS(СВЦЭМ!$E$34:$E$777,СВЦЭМ!$A$34:$A$777,$A181,СВЦЭМ!$B$34:$B$777,U$155)+'СЕТ СН'!$F$12</f>
        <v>0</v>
      </c>
      <c r="V181" s="37">
        <f>SUMIFS(СВЦЭМ!$E$34:$E$777,СВЦЭМ!$A$34:$A$777,$A181,СВЦЭМ!$B$34:$B$777,V$155)+'СЕТ СН'!$F$12</f>
        <v>0</v>
      </c>
      <c r="W181" s="37">
        <f>SUMIFS(СВЦЭМ!$E$34:$E$777,СВЦЭМ!$A$34:$A$777,$A181,СВЦЭМ!$B$34:$B$777,W$155)+'СЕТ СН'!$F$12</f>
        <v>0</v>
      </c>
      <c r="X181" s="37">
        <f>SUMIFS(СВЦЭМ!$E$34:$E$777,СВЦЭМ!$A$34:$A$777,$A181,СВЦЭМ!$B$34:$B$777,X$155)+'СЕТ СН'!$F$12</f>
        <v>0</v>
      </c>
      <c r="Y181" s="37">
        <f>SUMIFS(СВЦЭМ!$E$34:$E$777,СВЦЭМ!$A$34:$A$777,$A181,СВЦЭМ!$B$34:$B$777,Y$155)+'СЕТ СН'!$F$12</f>
        <v>0</v>
      </c>
    </row>
    <row r="182" spans="1:27" ht="15.75" x14ac:dyDescent="0.2">
      <c r="A182" s="36">
        <f t="shared" si="4"/>
        <v>43308</v>
      </c>
      <c r="B182" s="37">
        <f>SUMIFS(СВЦЭМ!$E$34:$E$777,СВЦЭМ!$A$34:$A$777,$A182,СВЦЭМ!$B$34:$B$777,B$155)+'СЕТ СН'!$F$12</f>
        <v>0</v>
      </c>
      <c r="C182" s="37">
        <f>SUMIFS(СВЦЭМ!$E$34:$E$777,СВЦЭМ!$A$34:$A$777,$A182,СВЦЭМ!$B$34:$B$777,C$155)+'СЕТ СН'!$F$12</f>
        <v>0</v>
      </c>
      <c r="D182" s="37">
        <f>SUMIFS(СВЦЭМ!$E$34:$E$777,СВЦЭМ!$A$34:$A$777,$A182,СВЦЭМ!$B$34:$B$777,D$155)+'СЕТ СН'!$F$12</f>
        <v>0</v>
      </c>
      <c r="E182" s="37">
        <f>SUMIFS(СВЦЭМ!$E$34:$E$777,СВЦЭМ!$A$34:$A$777,$A182,СВЦЭМ!$B$34:$B$777,E$155)+'СЕТ СН'!$F$12</f>
        <v>0</v>
      </c>
      <c r="F182" s="37">
        <f>SUMIFS(СВЦЭМ!$E$34:$E$777,СВЦЭМ!$A$34:$A$777,$A182,СВЦЭМ!$B$34:$B$777,F$155)+'СЕТ СН'!$F$12</f>
        <v>0</v>
      </c>
      <c r="G182" s="37">
        <f>SUMIFS(СВЦЭМ!$E$34:$E$777,СВЦЭМ!$A$34:$A$777,$A182,СВЦЭМ!$B$34:$B$777,G$155)+'СЕТ СН'!$F$12</f>
        <v>0</v>
      </c>
      <c r="H182" s="37">
        <f>SUMIFS(СВЦЭМ!$E$34:$E$777,СВЦЭМ!$A$34:$A$777,$A182,СВЦЭМ!$B$34:$B$777,H$155)+'СЕТ СН'!$F$12</f>
        <v>0</v>
      </c>
      <c r="I182" s="37">
        <f>SUMIFS(СВЦЭМ!$E$34:$E$777,СВЦЭМ!$A$34:$A$777,$A182,СВЦЭМ!$B$34:$B$777,I$155)+'СЕТ СН'!$F$12</f>
        <v>0</v>
      </c>
      <c r="J182" s="37">
        <f>SUMIFS(СВЦЭМ!$E$34:$E$777,СВЦЭМ!$A$34:$A$777,$A182,СВЦЭМ!$B$34:$B$777,J$155)+'СЕТ СН'!$F$12</f>
        <v>0</v>
      </c>
      <c r="K182" s="37">
        <f>SUMIFS(СВЦЭМ!$E$34:$E$777,СВЦЭМ!$A$34:$A$777,$A182,СВЦЭМ!$B$34:$B$777,K$155)+'СЕТ СН'!$F$12</f>
        <v>0</v>
      </c>
      <c r="L182" s="37">
        <f>SUMIFS(СВЦЭМ!$E$34:$E$777,СВЦЭМ!$A$34:$A$777,$A182,СВЦЭМ!$B$34:$B$777,L$155)+'СЕТ СН'!$F$12</f>
        <v>0</v>
      </c>
      <c r="M182" s="37">
        <f>SUMIFS(СВЦЭМ!$E$34:$E$777,СВЦЭМ!$A$34:$A$777,$A182,СВЦЭМ!$B$34:$B$777,M$155)+'СЕТ СН'!$F$12</f>
        <v>0</v>
      </c>
      <c r="N182" s="37">
        <f>SUMIFS(СВЦЭМ!$E$34:$E$777,СВЦЭМ!$A$34:$A$777,$A182,СВЦЭМ!$B$34:$B$777,N$155)+'СЕТ СН'!$F$12</f>
        <v>0</v>
      </c>
      <c r="O182" s="37">
        <f>SUMIFS(СВЦЭМ!$E$34:$E$777,СВЦЭМ!$A$34:$A$777,$A182,СВЦЭМ!$B$34:$B$777,O$155)+'СЕТ СН'!$F$12</f>
        <v>0</v>
      </c>
      <c r="P182" s="37">
        <f>SUMIFS(СВЦЭМ!$E$34:$E$777,СВЦЭМ!$A$34:$A$777,$A182,СВЦЭМ!$B$34:$B$777,P$155)+'СЕТ СН'!$F$12</f>
        <v>0</v>
      </c>
      <c r="Q182" s="37">
        <f>SUMIFS(СВЦЭМ!$E$34:$E$777,СВЦЭМ!$A$34:$A$777,$A182,СВЦЭМ!$B$34:$B$777,Q$155)+'СЕТ СН'!$F$12</f>
        <v>0</v>
      </c>
      <c r="R182" s="37">
        <f>SUMIFS(СВЦЭМ!$E$34:$E$777,СВЦЭМ!$A$34:$A$777,$A182,СВЦЭМ!$B$34:$B$777,R$155)+'СЕТ СН'!$F$12</f>
        <v>0</v>
      </c>
      <c r="S182" s="37">
        <f>SUMIFS(СВЦЭМ!$E$34:$E$777,СВЦЭМ!$A$34:$A$777,$A182,СВЦЭМ!$B$34:$B$777,S$155)+'СЕТ СН'!$F$12</f>
        <v>0</v>
      </c>
      <c r="T182" s="37">
        <f>SUMIFS(СВЦЭМ!$E$34:$E$777,СВЦЭМ!$A$34:$A$777,$A182,СВЦЭМ!$B$34:$B$777,T$155)+'СЕТ СН'!$F$12</f>
        <v>0</v>
      </c>
      <c r="U182" s="37">
        <f>SUMIFS(СВЦЭМ!$E$34:$E$777,СВЦЭМ!$A$34:$A$777,$A182,СВЦЭМ!$B$34:$B$777,U$155)+'СЕТ СН'!$F$12</f>
        <v>0</v>
      </c>
      <c r="V182" s="37">
        <f>SUMIFS(СВЦЭМ!$E$34:$E$777,СВЦЭМ!$A$34:$A$777,$A182,СВЦЭМ!$B$34:$B$777,V$155)+'СЕТ СН'!$F$12</f>
        <v>0</v>
      </c>
      <c r="W182" s="37">
        <f>SUMIFS(СВЦЭМ!$E$34:$E$777,СВЦЭМ!$A$34:$A$777,$A182,СВЦЭМ!$B$34:$B$777,W$155)+'СЕТ СН'!$F$12</f>
        <v>0</v>
      </c>
      <c r="X182" s="37">
        <f>SUMIFS(СВЦЭМ!$E$34:$E$777,СВЦЭМ!$A$34:$A$777,$A182,СВЦЭМ!$B$34:$B$777,X$155)+'СЕТ СН'!$F$12</f>
        <v>0</v>
      </c>
      <c r="Y182" s="37">
        <f>SUMIFS(СВЦЭМ!$E$34:$E$777,СВЦЭМ!$A$34:$A$777,$A182,СВЦЭМ!$B$34:$B$777,Y$155)+'СЕТ СН'!$F$12</f>
        <v>0</v>
      </c>
    </row>
    <row r="183" spans="1:27" ht="15.75" x14ac:dyDescent="0.2">
      <c r="A183" s="36">
        <f t="shared" si="4"/>
        <v>43309</v>
      </c>
      <c r="B183" s="37">
        <f>SUMIFS(СВЦЭМ!$E$34:$E$777,СВЦЭМ!$A$34:$A$777,$A183,СВЦЭМ!$B$34:$B$777,B$155)+'СЕТ СН'!$F$12</f>
        <v>0</v>
      </c>
      <c r="C183" s="37">
        <f>SUMIFS(СВЦЭМ!$E$34:$E$777,СВЦЭМ!$A$34:$A$777,$A183,СВЦЭМ!$B$34:$B$777,C$155)+'СЕТ СН'!$F$12</f>
        <v>0</v>
      </c>
      <c r="D183" s="37">
        <f>SUMIFS(СВЦЭМ!$E$34:$E$777,СВЦЭМ!$A$34:$A$777,$A183,СВЦЭМ!$B$34:$B$777,D$155)+'СЕТ СН'!$F$12</f>
        <v>0</v>
      </c>
      <c r="E183" s="37">
        <f>SUMIFS(СВЦЭМ!$E$34:$E$777,СВЦЭМ!$A$34:$A$777,$A183,СВЦЭМ!$B$34:$B$777,E$155)+'СЕТ СН'!$F$12</f>
        <v>0</v>
      </c>
      <c r="F183" s="37">
        <f>SUMIFS(СВЦЭМ!$E$34:$E$777,СВЦЭМ!$A$34:$A$777,$A183,СВЦЭМ!$B$34:$B$777,F$155)+'СЕТ СН'!$F$12</f>
        <v>0</v>
      </c>
      <c r="G183" s="37">
        <f>SUMIFS(СВЦЭМ!$E$34:$E$777,СВЦЭМ!$A$34:$A$777,$A183,СВЦЭМ!$B$34:$B$777,G$155)+'СЕТ СН'!$F$12</f>
        <v>0</v>
      </c>
      <c r="H183" s="37">
        <f>SUMIFS(СВЦЭМ!$E$34:$E$777,СВЦЭМ!$A$34:$A$777,$A183,СВЦЭМ!$B$34:$B$777,H$155)+'СЕТ СН'!$F$12</f>
        <v>0</v>
      </c>
      <c r="I183" s="37">
        <f>SUMIFS(СВЦЭМ!$E$34:$E$777,СВЦЭМ!$A$34:$A$777,$A183,СВЦЭМ!$B$34:$B$777,I$155)+'СЕТ СН'!$F$12</f>
        <v>0</v>
      </c>
      <c r="J183" s="37">
        <f>SUMIFS(СВЦЭМ!$E$34:$E$777,СВЦЭМ!$A$34:$A$777,$A183,СВЦЭМ!$B$34:$B$777,J$155)+'СЕТ СН'!$F$12</f>
        <v>0</v>
      </c>
      <c r="K183" s="37">
        <f>SUMIFS(СВЦЭМ!$E$34:$E$777,СВЦЭМ!$A$34:$A$777,$A183,СВЦЭМ!$B$34:$B$777,K$155)+'СЕТ СН'!$F$12</f>
        <v>0</v>
      </c>
      <c r="L183" s="37">
        <f>SUMIFS(СВЦЭМ!$E$34:$E$777,СВЦЭМ!$A$34:$A$777,$A183,СВЦЭМ!$B$34:$B$777,L$155)+'СЕТ СН'!$F$12</f>
        <v>0</v>
      </c>
      <c r="M183" s="37">
        <f>SUMIFS(СВЦЭМ!$E$34:$E$777,СВЦЭМ!$A$34:$A$777,$A183,СВЦЭМ!$B$34:$B$777,M$155)+'СЕТ СН'!$F$12</f>
        <v>0</v>
      </c>
      <c r="N183" s="37">
        <f>SUMIFS(СВЦЭМ!$E$34:$E$777,СВЦЭМ!$A$34:$A$777,$A183,СВЦЭМ!$B$34:$B$777,N$155)+'СЕТ СН'!$F$12</f>
        <v>0</v>
      </c>
      <c r="O183" s="37">
        <f>SUMIFS(СВЦЭМ!$E$34:$E$777,СВЦЭМ!$A$34:$A$777,$A183,СВЦЭМ!$B$34:$B$777,O$155)+'СЕТ СН'!$F$12</f>
        <v>0</v>
      </c>
      <c r="P183" s="37">
        <f>SUMIFS(СВЦЭМ!$E$34:$E$777,СВЦЭМ!$A$34:$A$777,$A183,СВЦЭМ!$B$34:$B$777,P$155)+'СЕТ СН'!$F$12</f>
        <v>0</v>
      </c>
      <c r="Q183" s="37">
        <f>SUMIFS(СВЦЭМ!$E$34:$E$777,СВЦЭМ!$A$34:$A$777,$A183,СВЦЭМ!$B$34:$B$777,Q$155)+'СЕТ СН'!$F$12</f>
        <v>0</v>
      </c>
      <c r="R183" s="37">
        <f>SUMIFS(СВЦЭМ!$E$34:$E$777,СВЦЭМ!$A$34:$A$777,$A183,СВЦЭМ!$B$34:$B$777,R$155)+'СЕТ СН'!$F$12</f>
        <v>0</v>
      </c>
      <c r="S183" s="37">
        <f>SUMIFS(СВЦЭМ!$E$34:$E$777,СВЦЭМ!$A$34:$A$777,$A183,СВЦЭМ!$B$34:$B$777,S$155)+'СЕТ СН'!$F$12</f>
        <v>0</v>
      </c>
      <c r="T183" s="37">
        <f>SUMIFS(СВЦЭМ!$E$34:$E$777,СВЦЭМ!$A$34:$A$777,$A183,СВЦЭМ!$B$34:$B$777,T$155)+'СЕТ СН'!$F$12</f>
        <v>0</v>
      </c>
      <c r="U183" s="37">
        <f>SUMIFS(СВЦЭМ!$E$34:$E$777,СВЦЭМ!$A$34:$A$777,$A183,СВЦЭМ!$B$34:$B$777,U$155)+'СЕТ СН'!$F$12</f>
        <v>0</v>
      </c>
      <c r="V183" s="37">
        <f>SUMIFS(СВЦЭМ!$E$34:$E$777,СВЦЭМ!$A$34:$A$777,$A183,СВЦЭМ!$B$34:$B$777,V$155)+'СЕТ СН'!$F$12</f>
        <v>0</v>
      </c>
      <c r="W183" s="37">
        <f>SUMIFS(СВЦЭМ!$E$34:$E$777,СВЦЭМ!$A$34:$A$777,$A183,СВЦЭМ!$B$34:$B$777,W$155)+'СЕТ СН'!$F$12</f>
        <v>0</v>
      </c>
      <c r="X183" s="37">
        <f>SUMIFS(СВЦЭМ!$E$34:$E$777,СВЦЭМ!$A$34:$A$777,$A183,СВЦЭМ!$B$34:$B$777,X$155)+'СЕТ СН'!$F$12</f>
        <v>0</v>
      </c>
      <c r="Y183" s="37">
        <f>SUMIFS(СВЦЭМ!$E$34:$E$777,СВЦЭМ!$A$34:$A$777,$A183,СВЦЭМ!$B$34:$B$777,Y$155)+'СЕТ СН'!$F$12</f>
        <v>0</v>
      </c>
    </row>
    <row r="184" spans="1:27" ht="15.75" x14ac:dyDescent="0.2">
      <c r="A184" s="36">
        <f t="shared" si="4"/>
        <v>43310</v>
      </c>
      <c r="B184" s="37">
        <f>SUMIFS(СВЦЭМ!$E$34:$E$777,СВЦЭМ!$A$34:$A$777,$A184,СВЦЭМ!$B$34:$B$777,B$155)+'СЕТ СН'!$F$12</f>
        <v>0</v>
      </c>
      <c r="C184" s="37">
        <f>SUMIFS(СВЦЭМ!$E$34:$E$777,СВЦЭМ!$A$34:$A$777,$A184,СВЦЭМ!$B$34:$B$777,C$155)+'СЕТ СН'!$F$12</f>
        <v>0</v>
      </c>
      <c r="D184" s="37">
        <f>SUMIFS(СВЦЭМ!$E$34:$E$777,СВЦЭМ!$A$34:$A$777,$A184,СВЦЭМ!$B$34:$B$777,D$155)+'СЕТ СН'!$F$12</f>
        <v>0</v>
      </c>
      <c r="E184" s="37">
        <f>SUMIFS(СВЦЭМ!$E$34:$E$777,СВЦЭМ!$A$34:$A$777,$A184,СВЦЭМ!$B$34:$B$777,E$155)+'СЕТ СН'!$F$12</f>
        <v>0</v>
      </c>
      <c r="F184" s="37">
        <f>SUMIFS(СВЦЭМ!$E$34:$E$777,СВЦЭМ!$A$34:$A$777,$A184,СВЦЭМ!$B$34:$B$777,F$155)+'СЕТ СН'!$F$12</f>
        <v>0</v>
      </c>
      <c r="G184" s="37">
        <f>SUMIFS(СВЦЭМ!$E$34:$E$777,СВЦЭМ!$A$34:$A$777,$A184,СВЦЭМ!$B$34:$B$777,G$155)+'СЕТ СН'!$F$12</f>
        <v>0</v>
      </c>
      <c r="H184" s="37">
        <f>SUMIFS(СВЦЭМ!$E$34:$E$777,СВЦЭМ!$A$34:$A$777,$A184,СВЦЭМ!$B$34:$B$777,H$155)+'СЕТ СН'!$F$12</f>
        <v>0</v>
      </c>
      <c r="I184" s="37">
        <f>SUMIFS(СВЦЭМ!$E$34:$E$777,СВЦЭМ!$A$34:$A$777,$A184,СВЦЭМ!$B$34:$B$777,I$155)+'СЕТ СН'!$F$12</f>
        <v>0</v>
      </c>
      <c r="J184" s="37">
        <f>SUMIFS(СВЦЭМ!$E$34:$E$777,СВЦЭМ!$A$34:$A$777,$A184,СВЦЭМ!$B$34:$B$777,J$155)+'СЕТ СН'!$F$12</f>
        <v>0</v>
      </c>
      <c r="K184" s="37">
        <f>SUMIFS(СВЦЭМ!$E$34:$E$777,СВЦЭМ!$A$34:$A$777,$A184,СВЦЭМ!$B$34:$B$777,K$155)+'СЕТ СН'!$F$12</f>
        <v>0</v>
      </c>
      <c r="L184" s="37">
        <f>SUMIFS(СВЦЭМ!$E$34:$E$777,СВЦЭМ!$A$34:$A$777,$A184,СВЦЭМ!$B$34:$B$777,L$155)+'СЕТ СН'!$F$12</f>
        <v>0</v>
      </c>
      <c r="M184" s="37">
        <f>SUMIFS(СВЦЭМ!$E$34:$E$777,СВЦЭМ!$A$34:$A$777,$A184,СВЦЭМ!$B$34:$B$777,M$155)+'СЕТ СН'!$F$12</f>
        <v>0</v>
      </c>
      <c r="N184" s="37">
        <f>SUMIFS(СВЦЭМ!$E$34:$E$777,СВЦЭМ!$A$34:$A$777,$A184,СВЦЭМ!$B$34:$B$777,N$155)+'СЕТ СН'!$F$12</f>
        <v>0</v>
      </c>
      <c r="O184" s="37">
        <f>SUMIFS(СВЦЭМ!$E$34:$E$777,СВЦЭМ!$A$34:$A$777,$A184,СВЦЭМ!$B$34:$B$777,O$155)+'СЕТ СН'!$F$12</f>
        <v>0</v>
      </c>
      <c r="P184" s="37">
        <f>SUMIFS(СВЦЭМ!$E$34:$E$777,СВЦЭМ!$A$34:$A$777,$A184,СВЦЭМ!$B$34:$B$777,P$155)+'СЕТ СН'!$F$12</f>
        <v>0</v>
      </c>
      <c r="Q184" s="37">
        <f>SUMIFS(СВЦЭМ!$E$34:$E$777,СВЦЭМ!$A$34:$A$777,$A184,СВЦЭМ!$B$34:$B$777,Q$155)+'СЕТ СН'!$F$12</f>
        <v>0</v>
      </c>
      <c r="R184" s="37">
        <f>SUMIFS(СВЦЭМ!$E$34:$E$777,СВЦЭМ!$A$34:$A$777,$A184,СВЦЭМ!$B$34:$B$777,R$155)+'СЕТ СН'!$F$12</f>
        <v>0</v>
      </c>
      <c r="S184" s="37">
        <f>SUMIFS(СВЦЭМ!$E$34:$E$777,СВЦЭМ!$A$34:$A$777,$A184,СВЦЭМ!$B$34:$B$777,S$155)+'СЕТ СН'!$F$12</f>
        <v>0</v>
      </c>
      <c r="T184" s="37">
        <f>SUMIFS(СВЦЭМ!$E$34:$E$777,СВЦЭМ!$A$34:$A$777,$A184,СВЦЭМ!$B$34:$B$777,T$155)+'СЕТ СН'!$F$12</f>
        <v>0</v>
      </c>
      <c r="U184" s="37">
        <f>SUMIFS(СВЦЭМ!$E$34:$E$777,СВЦЭМ!$A$34:$A$777,$A184,СВЦЭМ!$B$34:$B$777,U$155)+'СЕТ СН'!$F$12</f>
        <v>0</v>
      </c>
      <c r="V184" s="37">
        <f>SUMIFS(СВЦЭМ!$E$34:$E$777,СВЦЭМ!$A$34:$A$777,$A184,СВЦЭМ!$B$34:$B$777,V$155)+'СЕТ СН'!$F$12</f>
        <v>0</v>
      </c>
      <c r="W184" s="37">
        <f>SUMIFS(СВЦЭМ!$E$34:$E$777,СВЦЭМ!$A$34:$A$777,$A184,СВЦЭМ!$B$34:$B$777,W$155)+'СЕТ СН'!$F$12</f>
        <v>0</v>
      </c>
      <c r="X184" s="37">
        <f>SUMIFS(СВЦЭМ!$E$34:$E$777,СВЦЭМ!$A$34:$A$777,$A184,СВЦЭМ!$B$34:$B$777,X$155)+'СЕТ СН'!$F$12</f>
        <v>0</v>
      </c>
      <c r="Y184" s="37">
        <f>SUMIFS(СВЦЭМ!$E$34:$E$777,СВЦЭМ!$A$34:$A$777,$A184,СВЦЭМ!$B$34:$B$777,Y$155)+'СЕТ СН'!$F$12</f>
        <v>0</v>
      </c>
    </row>
    <row r="185" spans="1:27" ht="15.75" x14ac:dyDescent="0.2">
      <c r="A185" s="36">
        <f t="shared" si="4"/>
        <v>43311</v>
      </c>
      <c r="B185" s="37">
        <f>SUMIFS(СВЦЭМ!$E$34:$E$777,СВЦЭМ!$A$34:$A$777,$A185,СВЦЭМ!$B$34:$B$777,B$155)+'СЕТ СН'!$F$12</f>
        <v>0</v>
      </c>
      <c r="C185" s="37">
        <f>SUMIFS(СВЦЭМ!$E$34:$E$777,СВЦЭМ!$A$34:$A$777,$A185,СВЦЭМ!$B$34:$B$777,C$155)+'СЕТ СН'!$F$12</f>
        <v>0</v>
      </c>
      <c r="D185" s="37">
        <f>SUMIFS(СВЦЭМ!$E$34:$E$777,СВЦЭМ!$A$34:$A$777,$A185,СВЦЭМ!$B$34:$B$777,D$155)+'СЕТ СН'!$F$12</f>
        <v>0</v>
      </c>
      <c r="E185" s="37">
        <f>SUMIFS(СВЦЭМ!$E$34:$E$777,СВЦЭМ!$A$34:$A$777,$A185,СВЦЭМ!$B$34:$B$777,E$155)+'СЕТ СН'!$F$12</f>
        <v>0</v>
      </c>
      <c r="F185" s="37">
        <f>SUMIFS(СВЦЭМ!$E$34:$E$777,СВЦЭМ!$A$34:$A$777,$A185,СВЦЭМ!$B$34:$B$777,F$155)+'СЕТ СН'!$F$12</f>
        <v>0</v>
      </c>
      <c r="G185" s="37">
        <f>SUMIFS(СВЦЭМ!$E$34:$E$777,СВЦЭМ!$A$34:$A$777,$A185,СВЦЭМ!$B$34:$B$777,G$155)+'СЕТ СН'!$F$12</f>
        <v>0</v>
      </c>
      <c r="H185" s="37">
        <f>SUMIFS(СВЦЭМ!$E$34:$E$777,СВЦЭМ!$A$34:$A$777,$A185,СВЦЭМ!$B$34:$B$777,H$155)+'СЕТ СН'!$F$12</f>
        <v>0</v>
      </c>
      <c r="I185" s="37">
        <f>SUMIFS(СВЦЭМ!$E$34:$E$777,СВЦЭМ!$A$34:$A$777,$A185,СВЦЭМ!$B$34:$B$777,I$155)+'СЕТ СН'!$F$12</f>
        <v>0</v>
      </c>
      <c r="J185" s="37">
        <f>SUMIFS(СВЦЭМ!$E$34:$E$777,СВЦЭМ!$A$34:$A$777,$A185,СВЦЭМ!$B$34:$B$777,J$155)+'СЕТ СН'!$F$12</f>
        <v>0</v>
      </c>
      <c r="K185" s="37">
        <f>SUMIFS(СВЦЭМ!$E$34:$E$777,СВЦЭМ!$A$34:$A$777,$A185,СВЦЭМ!$B$34:$B$777,K$155)+'СЕТ СН'!$F$12</f>
        <v>0</v>
      </c>
      <c r="L185" s="37">
        <f>SUMIFS(СВЦЭМ!$E$34:$E$777,СВЦЭМ!$A$34:$A$777,$A185,СВЦЭМ!$B$34:$B$777,L$155)+'СЕТ СН'!$F$12</f>
        <v>0</v>
      </c>
      <c r="M185" s="37">
        <f>SUMIFS(СВЦЭМ!$E$34:$E$777,СВЦЭМ!$A$34:$A$777,$A185,СВЦЭМ!$B$34:$B$777,M$155)+'СЕТ СН'!$F$12</f>
        <v>0</v>
      </c>
      <c r="N185" s="37">
        <f>SUMIFS(СВЦЭМ!$E$34:$E$777,СВЦЭМ!$A$34:$A$777,$A185,СВЦЭМ!$B$34:$B$777,N$155)+'СЕТ СН'!$F$12</f>
        <v>0</v>
      </c>
      <c r="O185" s="37">
        <f>SUMIFS(СВЦЭМ!$E$34:$E$777,СВЦЭМ!$A$34:$A$777,$A185,СВЦЭМ!$B$34:$B$777,O$155)+'СЕТ СН'!$F$12</f>
        <v>0</v>
      </c>
      <c r="P185" s="37">
        <f>SUMIFS(СВЦЭМ!$E$34:$E$777,СВЦЭМ!$A$34:$A$777,$A185,СВЦЭМ!$B$34:$B$777,P$155)+'СЕТ СН'!$F$12</f>
        <v>0</v>
      </c>
      <c r="Q185" s="37">
        <f>SUMIFS(СВЦЭМ!$E$34:$E$777,СВЦЭМ!$A$34:$A$777,$A185,СВЦЭМ!$B$34:$B$777,Q$155)+'СЕТ СН'!$F$12</f>
        <v>0</v>
      </c>
      <c r="R185" s="37">
        <f>SUMIFS(СВЦЭМ!$E$34:$E$777,СВЦЭМ!$A$34:$A$777,$A185,СВЦЭМ!$B$34:$B$777,R$155)+'СЕТ СН'!$F$12</f>
        <v>0</v>
      </c>
      <c r="S185" s="37">
        <f>SUMIFS(СВЦЭМ!$E$34:$E$777,СВЦЭМ!$A$34:$A$777,$A185,СВЦЭМ!$B$34:$B$777,S$155)+'СЕТ СН'!$F$12</f>
        <v>0</v>
      </c>
      <c r="T185" s="37">
        <f>SUMIFS(СВЦЭМ!$E$34:$E$777,СВЦЭМ!$A$34:$A$777,$A185,СВЦЭМ!$B$34:$B$777,T$155)+'СЕТ СН'!$F$12</f>
        <v>0</v>
      </c>
      <c r="U185" s="37">
        <f>SUMIFS(СВЦЭМ!$E$34:$E$777,СВЦЭМ!$A$34:$A$777,$A185,СВЦЭМ!$B$34:$B$777,U$155)+'СЕТ СН'!$F$12</f>
        <v>0</v>
      </c>
      <c r="V185" s="37">
        <f>SUMIFS(СВЦЭМ!$E$34:$E$777,СВЦЭМ!$A$34:$A$777,$A185,СВЦЭМ!$B$34:$B$777,V$155)+'СЕТ СН'!$F$12</f>
        <v>0</v>
      </c>
      <c r="W185" s="37">
        <f>SUMIFS(СВЦЭМ!$E$34:$E$777,СВЦЭМ!$A$34:$A$777,$A185,СВЦЭМ!$B$34:$B$777,W$155)+'СЕТ СН'!$F$12</f>
        <v>0</v>
      </c>
      <c r="X185" s="37">
        <f>SUMIFS(СВЦЭМ!$E$34:$E$777,СВЦЭМ!$A$34:$A$777,$A185,СВЦЭМ!$B$34:$B$777,X$155)+'СЕТ СН'!$F$12</f>
        <v>0</v>
      </c>
      <c r="Y185" s="37">
        <f>SUMIFS(СВЦЭМ!$E$34:$E$777,СВЦЭМ!$A$34:$A$777,$A185,СВЦЭМ!$B$34:$B$777,Y$155)+'СЕТ СН'!$F$12</f>
        <v>0</v>
      </c>
    </row>
    <row r="186" spans="1:27" ht="15.75" x14ac:dyDescent="0.2">
      <c r="A186" s="36">
        <f t="shared" si="4"/>
        <v>43312</v>
      </c>
      <c r="B186" s="37">
        <f>SUMIFS(СВЦЭМ!$E$34:$E$777,СВЦЭМ!$A$34:$A$777,$A186,СВЦЭМ!$B$34:$B$777,B$155)+'СЕТ СН'!$F$12</f>
        <v>0</v>
      </c>
      <c r="C186" s="37">
        <f>SUMIFS(СВЦЭМ!$E$34:$E$777,СВЦЭМ!$A$34:$A$777,$A186,СВЦЭМ!$B$34:$B$777,C$155)+'СЕТ СН'!$F$12</f>
        <v>0</v>
      </c>
      <c r="D186" s="37">
        <f>SUMIFS(СВЦЭМ!$E$34:$E$777,СВЦЭМ!$A$34:$A$777,$A186,СВЦЭМ!$B$34:$B$777,D$155)+'СЕТ СН'!$F$12</f>
        <v>0</v>
      </c>
      <c r="E186" s="37">
        <f>SUMIFS(СВЦЭМ!$E$34:$E$777,СВЦЭМ!$A$34:$A$777,$A186,СВЦЭМ!$B$34:$B$777,E$155)+'СЕТ СН'!$F$12</f>
        <v>0</v>
      </c>
      <c r="F186" s="37">
        <f>SUMIFS(СВЦЭМ!$E$34:$E$777,СВЦЭМ!$A$34:$A$777,$A186,СВЦЭМ!$B$34:$B$777,F$155)+'СЕТ СН'!$F$12</f>
        <v>0</v>
      </c>
      <c r="G186" s="37">
        <f>SUMIFS(СВЦЭМ!$E$34:$E$777,СВЦЭМ!$A$34:$A$777,$A186,СВЦЭМ!$B$34:$B$777,G$155)+'СЕТ СН'!$F$12</f>
        <v>0</v>
      </c>
      <c r="H186" s="37">
        <f>SUMIFS(СВЦЭМ!$E$34:$E$777,СВЦЭМ!$A$34:$A$777,$A186,СВЦЭМ!$B$34:$B$777,H$155)+'СЕТ СН'!$F$12</f>
        <v>0</v>
      </c>
      <c r="I186" s="37">
        <f>SUMIFS(СВЦЭМ!$E$34:$E$777,СВЦЭМ!$A$34:$A$777,$A186,СВЦЭМ!$B$34:$B$777,I$155)+'СЕТ СН'!$F$12</f>
        <v>0</v>
      </c>
      <c r="J186" s="37">
        <f>SUMIFS(СВЦЭМ!$E$34:$E$777,СВЦЭМ!$A$34:$A$777,$A186,СВЦЭМ!$B$34:$B$777,J$155)+'СЕТ СН'!$F$12</f>
        <v>0</v>
      </c>
      <c r="K186" s="37">
        <f>SUMIFS(СВЦЭМ!$E$34:$E$777,СВЦЭМ!$A$34:$A$777,$A186,СВЦЭМ!$B$34:$B$777,K$155)+'СЕТ СН'!$F$12</f>
        <v>0</v>
      </c>
      <c r="L186" s="37">
        <f>SUMIFS(СВЦЭМ!$E$34:$E$777,СВЦЭМ!$A$34:$A$777,$A186,СВЦЭМ!$B$34:$B$777,L$155)+'СЕТ СН'!$F$12</f>
        <v>0</v>
      </c>
      <c r="M186" s="37">
        <f>SUMIFS(СВЦЭМ!$E$34:$E$777,СВЦЭМ!$A$34:$A$777,$A186,СВЦЭМ!$B$34:$B$777,M$155)+'СЕТ СН'!$F$12</f>
        <v>0</v>
      </c>
      <c r="N186" s="37">
        <f>SUMIFS(СВЦЭМ!$E$34:$E$777,СВЦЭМ!$A$34:$A$777,$A186,СВЦЭМ!$B$34:$B$777,N$155)+'СЕТ СН'!$F$12</f>
        <v>0</v>
      </c>
      <c r="O186" s="37">
        <f>SUMIFS(СВЦЭМ!$E$34:$E$777,СВЦЭМ!$A$34:$A$777,$A186,СВЦЭМ!$B$34:$B$777,O$155)+'СЕТ СН'!$F$12</f>
        <v>0</v>
      </c>
      <c r="P186" s="37">
        <f>SUMIFS(СВЦЭМ!$E$34:$E$777,СВЦЭМ!$A$34:$A$777,$A186,СВЦЭМ!$B$34:$B$777,P$155)+'СЕТ СН'!$F$12</f>
        <v>0</v>
      </c>
      <c r="Q186" s="37">
        <f>SUMIFS(СВЦЭМ!$E$34:$E$777,СВЦЭМ!$A$34:$A$777,$A186,СВЦЭМ!$B$34:$B$777,Q$155)+'СЕТ СН'!$F$12</f>
        <v>0</v>
      </c>
      <c r="R186" s="37">
        <f>SUMIFS(СВЦЭМ!$E$34:$E$777,СВЦЭМ!$A$34:$A$777,$A186,СВЦЭМ!$B$34:$B$777,R$155)+'СЕТ СН'!$F$12</f>
        <v>0</v>
      </c>
      <c r="S186" s="37">
        <f>SUMIFS(СВЦЭМ!$E$34:$E$777,СВЦЭМ!$A$34:$A$777,$A186,СВЦЭМ!$B$34:$B$777,S$155)+'СЕТ СН'!$F$12</f>
        <v>0</v>
      </c>
      <c r="T186" s="37">
        <f>SUMIFS(СВЦЭМ!$E$34:$E$777,СВЦЭМ!$A$34:$A$777,$A186,СВЦЭМ!$B$34:$B$777,T$155)+'СЕТ СН'!$F$12</f>
        <v>0</v>
      </c>
      <c r="U186" s="37">
        <f>SUMIFS(СВЦЭМ!$E$34:$E$777,СВЦЭМ!$A$34:$A$777,$A186,СВЦЭМ!$B$34:$B$777,U$155)+'СЕТ СН'!$F$12</f>
        <v>0</v>
      </c>
      <c r="V186" s="37">
        <f>SUMIFS(СВЦЭМ!$E$34:$E$777,СВЦЭМ!$A$34:$A$777,$A186,СВЦЭМ!$B$34:$B$777,V$155)+'СЕТ СН'!$F$12</f>
        <v>0</v>
      </c>
      <c r="W186" s="37">
        <f>SUMIFS(СВЦЭМ!$E$34:$E$777,СВЦЭМ!$A$34:$A$777,$A186,СВЦЭМ!$B$34:$B$777,W$155)+'СЕТ СН'!$F$12</f>
        <v>0</v>
      </c>
      <c r="X186" s="37">
        <f>SUMIFS(СВЦЭМ!$E$34:$E$777,СВЦЭМ!$A$34:$A$777,$A186,СВЦЭМ!$B$34:$B$777,X$155)+'СЕТ СН'!$F$12</f>
        <v>0</v>
      </c>
      <c r="Y186" s="37">
        <f>SUMIFS(СВЦЭМ!$E$34:$E$777,СВЦЭМ!$A$34:$A$777,$A186,СВЦЭМ!$B$34:$B$777,Y$155)+'СЕТ СН'!$F$12</f>
        <v>0</v>
      </c>
    </row>
    <row r="187" spans="1:27" ht="15.75" x14ac:dyDescent="0.2">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row>
    <row r="188" spans="1:27" ht="12.75" customHeight="1" x14ac:dyDescent="0.2">
      <c r="A188" s="127" t="s">
        <v>7</v>
      </c>
      <c r="B188" s="121" t="s">
        <v>129</v>
      </c>
      <c r="C188" s="122"/>
      <c r="D188" s="122"/>
      <c r="E188" s="122"/>
      <c r="F188" s="122"/>
      <c r="G188" s="122"/>
      <c r="H188" s="122"/>
      <c r="I188" s="122"/>
      <c r="J188" s="122"/>
      <c r="K188" s="122"/>
      <c r="L188" s="122"/>
      <c r="M188" s="122"/>
      <c r="N188" s="122"/>
      <c r="O188" s="122"/>
      <c r="P188" s="122"/>
      <c r="Q188" s="122"/>
      <c r="R188" s="122"/>
      <c r="S188" s="122"/>
      <c r="T188" s="122"/>
      <c r="U188" s="122"/>
      <c r="V188" s="122"/>
      <c r="W188" s="122"/>
      <c r="X188" s="122"/>
      <c r="Y188" s="123"/>
    </row>
    <row r="189" spans="1:27" ht="12.75" customHeight="1" x14ac:dyDescent="0.2">
      <c r="A189" s="128"/>
      <c r="B189" s="124"/>
      <c r="C189" s="125"/>
      <c r="D189" s="125"/>
      <c r="E189" s="125"/>
      <c r="F189" s="125"/>
      <c r="G189" s="125"/>
      <c r="H189" s="125"/>
      <c r="I189" s="125"/>
      <c r="J189" s="125"/>
      <c r="K189" s="125"/>
      <c r="L189" s="125"/>
      <c r="M189" s="125"/>
      <c r="N189" s="125"/>
      <c r="O189" s="125"/>
      <c r="P189" s="125"/>
      <c r="Q189" s="125"/>
      <c r="R189" s="125"/>
      <c r="S189" s="125"/>
      <c r="T189" s="125"/>
      <c r="U189" s="125"/>
      <c r="V189" s="125"/>
      <c r="W189" s="125"/>
      <c r="X189" s="125"/>
      <c r="Y189" s="126"/>
    </row>
    <row r="190" spans="1:27" s="47" customFormat="1" ht="12.75" customHeight="1" x14ac:dyDescent="0.2">
      <c r="A190" s="129"/>
      <c r="B190" s="35">
        <v>1</v>
      </c>
      <c r="C190" s="35">
        <v>2</v>
      </c>
      <c r="D190" s="35">
        <v>3</v>
      </c>
      <c r="E190" s="35">
        <v>4</v>
      </c>
      <c r="F190" s="35">
        <v>5</v>
      </c>
      <c r="G190" s="35">
        <v>6</v>
      </c>
      <c r="H190" s="35">
        <v>7</v>
      </c>
      <c r="I190" s="35">
        <v>8</v>
      </c>
      <c r="J190" s="35">
        <v>9</v>
      </c>
      <c r="K190" s="35">
        <v>10</v>
      </c>
      <c r="L190" s="35">
        <v>11</v>
      </c>
      <c r="M190" s="35">
        <v>12</v>
      </c>
      <c r="N190" s="35">
        <v>13</v>
      </c>
      <c r="O190" s="35">
        <v>14</v>
      </c>
      <c r="P190" s="35">
        <v>15</v>
      </c>
      <c r="Q190" s="35">
        <v>16</v>
      </c>
      <c r="R190" s="35">
        <v>17</v>
      </c>
      <c r="S190" s="35">
        <v>18</v>
      </c>
      <c r="T190" s="35">
        <v>19</v>
      </c>
      <c r="U190" s="35">
        <v>20</v>
      </c>
      <c r="V190" s="35">
        <v>21</v>
      </c>
      <c r="W190" s="35">
        <v>22</v>
      </c>
      <c r="X190" s="35">
        <v>23</v>
      </c>
      <c r="Y190" s="35">
        <v>24</v>
      </c>
    </row>
    <row r="191" spans="1:27" ht="15.75" customHeight="1" x14ac:dyDescent="0.2">
      <c r="A191" s="36" t="str">
        <f>A156</f>
        <v>01.07.2018</v>
      </c>
      <c r="B191" s="37">
        <f>SUMIFS(СВЦЭМ!$F$34:$F$777,СВЦЭМ!$A$34:$A$777,$A191,СВЦЭМ!$B$34:$B$777,B$190)+'СЕТ СН'!$F$12</f>
        <v>93.906729679999998</v>
      </c>
      <c r="C191" s="37">
        <f>SUMIFS(СВЦЭМ!$F$34:$F$777,СВЦЭМ!$A$34:$A$777,$A191,СВЦЭМ!$B$34:$B$777,C$190)+'СЕТ СН'!$F$12</f>
        <v>97.264754620000005</v>
      </c>
      <c r="D191" s="37">
        <f>SUMIFS(СВЦЭМ!$F$34:$F$777,СВЦЭМ!$A$34:$A$777,$A191,СВЦЭМ!$B$34:$B$777,D$190)+'СЕТ СН'!$F$12</f>
        <v>101.40880964999999</v>
      </c>
      <c r="E191" s="37">
        <f>SUMIFS(СВЦЭМ!$F$34:$F$777,СВЦЭМ!$A$34:$A$777,$A191,СВЦЭМ!$B$34:$B$777,E$190)+'СЕТ СН'!$F$12</f>
        <v>103.92826435000001</v>
      </c>
      <c r="F191" s="37">
        <f>SUMIFS(СВЦЭМ!$F$34:$F$777,СВЦЭМ!$A$34:$A$777,$A191,СВЦЭМ!$B$34:$B$777,F$190)+'СЕТ СН'!$F$12</f>
        <v>104.54536213</v>
      </c>
      <c r="G191" s="37">
        <f>SUMIFS(СВЦЭМ!$F$34:$F$777,СВЦЭМ!$A$34:$A$777,$A191,СВЦЭМ!$B$34:$B$777,G$190)+'СЕТ СН'!$F$12</f>
        <v>102.98035622</v>
      </c>
      <c r="H191" s="37">
        <f>SUMIFS(СВЦЭМ!$F$34:$F$777,СВЦЭМ!$A$34:$A$777,$A191,СВЦЭМ!$B$34:$B$777,H$190)+'СЕТ СН'!$F$12</f>
        <v>94.83039058</v>
      </c>
      <c r="I191" s="37">
        <f>SUMIFS(СВЦЭМ!$F$34:$F$777,СВЦЭМ!$A$34:$A$777,$A191,СВЦЭМ!$B$34:$B$777,I$190)+'СЕТ СН'!$F$12</f>
        <v>86.683533370000006</v>
      </c>
      <c r="J191" s="37">
        <f>SUMIFS(СВЦЭМ!$F$34:$F$777,СВЦЭМ!$A$34:$A$777,$A191,СВЦЭМ!$B$34:$B$777,J$190)+'СЕТ СН'!$F$12</f>
        <v>76.181659719999999</v>
      </c>
      <c r="K191" s="37">
        <f>SUMIFS(СВЦЭМ!$F$34:$F$777,СВЦЭМ!$A$34:$A$777,$A191,СВЦЭМ!$B$34:$B$777,K$190)+'СЕТ СН'!$F$12</f>
        <v>70.79484669</v>
      </c>
      <c r="L191" s="37">
        <f>SUMIFS(СВЦЭМ!$F$34:$F$777,СВЦЭМ!$A$34:$A$777,$A191,СВЦЭМ!$B$34:$B$777,L$190)+'СЕТ СН'!$F$12</f>
        <v>71.403271250000003</v>
      </c>
      <c r="M191" s="37">
        <f>SUMIFS(СВЦЭМ!$F$34:$F$777,СВЦЭМ!$A$34:$A$777,$A191,СВЦЭМ!$B$34:$B$777,M$190)+'СЕТ СН'!$F$12</f>
        <v>66.273827999999995</v>
      </c>
      <c r="N191" s="37">
        <f>SUMIFS(СВЦЭМ!$F$34:$F$777,СВЦЭМ!$A$34:$A$777,$A191,СВЦЭМ!$B$34:$B$777,N$190)+'СЕТ СН'!$F$12</f>
        <v>67.148006589999994</v>
      </c>
      <c r="O191" s="37">
        <f>SUMIFS(СВЦЭМ!$F$34:$F$777,СВЦЭМ!$A$34:$A$777,$A191,СВЦЭМ!$B$34:$B$777,O$190)+'СЕТ СН'!$F$12</f>
        <v>67.580019179999994</v>
      </c>
      <c r="P191" s="37">
        <f>SUMIFS(СВЦЭМ!$F$34:$F$777,СВЦЭМ!$A$34:$A$777,$A191,СВЦЭМ!$B$34:$B$777,P$190)+'СЕТ СН'!$F$12</f>
        <v>67.789462</v>
      </c>
      <c r="Q191" s="37">
        <f>SUMIFS(СВЦЭМ!$F$34:$F$777,СВЦЭМ!$A$34:$A$777,$A191,СВЦЭМ!$B$34:$B$777,Q$190)+'СЕТ СН'!$F$12</f>
        <v>67.222364279999994</v>
      </c>
      <c r="R191" s="37">
        <f>SUMIFS(СВЦЭМ!$F$34:$F$777,СВЦЭМ!$A$34:$A$777,$A191,СВЦЭМ!$B$34:$B$777,R$190)+'СЕТ СН'!$F$12</f>
        <v>66.311757560000004</v>
      </c>
      <c r="S191" s="37">
        <f>SUMIFS(СВЦЭМ!$F$34:$F$777,СВЦЭМ!$A$34:$A$777,$A191,СВЦЭМ!$B$34:$B$777,S$190)+'СЕТ СН'!$F$12</f>
        <v>65.272191849999999</v>
      </c>
      <c r="T191" s="37">
        <f>SUMIFS(СВЦЭМ!$F$34:$F$777,СВЦЭМ!$A$34:$A$777,$A191,СВЦЭМ!$B$34:$B$777,T$190)+'СЕТ СН'!$F$12</f>
        <v>66.659020089999999</v>
      </c>
      <c r="U191" s="37">
        <f>SUMIFS(СВЦЭМ!$F$34:$F$777,СВЦЭМ!$A$34:$A$777,$A191,СВЦЭМ!$B$34:$B$777,U$190)+'СЕТ СН'!$F$12</f>
        <v>64.789221650000002</v>
      </c>
      <c r="V191" s="37">
        <f>SUMIFS(СВЦЭМ!$F$34:$F$777,СВЦЭМ!$A$34:$A$777,$A191,СВЦЭМ!$B$34:$B$777,V$190)+'СЕТ СН'!$F$12</f>
        <v>64.298837750000004</v>
      </c>
      <c r="W191" s="37">
        <f>SUMIFS(СВЦЭМ!$F$34:$F$777,СВЦЭМ!$A$34:$A$777,$A191,СВЦЭМ!$B$34:$B$777,W$190)+'СЕТ СН'!$F$12</f>
        <v>71.62905954</v>
      </c>
      <c r="X191" s="37">
        <f>SUMIFS(СВЦЭМ!$F$34:$F$777,СВЦЭМ!$A$34:$A$777,$A191,СВЦЭМ!$B$34:$B$777,X$190)+'СЕТ СН'!$F$12</f>
        <v>82.226526969999995</v>
      </c>
      <c r="Y191" s="37">
        <f>SUMIFS(СВЦЭМ!$F$34:$F$777,СВЦЭМ!$A$34:$A$777,$A191,СВЦЭМ!$B$34:$B$777,Y$190)+'СЕТ СН'!$F$12</f>
        <v>86.243460290000002</v>
      </c>
      <c r="AA191" s="46"/>
    </row>
    <row r="192" spans="1:27" ht="15.75" x14ac:dyDescent="0.2">
      <c r="A192" s="36">
        <f>A191+1</f>
        <v>43283</v>
      </c>
      <c r="B192" s="37">
        <f>SUMIFS(СВЦЭМ!$F$34:$F$777,СВЦЭМ!$A$34:$A$777,$A192,СВЦЭМ!$B$34:$B$777,B$190)+'СЕТ СН'!$F$12</f>
        <v>101.45697954000001</v>
      </c>
      <c r="C192" s="37">
        <f>SUMIFS(СВЦЭМ!$F$34:$F$777,СВЦЭМ!$A$34:$A$777,$A192,СВЦЭМ!$B$34:$B$777,C$190)+'СЕТ СН'!$F$12</f>
        <v>104.87102745999999</v>
      </c>
      <c r="D192" s="37">
        <f>SUMIFS(СВЦЭМ!$F$34:$F$777,СВЦЭМ!$A$34:$A$777,$A192,СВЦЭМ!$B$34:$B$777,D$190)+'СЕТ СН'!$F$12</f>
        <v>104.1566753</v>
      </c>
      <c r="E192" s="37">
        <f>SUMIFS(СВЦЭМ!$F$34:$F$777,СВЦЭМ!$A$34:$A$777,$A192,СВЦЭМ!$B$34:$B$777,E$190)+'СЕТ СН'!$F$12</f>
        <v>103.4502585</v>
      </c>
      <c r="F192" s="37">
        <f>SUMIFS(СВЦЭМ!$F$34:$F$777,СВЦЭМ!$A$34:$A$777,$A192,СВЦЭМ!$B$34:$B$777,F$190)+'СЕТ СН'!$F$12</f>
        <v>103.08959616999999</v>
      </c>
      <c r="G192" s="37">
        <f>SUMIFS(СВЦЭМ!$F$34:$F$777,СВЦЭМ!$A$34:$A$777,$A192,СВЦЭМ!$B$34:$B$777,G$190)+'СЕТ СН'!$F$12</f>
        <v>103.82126008</v>
      </c>
      <c r="H192" s="37">
        <f>SUMIFS(СВЦЭМ!$F$34:$F$777,СВЦЭМ!$A$34:$A$777,$A192,СВЦЭМ!$B$34:$B$777,H$190)+'СЕТ СН'!$F$12</f>
        <v>98.024071370000001</v>
      </c>
      <c r="I192" s="37">
        <f>SUMIFS(СВЦЭМ!$F$34:$F$777,СВЦЭМ!$A$34:$A$777,$A192,СВЦЭМ!$B$34:$B$777,I$190)+'СЕТ СН'!$F$12</f>
        <v>87.193407050000005</v>
      </c>
      <c r="J192" s="37">
        <f>SUMIFS(СВЦЭМ!$F$34:$F$777,СВЦЭМ!$A$34:$A$777,$A192,СВЦЭМ!$B$34:$B$777,J$190)+'СЕТ СН'!$F$12</f>
        <v>76.181472929999998</v>
      </c>
      <c r="K192" s="37">
        <f>SUMIFS(СВЦЭМ!$F$34:$F$777,СВЦЭМ!$A$34:$A$777,$A192,СВЦЭМ!$B$34:$B$777,K$190)+'СЕТ СН'!$F$12</f>
        <v>69.84255254</v>
      </c>
      <c r="L192" s="37">
        <f>SUMIFS(СВЦЭМ!$F$34:$F$777,СВЦЭМ!$A$34:$A$777,$A192,СВЦЭМ!$B$34:$B$777,L$190)+'СЕТ СН'!$F$12</f>
        <v>68.463694529999998</v>
      </c>
      <c r="M192" s="37">
        <f>SUMIFS(СВЦЭМ!$F$34:$F$777,СВЦЭМ!$A$34:$A$777,$A192,СВЦЭМ!$B$34:$B$777,M$190)+'СЕТ СН'!$F$12</f>
        <v>67.082514099999997</v>
      </c>
      <c r="N192" s="37">
        <f>SUMIFS(СВЦЭМ!$F$34:$F$777,СВЦЭМ!$A$34:$A$777,$A192,СВЦЭМ!$B$34:$B$777,N$190)+'СЕТ СН'!$F$12</f>
        <v>68.61118055</v>
      </c>
      <c r="O192" s="37">
        <f>SUMIFS(СВЦЭМ!$F$34:$F$777,СВЦЭМ!$A$34:$A$777,$A192,СВЦЭМ!$B$34:$B$777,O$190)+'СЕТ СН'!$F$12</f>
        <v>69.072101129999993</v>
      </c>
      <c r="P192" s="37">
        <f>SUMIFS(СВЦЭМ!$F$34:$F$777,СВЦЭМ!$A$34:$A$777,$A192,СВЦЭМ!$B$34:$B$777,P$190)+'СЕТ СН'!$F$12</f>
        <v>68.080156040000006</v>
      </c>
      <c r="Q192" s="37">
        <f>SUMIFS(СВЦЭМ!$F$34:$F$777,СВЦЭМ!$A$34:$A$777,$A192,СВЦЭМ!$B$34:$B$777,Q$190)+'СЕТ СН'!$F$12</f>
        <v>68.488224560000006</v>
      </c>
      <c r="R192" s="37">
        <f>SUMIFS(СВЦЭМ!$F$34:$F$777,СВЦЭМ!$A$34:$A$777,$A192,СВЦЭМ!$B$34:$B$777,R$190)+'СЕТ СН'!$F$12</f>
        <v>68.199844600000006</v>
      </c>
      <c r="S192" s="37">
        <f>SUMIFS(СВЦЭМ!$F$34:$F$777,СВЦЭМ!$A$34:$A$777,$A192,СВЦЭМ!$B$34:$B$777,S$190)+'СЕТ СН'!$F$12</f>
        <v>68.682564970000001</v>
      </c>
      <c r="T192" s="37">
        <f>SUMIFS(СВЦЭМ!$F$34:$F$777,СВЦЭМ!$A$34:$A$777,$A192,СВЦЭМ!$B$34:$B$777,T$190)+'СЕТ СН'!$F$12</f>
        <v>68.571416810000002</v>
      </c>
      <c r="U192" s="37">
        <f>SUMIFS(СВЦЭМ!$F$34:$F$777,СВЦЭМ!$A$34:$A$777,$A192,СВЦЭМ!$B$34:$B$777,U$190)+'СЕТ СН'!$F$12</f>
        <v>67.506613229999999</v>
      </c>
      <c r="V192" s="37">
        <f>SUMIFS(СВЦЭМ!$F$34:$F$777,СВЦЭМ!$A$34:$A$777,$A192,СВЦЭМ!$B$34:$B$777,V$190)+'СЕТ СН'!$F$12</f>
        <v>68.346639929999995</v>
      </c>
      <c r="W192" s="37">
        <f>SUMIFS(СВЦЭМ!$F$34:$F$777,СВЦЭМ!$A$34:$A$777,$A192,СВЦЭМ!$B$34:$B$777,W$190)+'СЕТ СН'!$F$12</f>
        <v>72.131918729999995</v>
      </c>
      <c r="X192" s="37">
        <f>SUMIFS(СВЦЭМ!$F$34:$F$777,СВЦЭМ!$A$34:$A$777,$A192,СВЦЭМ!$B$34:$B$777,X$190)+'СЕТ СН'!$F$12</f>
        <v>82.339808189999999</v>
      </c>
      <c r="Y192" s="37">
        <f>SUMIFS(СВЦЭМ!$F$34:$F$777,СВЦЭМ!$A$34:$A$777,$A192,СВЦЭМ!$B$34:$B$777,Y$190)+'СЕТ СН'!$F$12</f>
        <v>89.06796645</v>
      </c>
    </row>
    <row r="193" spans="1:25" ht="15.75" x14ac:dyDescent="0.2">
      <c r="A193" s="36">
        <f t="shared" ref="A193:A221" si="5">A192+1</f>
        <v>43284</v>
      </c>
      <c r="B193" s="37">
        <f>SUMIFS(СВЦЭМ!$F$34:$F$777,СВЦЭМ!$A$34:$A$777,$A193,СВЦЭМ!$B$34:$B$777,B$190)+'СЕТ СН'!$F$12</f>
        <v>99.021418699999998</v>
      </c>
      <c r="C193" s="37">
        <f>SUMIFS(СВЦЭМ!$F$34:$F$777,СВЦЭМ!$A$34:$A$777,$A193,СВЦЭМ!$B$34:$B$777,C$190)+'СЕТ СН'!$F$12</f>
        <v>104.12433373</v>
      </c>
      <c r="D193" s="37">
        <f>SUMIFS(СВЦЭМ!$F$34:$F$777,СВЦЭМ!$A$34:$A$777,$A193,СВЦЭМ!$B$34:$B$777,D$190)+'СЕТ СН'!$F$12</f>
        <v>106.47364596</v>
      </c>
      <c r="E193" s="37">
        <f>SUMIFS(СВЦЭМ!$F$34:$F$777,СВЦЭМ!$A$34:$A$777,$A193,СВЦЭМ!$B$34:$B$777,E$190)+'СЕТ СН'!$F$12</f>
        <v>105.41233775000001</v>
      </c>
      <c r="F193" s="37">
        <f>SUMIFS(СВЦЭМ!$F$34:$F$777,СВЦЭМ!$A$34:$A$777,$A193,СВЦЭМ!$B$34:$B$777,F$190)+'СЕТ СН'!$F$12</f>
        <v>105.36774591</v>
      </c>
      <c r="G193" s="37">
        <f>SUMIFS(СВЦЭМ!$F$34:$F$777,СВЦЭМ!$A$34:$A$777,$A193,СВЦЭМ!$B$34:$B$777,G$190)+'СЕТ СН'!$F$12</f>
        <v>105.80616295999999</v>
      </c>
      <c r="H193" s="37">
        <f>SUMIFS(СВЦЭМ!$F$34:$F$777,СВЦЭМ!$A$34:$A$777,$A193,СВЦЭМ!$B$34:$B$777,H$190)+'СЕТ СН'!$F$12</f>
        <v>102.08452</v>
      </c>
      <c r="I193" s="37">
        <f>SUMIFS(СВЦЭМ!$F$34:$F$777,СВЦЭМ!$A$34:$A$777,$A193,СВЦЭМ!$B$34:$B$777,I$190)+'СЕТ СН'!$F$12</f>
        <v>87.170381989999996</v>
      </c>
      <c r="J193" s="37">
        <f>SUMIFS(СВЦЭМ!$F$34:$F$777,СВЦЭМ!$A$34:$A$777,$A193,СВЦЭМ!$B$34:$B$777,J$190)+'СЕТ СН'!$F$12</f>
        <v>78.290187029999998</v>
      </c>
      <c r="K193" s="37">
        <f>SUMIFS(СВЦЭМ!$F$34:$F$777,СВЦЭМ!$A$34:$A$777,$A193,СВЦЭМ!$B$34:$B$777,K$190)+'СЕТ СН'!$F$12</f>
        <v>72.449455279999995</v>
      </c>
      <c r="L193" s="37">
        <f>SUMIFS(СВЦЭМ!$F$34:$F$777,СВЦЭМ!$A$34:$A$777,$A193,СВЦЭМ!$B$34:$B$777,L$190)+'СЕТ СН'!$F$12</f>
        <v>70.788414860000003</v>
      </c>
      <c r="M193" s="37">
        <f>SUMIFS(СВЦЭМ!$F$34:$F$777,СВЦЭМ!$A$34:$A$777,$A193,СВЦЭМ!$B$34:$B$777,M$190)+'СЕТ СН'!$F$12</f>
        <v>69.522514959999995</v>
      </c>
      <c r="N193" s="37">
        <f>SUMIFS(СВЦЭМ!$F$34:$F$777,СВЦЭМ!$A$34:$A$777,$A193,СВЦЭМ!$B$34:$B$777,N$190)+'СЕТ СН'!$F$12</f>
        <v>69.910450949999998</v>
      </c>
      <c r="O193" s="37">
        <f>SUMIFS(СВЦЭМ!$F$34:$F$777,СВЦЭМ!$A$34:$A$777,$A193,СВЦЭМ!$B$34:$B$777,O$190)+'СЕТ СН'!$F$12</f>
        <v>69.703320719999994</v>
      </c>
      <c r="P193" s="37">
        <f>SUMIFS(СВЦЭМ!$F$34:$F$777,СВЦЭМ!$A$34:$A$777,$A193,СВЦЭМ!$B$34:$B$777,P$190)+'СЕТ СН'!$F$12</f>
        <v>70.456806020000002</v>
      </c>
      <c r="Q193" s="37">
        <f>SUMIFS(СВЦЭМ!$F$34:$F$777,СВЦЭМ!$A$34:$A$777,$A193,СВЦЭМ!$B$34:$B$777,Q$190)+'СЕТ СН'!$F$12</f>
        <v>70.693089659999998</v>
      </c>
      <c r="R193" s="37">
        <f>SUMIFS(СВЦЭМ!$F$34:$F$777,СВЦЭМ!$A$34:$A$777,$A193,СВЦЭМ!$B$34:$B$777,R$190)+'СЕТ СН'!$F$12</f>
        <v>70.509525830000001</v>
      </c>
      <c r="S193" s="37">
        <f>SUMIFS(СВЦЭМ!$F$34:$F$777,СВЦЭМ!$A$34:$A$777,$A193,СВЦЭМ!$B$34:$B$777,S$190)+'СЕТ СН'!$F$12</f>
        <v>70.268664999999999</v>
      </c>
      <c r="T193" s="37">
        <f>SUMIFS(СВЦЭМ!$F$34:$F$777,СВЦЭМ!$A$34:$A$777,$A193,СВЦЭМ!$B$34:$B$777,T$190)+'СЕТ СН'!$F$12</f>
        <v>69.734362309999995</v>
      </c>
      <c r="U193" s="37">
        <f>SUMIFS(СВЦЭМ!$F$34:$F$777,СВЦЭМ!$A$34:$A$777,$A193,СВЦЭМ!$B$34:$B$777,U$190)+'СЕТ СН'!$F$12</f>
        <v>69.352820989999998</v>
      </c>
      <c r="V193" s="37">
        <f>SUMIFS(СВЦЭМ!$F$34:$F$777,СВЦЭМ!$A$34:$A$777,$A193,СВЦЭМ!$B$34:$B$777,V$190)+'СЕТ СН'!$F$12</f>
        <v>70.409128820000006</v>
      </c>
      <c r="W193" s="37">
        <f>SUMIFS(СВЦЭМ!$F$34:$F$777,СВЦЭМ!$A$34:$A$777,$A193,СВЦЭМ!$B$34:$B$777,W$190)+'СЕТ СН'!$F$12</f>
        <v>77.073550209999993</v>
      </c>
      <c r="X193" s="37">
        <f>SUMIFS(СВЦЭМ!$F$34:$F$777,СВЦЭМ!$A$34:$A$777,$A193,СВЦЭМ!$B$34:$B$777,X$190)+'СЕТ СН'!$F$12</f>
        <v>84.850323410000001</v>
      </c>
      <c r="Y193" s="37">
        <f>SUMIFS(СВЦЭМ!$F$34:$F$777,СВЦЭМ!$A$34:$A$777,$A193,СВЦЭМ!$B$34:$B$777,Y$190)+'СЕТ СН'!$F$12</f>
        <v>95.7054543</v>
      </c>
    </row>
    <row r="194" spans="1:25" ht="15.75" x14ac:dyDescent="0.2">
      <c r="A194" s="36">
        <f t="shared" si="5"/>
        <v>43285</v>
      </c>
      <c r="B194" s="37">
        <f>SUMIFS(СВЦЭМ!$F$34:$F$777,СВЦЭМ!$A$34:$A$777,$A194,СВЦЭМ!$B$34:$B$777,B$190)+'СЕТ СН'!$F$12</f>
        <v>96.291517240000005</v>
      </c>
      <c r="C194" s="37">
        <f>SUMIFS(СВЦЭМ!$F$34:$F$777,СВЦЭМ!$A$34:$A$777,$A194,СВЦЭМ!$B$34:$B$777,C$190)+'СЕТ СН'!$F$12</f>
        <v>104.69262157999999</v>
      </c>
      <c r="D194" s="37">
        <f>SUMIFS(СВЦЭМ!$F$34:$F$777,СВЦЭМ!$A$34:$A$777,$A194,СВЦЭМ!$B$34:$B$777,D$190)+'СЕТ СН'!$F$12</f>
        <v>106.10881272</v>
      </c>
      <c r="E194" s="37">
        <f>SUMIFS(СВЦЭМ!$F$34:$F$777,СВЦЭМ!$A$34:$A$777,$A194,СВЦЭМ!$B$34:$B$777,E$190)+'СЕТ СН'!$F$12</f>
        <v>105.17110504999999</v>
      </c>
      <c r="F194" s="37">
        <f>SUMIFS(СВЦЭМ!$F$34:$F$777,СВЦЭМ!$A$34:$A$777,$A194,СВЦЭМ!$B$34:$B$777,F$190)+'СЕТ СН'!$F$12</f>
        <v>104.8833233</v>
      </c>
      <c r="G194" s="37">
        <f>SUMIFS(СВЦЭМ!$F$34:$F$777,СВЦЭМ!$A$34:$A$777,$A194,СВЦЭМ!$B$34:$B$777,G$190)+'СЕТ СН'!$F$12</f>
        <v>105.3475399</v>
      </c>
      <c r="H194" s="37">
        <f>SUMIFS(СВЦЭМ!$F$34:$F$777,СВЦЭМ!$A$34:$A$777,$A194,СВЦЭМ!$B$34:$B$777,H$190)+'СЕТ СН'!$F$12</f>
        <v>101.51015692999999</v>
      </c>
      <c r="I194" s="37">
        <f>SUMIFS(СВЦЭМ!$F$34:$F$777,СВЦЭМ!$A$34:$A$777,$A194,СВЦЭМ!$B$34:$B$777,I$190)+'СЕТ СН'!$F$12</f>
        <v>88.839566869999999</v>
      </c>
      <c r="J194" s="37">
        <f>SUMIFS(СВЦЭМ!$F$34:$F$777,СВЦЭМ!$A$34:$A$777,$A194,СВЦЭМ!$B$34:$B$777,J$190)+'СЕТ СН'!$F$12</f>
        <v>79.615277109999994</v>
      </c>
      <c r="K194" s="37">
        <f>SUMIFS(СВЦЭМ!$F$34:$F$777,СВЦЭМ!$A$34:$A$777,$A194,СВЦЭМ!$B$34:$B$777,K$190)+'СЕТ СН'!$F$12</f>
        <v>73.148050119999994</v>
      </c>
      <c r="L194" s="37">
        <f>SUMIFS(СВЦЭМ!$F$34:$F$777,СВЦЭМ!$A$34:$A$777,$A194,СВЦЭМ!$B$34:$B$777,L$190)+'СЕТ СН'!$F$12</f>
        <v>70.85372606</v>
      </c>
      <c r="M194" s="37">
        <f>SUMIFS(СВЦЭМ!$F$34:$F$777,СВЦЭМ!$A$34:$A$777,$A194,СВЦЭМ!$B$34:$B$777,M$190)+'СЕТ СН'!$F$12</f>
        <v>70.817641129999998</v>
      </c>
      <c r="N194" s="37">
        <f>SUMIFS(СВЦЭМ!$F$34:$F$777,СВЦЭМ!$A$34:$A$777,$A194,СВЦЭМ!$B$34:$B$777,N$190)+'СЕТ СН'!$F$12</f>
        <v>70.552122960000005</v>
      </c>
      <c r="O194" s="37">
        <f>SUMIFS(СВЦЭМ!$F$34:$F$777,СВЦЭМ!$A$34:$A$777,$A194,СВЦЭМ!$B$34:$B$777,O$190)+'СЕТ СН'!$F$12</f>
        <v>71.145727669999999</v>
      </c>
      <c r="P194" s="37">
        <f>SUMIFS(СВЦЭМ!$F$34:$F$777,СВЦЭМ!$A$34:$A$777,$A194,СВЦЭМ!$B$34:$B$777,P$190)+'СЕТ СН'!$F$12</f>
        <v>70.234718839999999</v>
      </c>
      <c r="Q194" s="37">
        <f>SUMIFS(СВЦЭМ!$F$34:$F$777,СВЦЭМ!$A$34:$A$777,$A194,СВЦЭМ!$B$34:$B$777,Q$190)+'СЕТ СН'!$F$12</f>
        <v>69.644018680000002</v>
      </c>
      <c r="R194" s="37">
        <f>SUMIFS(СВЦЭМ!$F$34:$F$777,СВЦЭМ!$A$34:$A$777,$A194,СВЦЭМ!$B$34:$B$777,R$190)+'СЕТ СН'!$F$12</f>
        <v>70.097161060000005</v>
      </c>
      <c r="S194" s="37">
        <f>SUMIFS(СВЦЭМ!$F$34:$F$777,СВЦЭМ!$A$34:$A$777,$A194,СВЦЭМ!$B$34:$B$777,S$190)+'СЕТ СН'!$F$12</f>
        <v>70.181350589999994</v>
      </c>
      <c r="T194" s="37">
        <f>SUMIFS(СВЦЭМ!$F$34:$F$777,СВЦЭМ!$A$34:$A$777,$A194,СВЦЭМ!$B$34:$B$777,T$190)+'СЕТ СН'!$F$12</f>
        <v>70.353744620000001</v>
      </c>
      <c r="U194" s="37">
        <f>SUMIFS(СВЦЭМ!$F$34:$F$777,СВЦЭМ!$A$34:$A$777,$A194,СВЦЭМ!$B$34:$B$777,U$190)+'СЕТ СН'!$F$12</f>
        <v>70.269852400000005</v>
      </c>
      <c r="V194" s="37">
        <f>SUMIFS(СВЦЭМ!$F$34:$F$777,СВЦЭМ!$A$34:$A$777,$A194,СВЦЭМ!$B$34:$B$777,V$190)+'СЕТ СН'!$F$12</f>
        <v>69.985643229999994</v>
      </c>
      <c r="W194" s="37">
        <f>SUMIFS(СВЦЭМ!$F$34:$F$777,СВЦЭМ!$A$34:$A$777,$A194,СВЦЭМ!$B$34:$B$777,W$190)+'СЕТ СН'!$F$12</f>
        <v>78.379932370000006</v>
      </c>
      <c r="X194" s="37">
        <f>SUMIFS(СВЦЭМ!$F$34:$F$777,СВЦЭМ!$A$34:$A$777,$A194,СВЦЭМ!$B$34:$B$777,X$190)+'СЕТ СН'!$F$12</f>
        <v>85.217905990000006</v>
      </c>
      <c r="Y194" s="37">
        <f>SUMIFS(СВЦЭМ!$F$34:$F$777,СВЦЭМ!$A$34:$A$777,$A194,СВЦЭМ!$B$34:$B$777,Y$190)+'СЕТ СН'!$F$12</f>
        <v>95.235822049999996</v>
      </c>
    </row>
    <row r="195" spans="1:25" ht="15.75" x14ac:dyDescent="0.2">
      <c r="A195" s="36">
        <f t="shared" si="5"/>
        <v>43286</v>
      </c>
      <c r="B195" s="37">
        <f>SUMIFS(СВЦЭМ!$F$34:$F$777,СВЦЭМ!$A$34:$A$777,$A195,СВЦЭМ!$B$34:$B$777,B$190)+'СЕТ СН'!$F$12</f>
        <v>96.485489020000003</v>
      </c>
      <c r="C195" s="37">
        <f>SUMIFS(СВЦЭМ!$F$34:$F$777,СВЦЭМ!$A$34:$A$777,$A195,СВЦЭМ!$B$34:$B$777,C$190)+'СЕТ СН'!$F$12</f>
        <v>101.69632231</v>
      </c>
      <c r="D195" s="37">
        <f>SUMIFS(СВЦЭМ!$F$34:$F$777,СВЦЭМ!$A$34:$A$777,$A195,СВЦЭМ!$B$34:$B$777,D$190)+'СЕТ СН'!$F$12</f>
        <v>105.188447</v>
      </c>
      <c r="E195" s="37">
        <f>SUMIFS(СВЦЭМ!$F$34:$F$777,СВЦЭМ!$A$34:$A$777,$A195,СВЦЭМ!$B$34:$B$777,E$190)+'СЕТ СН'!$F$12</f>
        <v>104.90605979</v>
      </c>
      <c r="F195" s="37">
        <f>SUMIFS(СВЦЭМ!$F$34:$F$777,СВЦЭМ!$A$34:$A$777,$A195,СВЦЭМ!$B$34:$B$777,F$190)+'СЕТ СН'!$F$12</f>
        <v>104.50147926</v>
      </c>
      <c r="G195" s="37">
        <f>SUMIFS(СВЦЭМ!$F$34:$F$777,СВЦЭМ!$A$34:$A$777,$A195,СВЦЭМ!$B$34:$B$777,G$190)+'СЕТ СН'!$F$12</f>
        <v>103.68336211</v>
      </c>
      <c r="H195" s="37">
        <f>SUMIFS(СВЦЭМ!$F$34:$F$777,СВЦЭМ!$A$34:$A$777,$A195,СВЦЭМ!$B$34:$B$777,H$190)+'СЕТ СН'!$F$12</f>
        <v>96.74148538</v>
      </c>
      <c r="I195" s="37">
        <f>SUMIFS(СВЦЭМ!$F$34:$F$777,СВЦЭМ!$A$34:$A$777,$A195,СВЦЭМ!$B$34:$B$777,I$190)+'СЕТ СН'!$F$12</f>
        <v>89.718258309999996</v>
      </c>
      <c r="J195" s="37">
        <f>SUMIFS(СВЦЭМ!$F$34:$F$777,СВЦЭМ!$A$34:$A$777,$A195,СВЦЭМ!$B$34:$B$777,J$190)+'СЕТ СН'!$F$12</f>
        <v>78.884637780000006</v>
      </c>
      <c r="K195" s="37">
        <f>SUMIFS(СВЦЭМ!$F$34:$F$777,СВЦЭМ!$A$34:$A$777,$A195,СВЦЭМ!$B$34:$B$777,K$190)+'СЕТ СН'!$F$12</f>
        <v>72.746778989999996</v>
      </c>
      <c r="L195" s="37">
        <f>SUMIFS(СВЦЭМ!$F$34:$F$777,СВЦЭМ!$A$34:$A$777,$A195,СВЦЭМ!$B$34:$B$777,L$190)+'СЕТ СН'!$F$12</f>
        <v>70.716288669999997</v>
      </c>
      <c r="M195" s="37">
        <f>SUMIFS(СВЦЭМ!$F$34:$F$777,СВЦЭМ!$A$34:$A$777,$A195,СВЦЭМ!$B$34:$B$777,M$190)+'СЕТ СН'!$F$12</f>
        <v>67.896391550000004</v>
      </c>
      <c r="N195" s="37">
        <f>SUMIFS(СВЦЭМ!$F$34:$F$777,СВЦЭМ!$A$34:$A$777,$A195,СВЦЭМ!$B$34:$B$777,N$190)+'СЕТ СН'!$F$12</f>
        <v>70.583991229999995</v>
      </c>
      <c r="O195" s="37">
        <f>SUMIFS(СВЦЭМ!$F$34:$F$777,СВЦЭМ!$A$34:$A$777,$A195,СВЦЭМ!$B$34:$B$777,O$190)+'СЕТ СН'!$F$12</f>
        <v>70.839065629999993</v>
      </c>
      <c r="P195" s="37">
        <f>SUMIFS(СВЦЭМ!$F$34:$F$777,СВЦЭМ!$A$34:$A$777,$A195,СВЦЭМ!$B$34:$B$777,P$190)+'СЕТ СН'!$F$12</f>
        <v>69.545022149999994</v>
      </c>
      <c r="Q195" s="37">
        <f>SUMIFS(СВЦЭМ!$F$34:$F$777,СВЦЭМ!$A$34:$A$777,$A195,СВЦЭМ!$B$34:$B$777,Q$190)+'СЕТ СН'!$F$12</f>
        <v>69.473189110000007</v>
      </c>
      <c r="R195" s="37">
        <f>SUMIFS(СВЦЭМ!$F$34:$F$777,СВЦЭМ!$A$34:$A$777,$A195,СВЦЭМ!$B$34:$B$777,R$190)+'СЕТ СН'!$F$12</f>
        <v>69.819523399999994</v>
      </c>
      <c r="S195" s="37">
        <f>SUMIFS(СВЦЭМ!$F$34:$F$777,СВЦЭМ!$A$34:$A$777,$A195,СВЦЭМ!$B$34:$B$777,S$190)+'СЕТ СН'!$F$12</f>
        <v>70.455846080000001</v>
      </c>
      <c r="T195" s="37">
        <f>SUMIFS(СВЦЭМ!$F$34:$F$777,СВЦЭМ!$A$34:$A$777,$A195,СВЦЭМ!$B$34:$B$777,T$190)+'СЕТ СН'!$F$12</f>
        <v>70.727193589999999</v>
      </c>
      <c r="U195" s="37">
        <f>SUMIFS(СВЦЭМ!$F$34:$F$777,СВЦЭМ!$A$34:$A$777,$A195,СВЦЭМ!$B$34:$B$777,U$190)+'СЕТ СН'!$F$12</f>
        <v>70.077747689999995</v>
      </c>
      <c r="V195" s="37">
        <f>SUMIFS(СВЦЭМ!$F$34:$F$777,СВЦЭМ!$A$34:$A$777,$A195,СВЦЭМ!$B$34:$B$777,V$190)+'СЕТ СН'!$F$12</f>
        <v>71.786351719999999</v>
      </c>
      <c r="W195" s="37">
        <f>SUMIFS(СВЦЭМ!$F$34:$F$777,СВЦЭМ!$A$34:$A$777,$A195,СВЦЭМ!$B$34:$B$777,W$190)+'СЕТ СН'!$F$12</f>
        <v>76.663298389999994</v>
      </c>
      <c r="X195" s="37">
        <f>SUMIFS(СВЦЭМ!$F$34:$F$777,СВЦЭМ!$A$34:$A$777,$A195,СВЦЭМ!$B$34:$B$777,X$190)+'СЕТ СН'!$F$12</f>
        <v>85.87911905</v>
      </c>
      <c r="Y195" s="37">
        <f>SUMIFS(СВЦЭМ!$F$34:$F$777,СВЦЭМ!$A$34:$A$777,$A195,СВЦЭМ!$B$34:$B$777,Y$190)+'СЕТ СН'!$F$12</f>
        <v>98.410839960000004</v>
      </c>
    </row>
    <row r="196" spans="1:25" ht="15.75" x14ac:dyDescent="0.2">
      <c r="A196" s="36">
        <f t="shared" si="5"/>
        <v>43287</v>
      </c>
      <c r="B196" s="37">
        <f>SUMIFS(СВЦЭМ!$F$34:$F$777,СВЦЭМ!$A$34:$A$777,$A196,СВЦЭМ!$B$34:$B$777,B$190)+'СЕТ СН'!$F$12</f>
        <v>100.68643772999999</v>
      </c>
      <c r="C196" s="37">
        <f>SUMIFS(СВЦЭМ!$F$34:$F$777,СВЦЭМ!$A$34:$A$777,$A196,СВЦЭМ!$B$34:$B$777,C$190)+'СЕТ СН'!$F$12</f>
        <v>105.16710562</v>
      </c>
      <c r="D196" s="37">
        <f>SUMIFS(СВЦЭМ!$F$34:$F$777,СВЦЭМ!$A$34:$A$777,$A196,СВЦЭМ!$B$34:$B$777,D$190)+'СЕТ СН'!$F$12</f>
        <v>105.54163585000001</v>
      </c>
      <c r="E196" s="37">
        <f>SUMIFS(СВЦЭМ!$F$34:$F$777,СВЦЭМ!$A$34:$A$777,$A196,СВЦЭМ!$B$34:$B$777,E$190)+'СЕТ СН'!$F$12</f>
        <v>104.75682405000001</v>
      </c>
      <c r="F196" s="37">
        <f>SUMIFS(СВЦЭМ!$F$34:$F$777,СВЦЭМ!$A$34:$A$777,$A196,СВЦЭМ!$B$34:$B$777,F$190)+'СЕТ СН'!$F$12</f>
        <v>104.48904385</v>
      </c>
      <c r="G196" s="37">
        <f>SUMIFS(СВЦЭМ!$F$34:$F$777,СВЦЭМ!$A$34:$A$777,$A196,СВЦЭМ!$B$34:$B$777,G$190)+'СЕТ СН'!$F$12</f>
        <v>104.87255475000001</v>
      </c>
      <c r="H196" s="37">
        <f>SUMIFS(СВЦЭМ!$F$34:$F$777,СВЦЭМ!$A$34:$A$777,$A196,СВЦЭМ!$B$34:$B$777,H$190)+'СЕТ СН'!$F$12</f>
        <v>99.26995771</v>
      </c>
      <c r="I196" s="37">
        <f>SUMIFS(СВЦЭМ!$F$34:$F$777,СВЦЭМ!$A$34:$A$777,$A196,СВЦЭМ!$B$34:$B$777,I$190)+'СЕТ СН'!$F$12</f>
        <v>88.103545370000006</v>
      </c>
      <c r="J196" s="37">
        <f>SUMIFS(СВЦЭМ!$F$34:$F$777,СВЦЭМ!$A$34:$A$777,$A196,СВЦЭМ!$B$34:$B$777,J$190)+'СЕТ СН'!$F$12</f>
        <v>76.417033149999995</v>
      </c>
      <c r="K196" s="37">
        <f>SUMIFS(СВЦЭМ!$F$34:$F$777,СВЦЭМ!$A$34:$A$777,$A196,СВЦЭМ!$B$34:$B$777,K$190)+'СЕТ СН'!$F$12</f>
        <v>70.111479549999999</v>
      </c>
      <c r="L196" s="37">
        <f>SUMIFS(СВЦЭМ!$F$34:$F$777,СВЦЭМ!$A$34:$A$777,$A196,СВЦЭМ!$B$34:$B$777,L$190)+'СЕТ СН'!$F$12</f>
        <v>68.111949350000003</v>
      </c>
      <c r="M196" s="37">
        <f>SUMIFS(СВЦЭМ!$F$34:$F$777,СВЦЭМ!$A$34:$A$777,$A196,СВЦЭМ!$B$34:$B$777,M$190)+'СЕТ СН'!$F$12</f>
        <v>65.156500010000002</v>
      </c>
      <c r="N196" s="37">
        <f>SUMIFS(СВЦЭМ!$F$34:$F$777,СВЦЭМ!$A$34:$A$777,$A196,СВЦЭМ!$B$34:$B$777,N$190)+'СЕТ СН'!$F$12</f>
        <v>67.937191600000006</v>
      </c>
      <c r="O196" s="37">
        <f>SUMIFS(СВЦЭМ!$F$34:$F$777,СВЦЭМ!$A$34:$A$777,$A196,СВЦЭМ!$B$34:$B$777,O$190)+'СЕТ СН'!$F$12</f>
        <v>68.112000730000005</v>
      </c>
      <c r="P196" s="37">
        <f>SUMIFS(СВЦЭМ!$F$34:$F$777,СВЦЭМ!$A$34:$A$777,$A196,СВЦЭМ!$B$34:$B$777,P$190)+'СЕТ СН'!$F$12</f>
        <v>67.718706299999994</v>
      </c>
      <c r="Q196" s="37">
        <f>SUMIFS(СВЦЭМ!$F$34:$F$777,СВЦЭМ!$A$34:$A$777,$A196,СВЦЭМ!$B$34:$B$777,Q$190)+'СЕТ СН'!$F$12</f>
        <v>67.475735060000005</v>
      </c>
      <c r="R196" s="37">
        <f>SUMIFS(СВЦЭМ!$F$34:$F$777,СВЦЭМ!$A$34:$A$777,$A196,СВЦЭМ!$B$34:$B$777,R$190)+'СЕТ СН'!$F$12</f>
        <v>67.712678460000006</v>
      </c>
      <c r="S196" s="37">
        <f>SUMIFS(СВЦЭМ!$F$34:$F$777,СВЦЭМ!$A$34:$A$777,$A196,СВЦЭМ!$B$34:$B$777,S$190)+'СЕТ СН'!$F$12</f>
        <v>67.524719009999998</v>
      </c>
      <c r="T196" s="37">
        <f>SUMIFS(СВЦЭМ!$F$34:$F$777,СВЦЭМ!$A$34:$A$777,$A196,СВЦЭМ!$B$34:$B$777,T$190)+'СЕТ СН'!$F$12</f>
        <v>67.422107429999997</v>
      </c>
      <c r="U196" s="37">
        <f>SUMIFS(СВЦЭМ!$F$34:$F$777,СВЦЭМ!$A$34:$A$777,$A196,СВЦЭМ!$B$34:$B$777,U$190)+'СЕТ СН'!$F$12</f>
        <v>66.700330859999994</v>
      </c>
      <c r="V196" s="37">
        <f>SUMIFS(СВЦЭМ!$F$34:$F$777,СВЦЭМ!$A$34:$A$777,$A196,СВЦЭМ!$B$34:$B$777,V$190)+'СЕТ СН'!$F$12</f>
        <v>68.730539780000001</v>
      </c>
      <c r="W196" s="37">
        <f>SUMIFS(СВЦЭМ!$F$34:$F$777,СВЦЭМ!$A$34:$A$777,$A196,СВЦЭМ!$B$34:$B$777,W$190)+'СЕТ СН'!$F$12</f>
        <v>73.535224749999998</v>
      </c>
      <c r="X196" s="37">
        <f>SUMIFS(СВЦЭМ!$F$34:$F$777,СВЦЭМ!$A$34:$A$777,$A196,СВЦЭМ!$B$34:$B$777,X$190)+'СЕТ СН'!$F$12</f>
        <v>84.546397569999996</v>
      </c>
      <c r="Y196" s="37">
        <f>SUMIFS(СВЦЭМ!$F$34:$F$777,СВЦЭМ!$A$34:$A$777,$A196,СВЦЭМ!$B$34:$B$777,Y$190)+'СЕТ СН'!$F$12</f>
        <v>96.028692950000007</v>
      </c>
    </row>
    <row r="197" spans="1:25" ht="15.75" x14ac:dyDescent="0.2">
      <c r="A197" s="36">
        <f t="shared" si="5"/>
        <v>43288</v>
      </c>
      <c r="B197" s="37">
        <f>SUMIFS(СВЦЭМ!$F$34:$F$777,СВЦЭМ!$A$34:$A$777,$A197,СВЦЭМ!$B$34:$B$777,B$190)+'СЕТ СН'!$F$12</f>
        <v>97.654036610000006</v>
      </c>
      <c r="C197" s="37">
        <f>SUMIFS(СВЦЭМ!$F$34:$F$777,СВЦЭМ!$A$34:$A$777,$A197,СВЦЭМ!$B$34:$B$777,C$190)+'СЕТ СН'!$F$12</f>
        <v>100.45898692</v>
      </c>
      <c r="D197" s="37">
        <f>SUMIFS(СВЦЭМ!$F$34:$F$777,СВЦЭМ!$A$34:$A$777,$A197,СВЦЭМ!$B$34:$B$777,D$190)+'СЕТ СН'!$F$12</f>
        <v>104.00647106</v>
      </c>
      <c r="E197" s="37">
        <f>SUMIFS(СВЦЭМ!$F$34:$F$777,СВЦЭМ!$A$34:$A$777,$A197,СВЦЭМ!$B$34:$B$777,E$190)+'СЕТ СН'!$F$12</f>
        <v>103.92835873</v>
      </c>
      <c r="F197" s="37">
        <f>SUMIFS(СВЦЭМ!$F$34:$F$777,СВЦЭМ!$A$34:$A$777,$A197,СВЦЭМ!$B$34:$B$777,F$190)+'СЕТ СН'!$F$12</f>
        <v>103.58681333</v>
      </c>
      <c r="G197" s="37">
        <f>SUMIFS(СВЦЭМ!$F$34:$F$777,СВЦЭМ!$A$34:$A$777,$A197,СВЦЭМ!$B$34:$B$777,G$190)+'СЕТ СН'!$F$12</f>
        <v>103.74855859</v>
      </c>
      <c r="H197" s="37">
        <f>SUMIFS(СВЦЭМ!$F$34:$F$777,СВЦЭМ!$A$34:$A$777,$A197,СВЦЭМ!$B$34:$B$777,H$190)+'СЕТ СН'!$F$12</f>
        <v>100.07760164</v>
      </c>
      <c r="I197" s="37">
        <f>SUMIFS(СВЦЭМ!$F$34:$F$777,СВЦЭМ!$A$34:$A$777,$A197,СВЦЭМ!$B$34:$B$777,I$190)+'СЕТ СН'!$F$12</f>
        <v>85.894515209999994</v>
      </c>
      <c r="J197" s="37">
        <f>SUMIFS(СВЦЭМ!$F$34:$F$777,СВЦЭМ!$A$34:$A$777,$A197,СВЦЭМ!$B$34:$B$777,J$190)+'СЕТ СН'!$F$12</f>
        <v>75.540070970000002</v>
      </c>
      <c r="K197" s="37">
        <f>SUMIFS(СВЦЭМ!$F$34:$F$777,СВЦЭМ!$A$34:$A$777,$A197,СВЦЭМ!$B$34:$B$777,K$190)+'СЕТ СН'!$F$12</f>
        <v>68.716598700000006</v>
      </c>
      <c r="L197" s="37">
        <f>SUMIFS(СВЦЭМ!$F$34:$F$777,СВЦЭМ!$A$34:$A$777,$A197,СВЦЭМ!$B$34:$B$777,L$190)+'СЕТ СН'!$F$12</f>
        <v>67.178198399999999</v>
      </c>
      <c r="M197" s="37">
        <f>SUMIFS(СВЦЭМ!$F$34:$F$777,СВЦЭМ!$A$34:$A$777,$A197,СВЦЭМ!$B$34:$B$777,M$190)+'СЕТ СН'!$F$12</f>
        <v>64.664589019999994</v>
      </c>
      <c r="N197" s="37">
        <f>SUMIFS(СВЦЭМ!$F$34:$F$777,СВЦЭМ!$A$34:$A$777,$A197,СВЦЭМ!$B$34:$B$777,N$190)+'СЕТ СН'!$F$12</f>
        <v>67.889480199999994</v>
      </c>
      <c r="O197" s="37">
        <f>SUMIFS(СВЦЭМ!$F$34:$F$777,СВЦЭМ!$A$34:$A$777,$A197,СВЦЭМ!$B$34:$B$777,O$190)+'СЕТ СН'!$F$12</f>
        <v>67.62284271</v>
      </c>
      <c r="P197" s="37">
        <f>SUMIFS(СВЦЭМ!$F$34:$F$777,СВЦЭМ!$A$34:$A$777,$A197,СВЦЭМ!$B$34:$B$777,P$190)+'СЕТ СН'!$F$12</f>
        <v>66.889827830000002</v>
      </c>
      <c r="Q197" s="37">
        <f>SUMIFS(СВЦЭМ!$F$34:$F$777,СВЦЭМ!$A$34:$A$777,$A197,СВЦЭМ!$B$34:$B$777,Q$190)+'СЕТ СН'!$F$12</f>
        <v>67.268926219999997</v>
      </c>
      <c r="R197" s="37">
        <f>SUMIFS(СВЦЭМ!$F$34:$F$777,СВЦЭМ!$A$34:$A$777,$A197,СВЦЭМ!$B$34:$B$777,R$190)+'СЕТ СН'!$F$12</f>
        <v>66.329683739999993</v>
      </c>
      <c r="S197" s="37">
        <f>SUMIFS(СВЦЭМ!$F$34:$F$777,СВЦЭМ!$A$34:$A$777,$A197,СВЦЭМ!$B$34:$B$777,S$190)+'СЕТ СН'!$F$12</f>
        <v>66.562501789999999</v>
      </c>
      <c r="T197" s="37">
        <f>SUMIFS(СВЦЭМ!$F$34:$F$777,СВЦЭМ!$A$34:$A$777,$A197,СВЦЭМ!$B$34:$B$777,T$190)+'СЕТ СН'!$F$12</f>
        <v>66.673567070000004</v>
      </c>
      <c r="U197" s="37">
        <f>SUMIFS(СВЦЭМ!$F$34:$F$777,СВЦЭМ!$A$34:$A$777,$A197,СВЦЭМ!$B$34:$B$777,U$190)+'СЕТ СН'!$F$12</f>
        <v>66.221106359999993</v>
      </c>
      <c r="V197" s="37">
        <f>SUMIFS(СВЦЭМ!$F$34:$F$777,СВЦЭМ!$A$34:$A$777,$A197,СВЦЭМ!$B$34:$B$777,V$190)+'СЕТ СН'!$F$12</f>
        <v>67.182165229999995</v>
      </c>
      <c r="W197" s="37">
        <f>SUMIFS(СВЦЭМ!$F$34:$F$777,СВЦЭМ!$A$34:$A$777,$A197,СВЦЭМ!$B$34:$B$777,W$190)+'СЕТ СН'!$F$12</f>
        <v>73.214276900000002</v>
      </c>
      <c r="X197" s="37">
        <f>SUMIFS(СВЦЭМ!$F$34:$F$777,СВЦЭМ!$A$34:$A$777,$A197,СВЦЭМ!$B$34:$B$777,X$190)+'СЕТ СН'!$F$12</f>
        <v>81.980540540000007</v>
      </c>
      <c r="Y197" s="37">
        <f>SUMIFS(СВЦЭМ!$F$34:$F$777,СВЦЭМ!$A$34:$A$777,$A197,СВЦЭМ!$B$34:$B$777,Y$190)+'СЕТ СН'!$F$12</f>
        <v>92.219893279999994</v>
      </c>
    </row>
    <row r="198" spans="1:25" ht="15.75" x14ac:dyDescent="0.2">
      <c r="A198" s="36">
        <f t="shared" si="5"/>
        <v>43289</v>
      </c>
      <c r="B198" s="37">
        <f>SUMIFS(СВЦЭМ!$F$34:$F$777,СВЦЭМ!$A$34:$A$777,$A198,СВЦЭМ!$B$34:$B$777,B$190)+'СЕТ СН'!$F$12</f>
        <v>97.803997679999995</v>
      </c>
      <c r="C198" s="37">
        <f>SUMIFS(СВЦЭМ!$F$34:$F$777,СВЦЭМ!$A$34:$A$777,$A198,СВЦЭМ!$B$34:$B$777,C$190)+'СЕТ СН'!$F$12</f>
        <v>102.95015866999999</v>
      </c>
      <c r="D198" s="37">
        <f>SUMIFS(СВЦЭМ!$F$34:$F$777,СВЦЭМ!$A$34:$A$777,$A198,СВЦЭМ!$B$34:$B$777,D$190)+'СЕТ СН'!$F$12</f>
        <v>104.77774868</v>
      </c>
      <c r="E198" s="37">
        <f>SUMIFS(СВЦЭМ!$F$34:$F$777,СВЦЭМ!$A$34:$A$777,$A198,СВЦЭМ!$B$34:$B$777,E$190)+'СЕТ СН'!$F$12</f>
        <v>104.07750504000001</v>
      </c>
      <c r="F198" s="37">
        <f>SUMIFS(СВЦЭМ!$F$34:$F$777,СВЦЭМ!$A$34:$A$777,$A198,СВЦЭМ!$B$34:$B$777,F$190)+'СЕТ СН'!$F$12</f>
        <v>103.48030219</v>
      </c>
      <c r="G198" s="37">
        <f>SUMIFS(СВЦЭМ!$F$34:$F$777,СВЦЭМ!$A$34:$A$777,$A198,СВЦЭМ!$B$34:$B$777,G$190)+'СЕТ СН'!$F$12</f>
        <v>103.47074314</v>
      </c>
      <c r="H198" s="37">
        <f>SUMIFS(СВЦЭМ!$F$34:$F$777,СВЦЭМ!$A$34:$A$777,$A198,СВЦЭМ!$B$34:$B$777,H$190)+'СЕТ СН'!$F$12</f>
        <v>100.60303983</v>
      </c>
      <c r="I198" s="37">
        <f>SUMIFS(СВЦЭМ!$F$34:$F$777,СВЦЭМ!$A$34:$A$777,$A198,СВЦЭМ!$B$34:$B$777,I$190)+'СЕТ СН'!$F$12</f>
        <v>87.734036450000005</v>
      </c>
      <c r="J198" s="37">
        <f>SUMIFS(СВЦЭМ!$F$34:$F$777,СВЦЭМ!$A$34:$A$777,$A198,СВЦЭМ!$B$34:$B$777,J$190)+'СЕТ СН'!$F$12</f>
        <v>75.811902660000001</v>
      </c>
      <c r="K198" s="37">
        <f>SUMIFS(СВЦЭМ!$F$34:$F$777,СВЦЭМ!$A$34:$A$777,$A198,СВЦЭМ!$B$34:$B$777,K$190)+'СЕТ СН'!$F$12</f>
        <v>68.405080830000003</v>
      </c>
      <c r="L198" s="37">
        <f>SUMIFS(СВЦЭМ!$F$34:$F$777,СВЦЭМ!$A$34:$A$777,$A198,СВЦЭМ!$B$34:$B$777,L$190)+'СЕТ СН'!$F$12</f>
        <v>65.960125640000001</v>
      </c>
      <c r="M198" s="37">
        <f>SUMIFS(СВЦЭМ!$F$34:$F$777,СВЦЭМ!$A$34:$A$777,$A198,СВЦЭМ!$B$34:$B$777,M$190)+'СЕТ СН'!$F$12</f>
        <v>64.064252589999995</v>
      </c>
      <c r="N198" s="37">
        <f>SUMIFS(СВЦЭМ!$F$34:$F$777,СВЦЭМ!$A$34:$A$777,$A198,СВЦЭМ!$B$34:$B$777,N$190)+'СЕТ СН'!$F$12</f>
        <v>66.315873370000006</v>
      </c>
      <c r="O198" s="37">
        <f>SUMIFS(СВЦЭМ!$F$34:$F$777,СВЦЭМ!$A$34:$A$777,$A198,СВЦЭМ!$B$34:$B$777,O$190)+'СЕТ СН'!$F$12</f>
        <v>66.652365739999993</v>
      </c>
      <c r="P198" s="37">
        <f>SUMIFS(СВЦЭМ!$F$34:$F$777,СВЦЭМ!$A$34:$A$777,$A198,СВЦЭМ!$B$34:$B$777,P$190)+'СЕТ СН'!$F$12</f>
        <v>67.037620529999998</v>
      </c>
      <c r="Q198" s="37">
        <f>SUMIFS(СВЦЭМ!$F$34:$F$777,СВЦЭМ!$A$34:$A$777,$A198,СВЦЭМ!$B$34:$B$777,Q$190)+'СЕТ СН'!$F$12</f>
        <v>66.30757371</v>
      </c>
      <c r="R198" s="37">
        <f>SUMIFS(СВЦЭМ!$F$34:$F$777,СВЦЭМ!$A$34:$A$777,$A198,СВЦЭМ!$B$34:$B$777,R$190)+'СЕТ СН'!$F$12</f>
        <v>66.16668722</v>
      </c>
      <c r="S198" s="37">
        <f>SUMIFS(СВЦЭМ!$F$34:$F$777,СВЦЭМ!$A$34:$A$777,$A198,СВЦЭМ!$B$34:$B$777,S$190)+'СЕТ СН'!$F$12</f>
        <v>66.506795920000002</v>
      </c>
      <c r="T198" s="37">
        <f>SUMIFS(СВЦЭМ!$F$34:$F$777,СВЦЭМ!$A$34:$A$777,$A198,СВЦЭМ!$B$34:$B$777,T$190)+'СЕТ СН'!$F$12</f>
        <v>66.768529830000006</v>
      </c>
      <c r="U198" s="37">
        <f>SUMIFS(СВЦЭМ!$F$34:$F$777,СВЦЭМ!$A$34:$A$777,$A198,СВЦЭМ!$B$34:$B$777,U$190)+'СЕТ СН'!$F$12</f>
        <v>65.401407289999995</v>
      </c>
      <c r="V198" s="37">
        <f>SUMIFS(СВЦЭМ!$F$34:$F$777,СВЦЭМ!$A$34:$A$777,$A198,СВЦЭМ!$B$34:$B$777,V$190)+'СЕТ СН'!$F$12</f>
        <v>65.282387909999997</v>
      </c>
      <c r="W198" s="37">
        <f>SUMIFS(СВЦЭМ!$F$34:$F$777,СВЦЭМ!$A$34:$A$777,$A198,СВЦЭМ!$B$34:$B$777,W$190)+'СЕТ СН'!$F$12</f>
        <v>73.259524659999997</v>
      </c>
      <c r="X198" s="37">
        <f>SUMIFS(СВЦЭМ!$F$34:$F$777,СВЦЭМ!$A$34:$A$777,$A198,СВЦЭМ!$B$34:$B$777,X$190)+'СЕТ СН'!$F$12</f>
        <v>81.807114069999997</v>
      </c>
      <c r="Y198" s="37">
        <f>SUMIFS(СВЦЭМ!$F$34:$F$777,СВЦЭМ!$A$34:$A$777,$A198,СВЦЭМ!$B$34:$B$777,Y$190)+'СЕТ СН'!$F$12</f>
        <v>92.279622950000004</v>
      </c>
    </row>
    <row r="199" spans="1:25" ht="15.75" x14ac:dyDescent="0.2">
      <c r="A199" s="36">
        <f t="shared" si="5"/>
        <v>43290</v>
      </c>
      <c r="B199" s="37">
        <f>SUMIFS(СВЦЭМ!$F$34:$F$777,СВЦЭМ!$A$34:$A$777,$A199,СВЦЭМ!$B$34:$B$777,B$190)+'СЕТ СН'!$F$12</f>
        <v>102.05618822</v>
      </c>
      <c r="C199" s="37">
        <f>SUMIFS(СВЦЭМ!$F$34:$F$777,СВЦЭМ!$A$34:$A$777,$A199,СВЦЭМ!$B$34:$B$777,C$190)+'СЕТ СН'!$F$12</f>
        <v>101.16743565</v>
      </c>
      <c r="D199" s="37">
        <f>SUMIFS(СВЦЭМ!$F$34:$F$777,СВЦЭМ!$A$34:$A$777,$A199,СВЦЭМ!$B$34:$B$777,D$190)+'СЕТ СН'!$F$12</f>
        <v>99.471959510000005</v>
      </c>
      <c r="E199" s="37">
        <f>SUMIFS(СВЦЭМ!$F$34:$F$777,СВЦЭМ!$A$34:$A$777,$A199,СВЦЭМ!$B$34:$B$777,E$190)+'СЕТ СН'!$F$12</f>
        <v>98.826523589999994</v>
      </c>
      <c r="F199" s="37">
        <f>SUMIFS(СВЦЭМ!$F$34:$F$777,СВЦЭМ!$A$34:$A$777,$A199,СВЦЭМ!$B$34:$B$777,F$190)+'СЕТ СН'!$F$12</f>
        <v>98.558414470000002</v>
      </c>
      <c r="G199" s="37">
        <f>SUMIFS(СВЦЭМ!$F$34:$F$777,СВЦЭМ!$A$34:$A$777,$A199,СВЦЭМ!$B$34:$B$777,G$190)+'СЕТ СН'!$F$12</f>
        <v>99.137108650000002</v>
      </c>
      <c r="H199" s="37">
        <f>SUMIFS(СВЦЭМ!$F$34:$F$777,СВЦЭМ!$A$34:$A$777,$A199,СВЦЭМ!$B$34:$B$777,H$190)+'СЕТ СН'!$F$12</f>
        <v>100.42706712</v>
      </c>
      <c r="I199" s="37">
        <f>SUMIFS(СВЦЭМ!$F$34:$F$777,СВЦЭМ!$A$34:$A$777,$A199,СВЦЭМ!$B$34:$B$777,I$190)+'СЕТ СН'!$F$12</f>
        <v>87.028394109999994</v>
      </c>
      <c r="J199" s="37">
        <f>SUMIFS(СВЦЭМ!$F$34:$F$777,СВЦЭМ!$A$34:$A$777,$A199,СВЦЭМ!$B$34:$B$777,J$190)+'СЕТ СН'!$F$12</f>
        <v>73.830728370000003</v>
      </c>
      <c r="K199" s="37">
        <f>SUMIFS(СВЦЭМ!$F$34:$F$777,СВЦЭМ!$A$34:$A$777,$A199,СВЦЭМ!$B$34:$B$777,K$190)+'СЕТ СН'!$F$12</f>
        <v>68.108828470000006</v>
      </c>
      <c r="L199" s="37">
        <f>SUMIFS(СВЦЭМ!$F$34:$F$777,СВЦЭМ!$A$34:$A$777,$A199,СВЦЭМ!$B$34:$B$777,L$190)+'СЕТ СН'!$F$12</f>
        <v>67.412210650000006</v>
      </c>
      <c r="M199" s="37">
        <f>SUMIFS(СВЦЭМ!$F$34:$F$777,СВЦЭМ!$A$34:$A$777,$A199,СВЦЭМ!$B$34:$B$777,M$190)+'СЕТ СН'!$F$12</f>
        <v>65.220254670000003</v>
      </c>
      <c r="N199" s="37">
        <f>SUMIFS(СВЦЭМ!$F$34:$F$777,СВЦЭМ!$A$34:$A$777,$A199,СВЦЭМ!$B$34:$B$777,N$190)+'СЕТ СН'!$F$12</f>
        <v>69.037272119999997</v>
      </c>
      <c r="O199" s="37">
        <f>SUMIFS(СВЦЭМ!$F$34:$F$777,СВЦЭМ!$A$34:$A$777,$A199,СВЦЭМ!$B$34:$B$777,O$190)+'СЕТ СН'!$F$12</f>
        <v>68.794140010000007</v>
      </c>
      <c r="P199" s="37">
        <f>SUMIFS(СВЦЭМ!$F$34:$F$777,СВЦЭМ!$A$34:$A$777,$A199,СВЦЭМ!$B$34:$B$777,P$190)+'СЕТ СН'!$F$12</f>
        <v>68.289963049999997</v>
      </c>
      <c r="Q199" s="37">
        <f>SUMIFS(СВЦЭМ!$F$34:$F$777,СВЦЭМ!$A$34:$A$777,$A199,СВЦЭМ!$B$34:$B$777,Q$190)+'СЕТ СН'!$F$12</f>
        <v>69.145798830000004</v>
      </c>
      <c r="R199" s="37">
        <f>SUMIFS(СВЦЭМ!$F$34:$F$777,СВЦЭМ!$A$34:$A$777,$A199,СВЦЭМ!$B$34:$B$777,R$190)+'СЕТ СН'!$F$12</f>
        <v>69.542794020000002</v>
      </c>
      <c r="S199" s="37">
        <f>SUMIFS(СВЦЭМ!$F$34:$F$777,СВЦЭМ!$A$34:$A$777,$A199,СВЦЭМ!$B$34:$B$777,S$190)+'СЕТ СН'!$F$12</f>
        <v>69.780012999999997</v>
      </c>
      <c r="T199" s="37">
        <f>SUMIFS(СВЦЭМ!$F$34:$F$777,СВЦЭМ!$A$34:$A$777,$A199,СВЦЭМ!$B$34:$B$777,T$190)+'СЕТ СН'!$F$12</f>
        <v>70.353285659999997</v>
      </c>
      <c r="U199" s="37">
        <f>SUMIFS(СВЦЭМ!$F$34:$F$777,СВЦЭМ!$A$34:$A$777,$A199,СВЦЭМ!$B$34:$B$777,U$190)+'СЕТ СН'!$F$12</f>
        <v>69.493175399999998</v>
      </c>
      <c r="V199" s="37">
        <f>SUMIFS(СВЦЭМ!$F$34:$F$777,СВЦЭМ!$A$34:$A$777,$A199,СВЦЭМ!$B$34:$B$777,V$190)+'СЕТ СН'!$F$12</f>
        <v>69.879058709999995</v>
      </c>
      <c r="W199" s="37">
        <f>SUMIFS(СВЦЭМ!$F$34:$F$777,СВЦЭМ!$A$34:$A$777,$A199,СВЦЭМ!$B$34:$B$777,W$190)+'СЕТ СН'!$F$12</f>
        <v>75.473096990000002</v>
      </c>
      <c r="X199" s="37">
        <f>SUMIFS(СВЦЭМ!$F$34:$F$777,СВЦЭМ!$A$34:$A$777,$A199,СВЦЭМ!$B$34:$B$777,X$190)+'СЕТ СН'!$F$12</f>
        <v>84.356005819999993</v>
      </c>
      <c r="Y199" s="37">
        <f>SUMIFS(СВЦЭМ!$F$34:$F$777,СВЦЭМ!$A$34:$A$777,$A199,СВЦЭМ!$B$34:$B$777,Y$190)+'СЕТ СН'!$F$12</f>
        <v>96.665480270000003</v>
      </c>
    </row>
    <row r="200" spans="1:25" ht="15.75" x14ac:dyDescent="0.2">
      <c r="A200" s="36">
        <f t="shared" si="5"/>
        <v>43291</v>
      </c>
      <c r="B200" s="37">
        <f>SUMIFS(СВЦЭМ!$F$34:$F$777,СВЦЭМ!$A$34:$A$777,$A200,СВЦЭМ!$B$34:$B$777,B$190)+'СЕТ СН'!$F$12</f>
        <v>104.52729881</v>
      </c>
      <c r="C200" s="37">
        <f>SUMIFS(СВЦЭМ!$F$34:$F$777,СВЦЭМ!$A$34:$A$777,$A200,СВЦЭМ!$B$34:$B$777,C$190)+'СЕТ СН'!$F$12</f>
        <v>104.57684707</v>
      </c>
      <c r="D200" s="37">
        <f>SUMIFS(СВЦЭМ!$F$34:$F$777,СВЦЭМ!$A$34:$A$777,$A200,СВЦЭМ!$B$34:$B$777,D$190)+'СЕТ СН'!$F$12</f>
        <v>103.26269053999999</v>
      </c>
      <c r="E200" s="37">
        <f>SUMIFS(СВЦЭМ!$F$34:$F$777,СВЦЭМ!$A$34:$A$777,$A200,СВЦЭМ!$B$34:$B$777,E$190)+'СЕТ СН'!$F$12</f>
        <v>102.54116581</v>
      </c>
      <c r="F200" s="37">
        <f>SUMIFS(СВЦЭМ!$F$34:$F$777,СВЦЭМ!$A$34:$A$777,$A200,СВЦЭМ!$B$34:$B$777,F$190)+'СЕТ СН'!$F$12</f>
        <v>102.27100815999999</v>
      </c>
      <c r="G200" s="37">
        <f>SUMIFS(СВЦЭМ!$F$34:$F$777,СВЦЭМ!$A$34:$A$777,$A200,СВЦЭМ!$B$34:$B$777,G$190)+'СЕТ СН'!$F$12</f>
        <v>102.29089308</v>
      </c>
      <c r="H200" s="37">
        <f>SUMIFS(СВЦЭМ!$F$34:$F$777,СВЦЭМ!$A$34:$A$777,$A200,СВЦЭМ!$B$34:$B$777,H$190)+'СЕТ СН'!$F$12</f>
        <v>96.695666689999996</v>
      </c>
      <c r="I200" s="37">
        <f>SUMIFS(СВЦЭМ!$F$34:$F$777,СВЦЭМ!$A$34:$A$777,$A200,СВЦЭМ!$B$34:$B$777,I$190)+'СЕТ СН'!$F$12</f>
        <v>85.646266330000003</v>
      </c>
      <c r="J200" s="37">
        <f>SUMIFS(СВЦЭМ!$F$34:$F$777,СВЦЭМ!$A$34:$A$777,$A200,СВЦЭМ!$B$34:$B$777,J$190)+'СЕТ СН'!$F$12</f>
        <v>73.870714309999997</v>
      </c>
      <c r="K200" s="37">
        <f>SUMIFS(СВЦЭМ!$F$34:$F$777,СВЦЭМ!$A$34:$A$777,$A200,СВЦЭМ!$B$34:$B$777,K$190)+'СЕТ СН'!$F$12</f>
        <v>69.544813930000004</v>
      </c>
      <c r="L200" s="37">
        <f>SUMIFS(СВЦЭМ!$F$34:$F$777,СВЦЭМ!$A$34:$A$777,$A200,СВЦЭМ!$B$34:$B$777,L$190)+'СЕТ СН'!$F$12</f>
        <v>69.511661419999996</v>
      </c>
      <c r="M200" s="37">
        <f>SUMIFS(СВЦЭМ!$F$34:$F$777,СВЦЭМ!$A$34:$A$777,$A200,СВЦЭМ!$B$34:$B$777,M$190)+'СЕТ СН'!$F$12</f>
        <v>66.262259619999995</v>
      </c>
      <c r="N200" s="37">
        <f>SUMIFS(СВЦЭМ!$F$34:$F$777,СВЦЭМ!$A$34:$A$777,$A200,СВЦЭМ!$B$34:$B$777,N$190)+'СЕТ СН'!$F$12</f>
        <v>68.801649760000004</v>
      </c>
      <c r="O200" s="37">
        <f>SUMIFS(СВЦЭМ!$F$34:$F$777,СВЦЭМ!$A$34:$A$777,$A200,СВЦЭМ!$B$34:$B$777,O$190)+'СЕТ СН'!$F$12</f>
        <v>68.799094479999994</v>
      </c>
      <c r="P200" s="37">
        <f>SUMIFS(СВЦЭМ!$F$34:$F$777,СВЦЭМ!$A$34:$A$777,$A200,СВЦЭМ!$B$34:$B$777,P$190)+'СЕТ СН'!$F$12</f>
        <v>68.691419139999994</v>
      </c>
      <c r="Q200" s="37">
        <f>SUMIFS(СВЦЭМ!$F$34:$F$777,СВЦЭМ!$A$34:$A$777,$A200,СВЦЭМ!$B$34:$B$777,Q$190)+'СЕТ СН'!$F$12</f>
        <v>68.782052429999993</v>
      </c>
      <c r="R200" s="37">
        <f>SUMIFS(СВЦЭМ!$F$34:$F$777,СВЦЭМ!$A$34:$A$777,$A200,СВЦЭМ!$B$34:$B$777,R$190)+'СЕТ СН'!$F$12</f>
        <v>70.264378399999998</v>
      </c>
      <c r="S200" s="37">
        <f>SUMIFS(СВЦЭМ!$F$34:$F$777,СВЦЭМ!$A$34:$A$777,$A200,СВЦЭМ!$B$34:$B$777,S$190)+'СЕТ СН'!$F$12</f>
        <v>70.849952770000002</v>
      </c>
      <c r="T200" s="37">
        <f>SUMIFS(СВЦЭМ!$F$34:$F$777,СВЦЭМ!$A$34:$A$777,$A200,СВЦЭМ!$B$34:$B$777,T$190)+'СЕТ СН'!$F$12</f>
        <v>73.573705480000001</v>
      </c>
      <c r="U200" s="37">
        <f>SUMIFS(СВЦЭМ!$F$34:$F$777,СВЦЭМ!$A$34:$A$777,$A200,СВЦЭМ!$B$34:$B$777,U$190)+'СЕТ СН'!$F$12</f>
        <v>74.537958160000002</v>
      </c>
      <c r="V200" s="37">
        <f>SUMIFS(СВЦЭМ!$F$34:$F$777,СВЦЭМ!$A$34:$A$777,$A200,СВЦЭМ!$B$34:$B$777,V$190)+'СЕТ СН'!$F$12</f>
        <v>76.259952330000004</v>
      </c>
      <c r="W200" s="37">
        <f>SUMIFS(СВЦЭМ!$F$34:$F$777,СВЦЭМ!$A$34:$A$777,$A200,СВЦЭМ!$B$34:$B$777,W$190)+'СЕТ СН'!$F$12</f>
        <v>80.959867680000002</v>
      </c>
      <c r="X200" s="37">
        <f>SUMIFS(СВЦЭМ!$F$34:$F$777,СВЦЭМ!$A$34:$A$777,$A200,СВЦЭМ!$B$34:$B$777,X$190)+'СЕТ СН'!$F$12</f>
        <v>87.44952558</v>
      </c>
      <c r="Y200" s="37">
        <f>SUMIFS(СВЦЭМ!$F$34:$F$777,СВЦЭМ!$A$34:$A$777,$A200,СВЦЭМ!$B$34:$B$777,Y$190)+'СЕТ СН'!$F$12</f>
        <v>97.831513619999996</v>
      </c>
    </row>
    <row r="201" spans="1:25" ht="15.75" x14ac:dyDescent="0.2">
      <c r="A201" s="36">
        <f t="shared" si="5"/>
        <v>43292</v>
      </c>
      <c r="B201" s="37">
        <f>SUMIFS(СВЦЭМ!$F$34:$F$777,СВЦЭМ!$A$34:$A$777,$A201,СВЦЭМ!$B$34:$B$777,B$190)+'СЕТ СН'!$F$12</f>
        <v>92.323516240000004</v>
      </c>
      <c r="C201" s="37">
        <f>SUMIFS(СВЦЭМ!$F$34:$F$777,СВЦЭМ!$A$34:$A$777,$A201,СВЦЭМ!$B$34:$B$777,C$190)+'СЕТ СН'!$F$12</f>
        <v>96.116461810000004</v>
      </c>
      <c r="D201" s="37">
        <f>SUMIFS(СВЦЭМ!$F$34:$F$777,СВЦЭМ!$A$34:$A$777,$A201,СВЦЭМ!$B$34:$B$777,D$190)+'СЕТ СН'!$F$12</f>
        <v>98.798577839999993</v>
      </c>
      <c r="E201" s="37">
        <f>SUMIFS(СВЦЭМ!$F$34:$F$777,СВЦЭМ!$A$34:$A$777,$A201,СВЦЭМ!$B$34:$B$777,E$190)+'СЕТ СН'!$F$12</f>
        <v>99.377087430000003</v>
      </c>
      <c r="F201" s="37">
        <f>SUMIFS(СВЦЭМ!$F$34:$F$777,СВЦЭМ!$A$34:$A$777,$A201,СВЦЭМ!$B$34:$B$777,F$190)+'СЕТ СН'!$F$12</f>
        <v>98.845417249999997</v>
      </c>
      <c r="G201" s="37">
        <f>SUMIFS(СВЦЭМ!$F$34:$F$777,СВЦЭМ!$A$34:$A$777,$A201,СВЦЭМ!$B$34:$B$777,G$190)+'СЕТ СН'!$F$12</f>
        <v>98.295536960000007</v>
      </c>
      <c r="H201" s="37">
        <f>SUMIFS(СВЦЭМ!$F$34:$F$777,СВЦЭМ!$A$34:$A$777,$A201,СВЦЭМ!$B$34:$B$777,H$190)+'СЕТ СН'!$F$12</f>
        <v>86.925474440000002</v>
      </c>
      <c r="I201" s="37">
        <f>SUMIFS(СВЦЭМ!$F$34:$F$777,СВЦЭМ!$A$34:$A$777,$A201,СВЦЭМ!$B$34:$B$777,I$190)+'СЕТ СН'!$F$12</f>
        <v>73.837950050000003</v>
      </c>
      <c r="J201" s="37">
        <f>SUMIFS(СВЦЭМ!$F$34:$F$777,СВЦЭМ!$A$34:$A$777,$A201,СВЦЭМ!$B$34:$B$777,J$190)+'СЕТ СН'!$F$12</f>
        <v>67.360423100000006</v>
      </c>
      <c r="K201" s="37">
        <f>SUMIFS(СВЦЭМ!$F$34:$F$777,СВЦЭМ!$A$34:$A$777,$A201,СВЦЭМ!$B$34:$B$777,K$190)+'СЕТ СН'!$F$12</f>
        <v>61.209456500000002</v>
      </c>
      <c r="L201" s="37">
        <f>SUMIFS(СВЦЭМ!$F$34:$F$777,СВЦЭМ!$A$34:$A$777,$A201,СВЦЭМ!$B$34:$B$777,L$190)+'СЕТ СН'!$F$12</f>
        <v>60.591959680000002</v>
      </c>
      <c r="M201" s="37">
        <f>SUMIFS(СВЦЭМ!$F$34:$F$777,СВЦЭМ!$A$34:$A$777,$A201,СВЦЭМ!$B$34:$B$777,M$190)+'СЕТ СН'!$F$12</f>
        <v>58.687299330000002</v>
      </c>
      <c r="N201" s="37">
        <f>SUMIFS(СВЦЭМ!$F$34:$F$777,СВЦЭМ!$A$34:$A$777,$A201,СВЦЭМ!$B$34:$B$777,N$190)+'СЕТ СН'!$F$12</f>
        <v>57.689646619999998</v>
      </c>
      <c r="O201" s="37">
        <f>SUMIFS(СВЦЭМ!$F$34:$F$777,СВЦЭМ!$A$34:$A$777,$A201,СВЦЭМ!$B$34:$B$777,O$190)+'СЕТ СН'!$F$12</f>
        <v>58.57797051</v>
      </c>
      <c r="P201" s="37">
        <f>SUMIFS(СВЦЭМ!$F$34:$F$777,СВЦЭМ!$A$34:$A$777,$A201,СВЦЭМ!$B$34:$B$777,P$190)+'СЕТ СН'!$F$12</f>
        <v>58.467851199999998</v>
      </c>
      <c r="Q201" s="37">
        <f>SUMIFS(СВЦЭМ!$F$34:$F$777,СВЦЭМ!$A$34:$A$777,$A201,СВЦЭМ!$B$34:$B$777,Q$190)+'СЕТ СН'!$F$12</f>
        <v>58.6667919</v>
      </c>
      <c r="R201" s="37">
        <f>SUMIFS(СВЦЭМ!$F$34:$F$777,СВЦЭМ!$A$34:$A$777,$A201,СВЦЭМ!$B$34:$B$777,R$190)+'СЕТ СН'!$F$12</f>
        <v>59.473633370000002</v>
      </c>
      <c r="S201" s="37">
        <f>SUMIFS(СВЦЭМ!$F$34:$F$777,СВЦЭМ!$A$34:$A$777,$A201,СВЦЭМ!$B$34:$B$777,S$190)+'СЕТ СН'!$F$12</f>
        <v>59.647011550000002</v>
      </c>
      <c r="T201" s="37">
        <f>SUMIFS(СВЦЭМ!$F$34:$F$777,СВЦЭМ!$A$34:$A$777,$A201,СВЦЭМ!$B$34:$B$777,T$190)+'СЕТ СН'!$F$12</f>
        <v>59.755503560000001</v>
      </c>
      <c r="U201" s="37">
        <f>SUMIFS(СВЦЭМ!$F$34:$F$777,СВЦЭМ!$A$34:$A$777,$A201,СВЦЭМ!$B$34:$B$777,U$190)+'СЕТ СН'!$F$12</f>
        <v>59.027362439999997</v>
      </c>
      <c r="V201" s="37">
        <f>SUMIFS(СВЦЭМ!$F$34:$F$777,СВЦЭМ!$A$34:$A$777,$A201,СВЦЭМ!$B$34:$B$777,V$190)+'СЕТ СН'!$F$12</f>
        <v>59.693549429999997</v>
      </c>
      <c r="W201" s="37">
        <f>SUMIFS(СВЦЭМ!$F$34:$F$777,СВЦЭМ!$A$34:$A$777,$A201,СВЦЭМ!$B$34:$B$777,W$190)+'СЕТ СН'!$F$12</f>
        <v>65.600272180000005</v>
      </c>
      <c r="X201" s="37">
        <f>SUMIFS(СВЦЭМ!$F$34:$F$777,СВЦЭМ!$A$34:$A$777,$A201,СВЦЭМ!$B$34:$B$777,X$190)+'СЕТ СН'!$F$12</f>
        <v>73.106125120000002</v>
      </c>
      <c r="Y201" s="37">
        <f>SUMIFS(СВЦЭМ!$F$34:$F$777,СВЦЭМ!$A$34:$A$777,$A201,СВЦЭМ!$B$34:$B$777,Y$190)+'СЕТ СН'!$F$12</f>
        <v>82.32863897</v>
      </c>
    </row>
    <row r="202" spans="1:25" ht="15.75" x14ac:dyDescent="0.2">
      <c r="A202" s="36">
        <f t="shared" si="5"/>
        <v>43293</v>
      </c>
      <c r="B202" s="37">
        <f>SUMIFS(СВЦЭМ!$F$34:$F$777,СВЦЭМ!$A$34:$A$777,$A202,СВЦЭМ!$B$34:$B$777,B$190)+'СЕТ СН'!$F$12</f>
        <v>92.467912780000006</v>
      </c>
      <c r="C202" s="37">
        <f>SUMIFS(СВЦЭМ!$F$34:$F$777,СВЦЭМ!$A$34:$A$777,$A202,СВЦЭМ!$B$34:$B$777,C$190)+'СЕТ СН'!$F$12</f>
        <v>97.869644649999998</v>
      </c>
      <c r="D202" s="37">
        <f>SUMIFS(СВЦЭМ!$F$34:$F$777,СВЦЭМ!$A$34:$A$777,$A202,СВЦЭМ!$B$34:$B$777,D$190)+'СЕТ СН'!$F$12</f>
        <v>97.154830050000001</v>
      </c>
      <c r="E202" s="37">
        <f>SUMIFS(СВЦЭМ!$F$34:$F$777,СВЦЭМ!$A$34:$A$777,$A202,СВЦЭМ!$B$34:$B$777,E$190)+'СЕТ СН'!$F$12</f>
        <v>98.860441780000002</v>
      </c>
      <c r="F202" s="37">
        <f>SUMIFS(СВЦЭМ!$F$34:$F$777,СВЦЭМ!$A$34:$A$777,$A202,СВЦЭМ!$B$34:$B$777,F$190)+'СЕТ СН'!$F$12</f>
        <v>100.27046538</v>
      </c>
      <c r="G202" s="37">
        <f>SUMIFS(СВЦЭМ!$F$34:$F$777,СВЦЭМ!$A$34:$A$777,$A202,СВЦЭМ!$B$34:$B$777,G$190)+'СЕТ СН'!$F$12</f>
        <v>99.713051120000003</v>
      </c>
      <c r="H202" s="37">
        <f>SUMIFS(СВЦЭМ!$F$34:$F$777,СВЦЭМ!$A$34:$A$777,$A202,СВЦЭМ!$B$34:$B$777,H$190)+'СЕТ СН'!$F$12</f>
        <v>90.462325910000004</v>
      </c>
      <c r="I202" s="37">
        <f>SUMIFS(СВЦЭМ!$F$34:$F$777,СВЦЭМ!$A$34:$A$777,$A202,СВЦЭМ!$B$34:$B$777,I$190)+'СЕТ СН'!$F$12</f>
        <v>74.463777759999999</v>
      </c>
      <c r="J202" s="37">
        <f>SUMIFS(СВЦЭМ!$F$34:$F$777,СВЦЭМ!$A$34:$A$777,$A202,СВЦЭМ!$B$34:$B$777,J$190)+'СЕТ СН'!$F$12</f>
        <v>64.874228380000005</v>
      </c>
      <c r="K202" s="37">
        <f>SUMIFS(СВЦЭМ!$F$34:$F$777,СВЦЭМ!$A$34:$A$777,$A202,СВЦЭМ!$B$34:$B$777,K$190)+'СЕТ СН'!$F$12</f>
        <v>59.41672853</v>
      </c>
      <c r="L202" s="37">
        <f>SUMIFS(СВЦЭМ!$F$34:$F$777,СВЦЭМ!$A$34:$A$777,$A202,СВЦЭМ!$B$34:$B$777,L$190)+'СЕТ СН'!$F$12</f>
        <v>57.784318370000001</v>
      </c>
      <c r="M202" s="37">
        <f>SUMIFS(СВЦЭМ!$F$34:$F$777,СВЦЭМ!$A$34:$A$777,$A202,СВЦЭМ!$B$34:$B$777,M$190)+'СЕТ СН'!$F$12</f>
        <v>57.332330720000002</v>
      </c>
      <c r="N202" s="37">
        <f>SUMIFS(СВЦЭМ!$F$34:$F$777,СВЦЭМ!$A$34:$A$777,$A202,СВЦЭМ!$B$34:$B$777,N$190)+'СЕТ СН'!$F$12</f>
        <v>58.80005474</v>
      </c>
      <c r="O202" s="37">
        <f>SUMIFS(СВЦЭМ!$F$34:$F$777,СВЦЭМ!$A$34:$A$777,$A202,СВЦЭМ!$B$34:$B$777,O$190)+'СЕТ СН'!$F$12</f>
        <v>60.231475949999997</v>
      </c>
      <c r="P202" s="37">
        <f>SUMIFS(СВЦЭМ!$F$34:$F$777,СВЦЭМ!$A$34:$A$777,$A202,СВЦЭМ!$B$34:$B$777,P$190)+'СЕТ СН'!$F$12</f>
        <v>60.824245859999998</v>
      </c>
      <c r="Q202" s="37">
        <f>SUMIFS(СВЦЭМ!$F$34:$F$777,СВЦЭМ!$A$34:$A$777,$A202,СВЦЭМ!$B$34:$B$777,Q$190)+'СЕТ СН'!$F$12</f>
        <v>61.35689653</v>
      </c>
      <c r="R202" s="37">
        <f>SUMIFS(СВЦЭМ!$F$34:$F$777,СВЦЭМ!$A$34:$A$777,$A202,СВЦЭМ!$B$34:$B$777,R$190)+'СЕТ СН'!$F$12</f>
        <v>60.963200970000003</v>
      </c>
      <c r="S202" s="37">
        <f>SUMIFS(СВЦЭМ!$F$34:$F$777,СВЦЭМ!$A$34:$A$777,$A202,СВЦЭМ!$B$34:$B$777,S$190)+'СЕТ СН'!$F$12</f>
        <v>59.638422370000001</v>
      </c>
      <c r="T202" s="37">
        <f>SUMIFS(СВЦЭМ!$F$34:$F$777,СВЦЭМ!$A$34:$A$777,$A202,СВЦЭМ!$B$34:$B$777,T$190)+'СЕТ СН'!$F$12</f>
        <v>59.043726419999999</v>
      </c>
      <c r="U202" s="37">
        <f>SUMIFS(СВЦЭМ!$F$34:$F$777,СВЦЭМ!$A$34:$A$777,$A202,СВЦЭМ!$B$34:$B$777,U$190)+'СЕТ СН'!$F$12</f>
        <v>58.022404680000001</v>
      </c>
      <c r="V202" s="37">
        <f>SUMIFS(СВЦЭМ!$F$34:$F$777,СВЦЭМ!$A$34:$A$777,$A202,СВЦЭМ!$B$34:$B$777,V$190)+'СЕТ СН'!$F$12</f>
        <v>57.881141059999997</v>
      </c>
      <c r="W202" s="37">
        <f>SUMIFS(СВЦЭМ!$F$34:$F$777,СВЦЭМ!$A$34:$A$777,$A202,СВЦЭМ!$B$34:$B$777,W$190)+'СЕТ СН'!$F$12</f>
        <v>63.68507571</v>
      </c>
      <c r="X202" s="37">
        <f>SUMIFS(СВЦЭМ!$F$34:$F$777,СВЦЭМ!$A$34:$A$777,$A202,СВЦЭМ!$B$34:$B$777,X$190)+'СЕТ СН'!$F$12</f>
        <v>72.851488790000005</v>
      </c>
      <c r="Y202" s="37">
        <f>SUMIFS(СВЦЭМ!$F$34:$F$777,СВЦЭМ!$A$34:$A$777,$A202,СВЦЭМ!$B$34:$B$777,Y$190)+'СЕТ СН'!$F$12</f>
        <v>85.022529230000004</v>
      </c>
    </row>
    <row r="203" spans="1:25" ht="15.75" x14ac:dyDescent="0.2">
      <c r="A203" s="36">
        <f t="shared" si="5"/>
        <v>43294</v>
      </c>
      <c r="B203" s="37">
        <f>SUMIFS(СВЦЭМ!$F$34:$F$777,СВЦЭМ!$A$34:$A$777,$A203,СВЦЭМ!$B$34:$B$777,B$190)+'СЕТ СН'!$F$12</f>
        <v>91.891485959999997</v>
      </c>
      <c r="C203" s="37">
        <f>SUMIFS(СВЦЭМ!$F$34:$F$777,СВЦЭМ!$A$34:$A$777,$A203,СВЦЭМ!$B$34:$B$777,C$190)+'СЕТ СН'!$F$12</f>
        <v>95.09321602</v>
      </c>
      <c r="D203" s="37">
        <f>SUMIFS(СВЦЭМ!$F$34:$F$777,СВЦЭМ!$A$34:$A$777,$A203,СВЦЭМ!$B$34:$B$777,D$190)+'СЕТ СН'!$F$12</f>
        <v>99.194722569999996</v>
      </c>
      <c r="E203" s="37">
        <f>SUMIFS(СВЦЭМ!$F$34:$F$777,СВЦЭМ!$A$34:$A$777,$A203,СВЦЭМ!$B$34:$B$777,E$190)+'СЕТ СН'!$F$12</f>
        <v>101.01679420000001</v>
      </c>
      <c r="F203" s="37">
        <f>SUMIFS(СВЦЭМ!$F$34:$F$777,СВЦЭМ!$A$34:$A$777,$A203,СВЦЭМ!$B$34:$B$777,F$190)+'СЕТ СН'!$F$12</f>
        <v>100.70459528000001</v>
      </c>
      <c r="G203" s="37">
        <f>SUMIFS(СВЦЭМ!$F$34:$F$777,СВЦЭМ!$A$34:$A$777,$A203,СВЦЭМ!$B$34:$B$777,G$190)+'СЕТ СН'!$F$12</f>
        <v>99.746443380000002</v>
      </c>
      <c r="H203" s="37">
        <f>SUMIFS(СВЦЭМ!$F$34:$F$777,СВЦЭМ!$A$34:$A$777,$A203,СВЦЭМ!$B$34:$B$777,H$190)+'СЕТ СН'!$F$12</f>
        <v>88.715686230000003</v>
      </c>
      <c r="I203" s="37">
        <f>SUMIFS(СВЦЭМ!$F$34:$F$777,СВЦЭМ!$A$34:$A$777,$A203,СВЦЭМ!$B$34:$B$777,I$190)+'СЕТ СН'!$F$12</f>
        <v>76.496119469999996</v>
      </c>
      <c r="J203" s="37">
        <f>SUMIFS(СВЦЭМ!$F$34:$F$777,СВЦЭМ!$A$34:$A$777,$A203,СВЦЭМ!$B$34:$B$777,J$190)+'СЕТ СН'!$F$12</f>
        <v>66.126876999999993</v>
      </c>
      <c r="K203" s="37">
        <f>SUMIFS(СВЦЭМ!$F$34:$F$777,СВЦЭМ!$A$34:$A$777,$A203,СВЦЭМ!$B$34:$B$777,K$190)+'СЕТ СН'!$F$12</f>
        <v>61.088276200000003</v>
      </c>
      <c r="L203" s="37">
        <f>SUMIFS(СВЦЭМ!$F$34:$F$777,СВЦЭМ!$A$34:$A$777,$A203,СВЦЭМ!$B$34:$B$777,L$190)+'СЕТ СН'!$F$12</f>
        <v>58.492998880000002</v>
      </c>
      <c r="M203" s="37">
        <f>SUMIFS(СВЦЭМ!$F$34:$F$777,СВЦЭМ!$A$34:$A$777,$A203,СВЦЭМ!$B$34:$B$777,M$190)+'СЕТ СН'!$F$12</f>
        <v>57.991475749999999</v>
      </c>
      <c r="N203" s="37">
        <f>SUMIFS(СВЦЭМ!$F$34:$F$777,СВЦЭМ!$A$34:$A$777,$A203,СВЦЭМ!$B$34:$B$777,N$190)+'СЕТ СН'!$F$12</f>
        <v>59.213167110000001</v>
      </c>
      <c r="O203" s="37">
        <f>SUMIFS(СВЦЭМ!$F$34:$F$777,СВЦЭМ!$A$34:$A$777,$A203,СВЦЭМ!$B$34:$B$777,O$190)+'СЕТ СН'!$F$12</f>
        <v>59.652401140000002</v>
      </c>
      <c r="P203" s="37">
        <f>SUMIFS(СВЦЭМ!$F$34:$F$777,СВЦЭМ!$A$34:$A$777,$A203,СВЦЭМ!$B$34:$B$777,P$190)+'СЕТ СН'!$F$12</f>
        <v>60.611455239999998</v>
      </c>
      <c r="Q203" s="37">
        <f>SUMIFS(СВЦЭМ!$F$34:$F$777,СВЦЭМ!$A$34:$A$777,$A203,СВЦЭМ!$B$34:$B$777,Q$190)+'СЕТ СН'!$F$12</f>
        <v>63.367068799999998</v>
      </c>
      <c r="R203" s="37">
        <f>SUMIFS(СВЦЭМ!$F$34:$F$777,СВЦЭМ!$A$34:$A$777,$A203,СВЦЭМ!$B$34:$B$777,R$190)+'СЕТ СН'!$F$12</f>
        <v>65.65499939</v>
      </c>
      <c r="S203" s="37">
        <f>SUMIFS(СВЦЭМ!$F$34:$F$777,СВЦЭМ!$A$34:$A$777,$A203,СВЦЭМ!$B$34:$B$777,S$190)+'СЕТ СН'!$F$12</f>
        <v>63.499333049999997</v>
      </c>
      <c r="T203" s="37">
        <f>SUMIFS(СВЦЭМ!$F$34:$F$777,СВЦЭМ!$A$34:$A$777,$A203,СВЦЭМ!$B$34:$B$777,T$190)+'СЕТ СН'!$F$12</f>
        <v>62.159819880000001</v>
      </c>
      <c r="U203" s="37">
        <f>SUMIFS(СВЦЭМ!$F$34:$F$777,СВЦЭМ!$A$34:$A$777,$A203,СВЦЭМ!$B$34:$B$777,U$190)+'СЕТ СН'!$F$12</f>
        <v>60.747687599999999</v>
      </c>
      <c r="V203" s="37">
        <f>SUMIFS(СВЦЭМ!$F$34:$F$777,СВЦЭМ!$A$34:$A$777,$A203,СВЦЭМ!$B$34:$B$777,V$190)+'СЕТ СН'!$F$12</f>
        <v>60.947529709999998</v>
      </c>
      <c r="W203" s="37">
        <f>SUMIFS(СВЦЭМ!$F$34:$F$777,СВЦЭМ!$A$34:$A$777,$A203,СВЦЭМ!$B$34:$B$777,W$190)+'СЕТ СН'!$F$12</f>
        <v>64.729955529999998</v>
      </c>
      <c r="X203" s="37">
        <f>SUMIFS(СВЦЭМ!$F$34:$F$777,СВЦЭМ!$A$34:$A$777,$A203,СВЦЭМ!$B$34:$B$777,X$190)+'СЕТ СН'!$F$12</f>
        <v>72.295309309999993</v>
      </c>
      <c r="Y203" s="37">
        <f>SUMIFS(СВЦЭМ!$F$34:$F$777,СВЦЭМ!$A$34:$A$777,$A203,СВЦЭМ!$B$34:$B$777,Y$190)+'СЕТ СН'!$F$12</f>
        <v>82.254856360000005</v>
      </c>
    </row>
    <row r="204" spans="1:25" ht="15.75" x14ac:dyDescent="0.2">
      <c r="A204" s="36">
        <f t="shared" si="5"/>
        <v>43295</v>
      </c>
      <c r="B204" s="37">
        <f>SUMIFS(СВЦЭМ!$F$34:$F$777,СВЦЭМ!$A$34:$A$777,$A204,СВЦЭМ!$B$34:$B$777,B$190)+'СЕТ СН'!$F$12</f>
        <v>83.567501820000004</v>
      </c>
      <c r="C204" s="37">
        <f>SUMIFS(СВЦЭМ!$F$34:$F$777,СВЦЭМ!$A$34:$A$777,$A204,СВЦЭМ!$B$34:$B$777,C$190)+'СЕТ СН'!$F$12</f>
        <v>91.888009429999997</v>
      </c>
      <c r="D204" s="37">
        <f>SUMIFS(СВЦЭМ!$F$34:$F$777,СВЦЭМ!$A$34:$A$777,$A204,СВЦЭМ!$B$34:$B$777,D$190)+'СЕТ СН'!$F$12</f>
        <v>99.984832389999994</v>
      </c>
      <c r="E204" s="37">
        <f>SUMIFS(СВЦЭМ!$F$34:$F$777,СВЦЭМ!$A$34:$A$777,$A204,СВЦЭМ!$B$34:$B$777,E$190)+'СЕТ СН'!$F$12</f>
        <v>100.07316934000001</v>
      </c>
      <c r="F204" s="37">
        <f>SUMIFS(СВЦЭМ!$F$34:$F$777,СВЦЭМ!$A$34:$A$777,$A204,СВЦЭМ!$B$34:$B$777,F$190)+'СЕТ СН'!$F$12</f>
        <v>100.13759647000001</v>
      </c>
      <c r="G204" s="37">
        <f>SUMIFS(СВЦЭМ!$F$34:$F$777,СВЦЭМ!$A$34:$A$777,$A204,СВЦЭМ!$B$34:$B$777,G$190)+'СЕТ СН'!$F$12</f>
        <v>99.935518189999996</v>
      </c>
      <c r="H204" s="37">
        <f>SUMIFS(СВЦЭМ!$F$34:$F$777,СВЦЭМ!$A$34:$A$777,$A204,СВЦЭМ!$B$34:$B$777,H$190)+'СЕТ СН'!$F$12</f>
        <v>93.080324000000005</v>
      </c>
      <c r="I204" s="37">
        <f>SUMIFS(СВЦЭМ!$F$34:$F$777,СВЦЭМ!$A$34:$A$777,$A204,СВЦЭМ!$B$34:$B$777,I$190)+'СЕТ СН'!$F$12</f>
        <v>79.9872376</v>
      </c>
      <c r="J204" s="37">
        <f>SUMIFS(СВЦЭМ!$F$34:$F$777,СВЦЭМ!$A$34:$A$777,$A204,СВЦЭМ!$B$34:$B$777,J$190)+'СЕТ СН'!$F$12</f>
        <v>67.117841530000007</v>
      </c>
      <c r="K204" s="37">
        <f>SUMIFS(СВЦЭМ!$F$34:$F$777,СВЦЭМ!$A$34:$A$777,$A204,СВЦЭМ!$B$34:$B$777,K$190)+'СЕТ СН'!$F$12</f>
        <v>61.491103940000002</v>
      </c>
      <c r="L204" s="37">
        <f>SUMIFS(СВЦЭМ!$F$34:$F$777,СВЦЭМ!$A$34:$A$777,$A204,СВЦЭМ!$B$34:$B$777,L$190)+'СЕТ СН'!$F$12</f>
        <v>59.321733299999998</v>
      </c>
      <c r="M204" s="37">
        <f>SUMIFS(СВЦЭМ!$F$34:$F$777,СВЦЭМ!$A$34:$A$777,$A204,СВЦЭМ!$B$34:$B$777,M$190)+'СЕТ СН'!$F$12</f>
        <v>57.58491308</v>
      </c>
      <c r="N204" s="37">
        <f>SUMIFS(СВЦЭМ!$F$34:$F$777,СВЦЭМ!$A$34:$A$777,$A204,СВЦЭМ!$B$34:$B$777,N$190)+'СЕТ СН'!$F$12</f>
        <v>58.396467129999998</v>
      </c>
      <c r="O204" s="37">
        <f>SUMIFS(СВЦЭМ!$F$34:$F$777,СВЦЭМ!$A$34:$A$777,$A204,СВЦЭМ!$B$34:$B$777,O$190)+'СЕТ СН'!$F$12</f>
        <v>58.965178979999997</v>
      </c>
      <c r="P204" s="37">
        <f>SUMIFS(СВЦЭМ!$F$34:$F$777,СВЦЭМ!$A$34:$A$777,$A204,СВЦЭМ!$B$34:$B$777,P$190)+'СЕТ СН'!$F$12</f>
        <v>61.277227969999998</v>
      </c>
      <c r="Q204" s="37">
        <f>SUMIFS(СВЦЭМ!$F$34:$F$777,СВЦЭМ!$A$34:$A$777,$A204,СВЦЭМ!$B$34:$B$777,Q$190)+'СЕТ СН'!$F$12</f>
        <v>61.821543990000002</v>
      </c>
      <c r="R204" s="37">
        <f>SUMIFS(СВЦЭМ!$F$34:$F$777,СВЦЭМ!$A$34:$A$777,$A204,СВЦЭМ!$B$34:$B$777,R$190)+'СЕТ СН'!$F$12</f>
        <v>61.714042640000002</v>
      </c>
      <c r="S204" s="37">
        <f>SUMIFS(СВЦЭМ!$F$34:$F$777,СВЦЭМ!$A$34:$A$777,$A204,СВЦЭМ!$B$34:$B$777,S$190)+'СЕТ СН'!$F$12</f>
        <v>60.889906490000001</v>
      </c>
      <c r="T204" s="37">
        <f>SUMIFS(СВЦЭМ!$F$34:$F$777,СВЦЭМ!$A$34:$A$777,$A204,СВЦЭМ!$B$34:$B$777,T$190)+'СЕТ СН'!$F$12</f>
        <v>60.808789339999997</v>
      </c>
      <c r="U204" s="37">
        <f>SUMIFS(СВЦЭМ!$F$34:$F$777,СВЦЭМ!$A$34:$A$777,$A204,СВЦЭМ!$B$34:$B$777,U$190)+'СЕТ СН'!$F$12</f>
        <v>60.585192300000003</v>
      </c>
      <c r="V204" s="37">
        <f>SUMIFS(СВЦЭМ!$F$34:$F$777,СВЦЭМ!$A$34:$A$777,$A204,СВЦЭМ!$B$34:$B$777,V$190)+'СЕТ СН'!$F$12</f>
        <v>60.922060360000003</v>
      </c>
      <c r="W204" s="37">
        <f>SUMIFS(СВЦЭМ!$F$34:$F$777,СВЦЭМ!$A$34:$A$777,$A204,СВЦЭМ!$B$34:$B$777,W$190)+'СЕТ СН'!$F$12</f>
        <v>63.885850300000001</v>
      </c>
      <c r="X204" s="37">
        <f>SUMIFS(СВЦЭМ!$F$34:$F$777,СВЦЭМ!$A$34:$A$777,$A204,СВЦЭМ!$B$34:$B$777,X$190)+'СЕТ СН'!$F$12</f>
        <v>71.955166890000001</v>
      </c>
      <c r="Y204" s="37">
        <f>SUMIFS(СВЦЭМ!$F$34:$F$777,СВЦЭМ!$A$34:$A$777,$A204,СВЦЭМ!$B$34:$B$777,Y$190)+'СЕТ СН'!$F$12</f>
        <v>80.478830290000005</v>
      </c>
    </row>
    <row r="205" spans="1:25" ht="15.75" x14ac:dyDescent="0.2">
      <c r="A205" s="36">
        <f t="shared" si="5"/>
        <v>43296</v>
      </c>
      <c r="B205" s="37">
        <f>SUMIFS(СВЦЭМ!$F$34:$F$777,СВЦЭМ!$A$34:$A$777,$A205,СВЦЭМ!$B$34:$B$777,B$190)+'СЕТ СН'!$F$12</f>
        <v>87.551299389999997</v>
      </c>
      <c r="C205" s="37">
        <f>SUMIFS(СВЦЭМ!$F$34:$F$777,СВЦЭМ!$A$34:$A$777,$A205,СВЦЭМ!$B$34:$B$777,C$190)+'СЕТ СН'!$F$12</f>
        <v>92.661072059999995</v>
      </c>
      <c r="D205" s="37">
        <f>SUMIFS(СВЦЭМ!$F$34:$F$777,СВЦЭМ!$A$34:$A$777,$A205,СВЦЭМ!$B$34:$B$777,D$190)+'СЕТ СН'!$F$12</f>
        <v>96.342971289999994</v>
      </c>
      <c r="E205" s="37">
        <f>SUMIFS(СВЦЭМ!$F$34:$F$777,СВЦЭМ!$A$34:$A$777,$A205,СВЦЭМ!$B$34:$B$777,E$190)+'СЕТ СН'!$F$12</f>
        <v>99.405661120000005</v>
      </c>
      <c r="F205" s="37">
        <f>SUMIFS(СВЦЭМ!$F$34:$F$777,СВЦЭМ!$A$34:$A$777,$A205,СВЦЭМ!$B$34:$B$777,F$190)+'СЕТ СН'!$F$12</f>
        <v>100.20360096</v>
      </c>
      <c r="G205" s="37">
        <f>SUMIFS(СВЦЭМ!$F$34:$F$777,СВЦЭМ!$A$34:$A$777,$A205,СВЦЭМ!$B$34:$B$777,G$190)+'СЕТ СН'!$F$12</f>
        <v>100.31536848</v>
      </c>
      <c r="H205" s="37">
        <f>SUMIFS(СВЦЭМ!$F$34:$F$777,СВЦЭМ!$A$34:$A$777,$A205,СВЦЭМ!$B$34:$B$777,H$190)+'СЕТ СН'!$F$12</f>
        <v>91.731745700000005</v>
      </c>
      <c r="I205" s="37">
        <f>SUMIFS(СВЦЭМ!$F$34:$F$777,СВЦЭМ!$A$34:$A$777,$A205,СВЦЭМ!$B$34:$B$777,I$190)+'СЕТ СН'!$F$12</f>
        <v>77.375777709999994</v>
      </c>
      <c r="J205" s="37">
        <f>SUMIFS(СВЦЭМ!$F$34:$F$777,СВЦЭМ!$A$34:$A$777,$A205,СВЦЭМ!$B$34:$B$777,J$190)+'СЕТ СН'!$F$12</f>
        <v>64.707610720000005</v>
      </c>
      <c r="K205" s="37">
        <f>SUMIFS(СВЦЭМ!$F$34:$F$777,СВЦЭМ!$A$34:$A$777,$A205,СВЦЭМ!$B$34:$B$777,K$190)+'СЕТ СН'!$F$12</f>
        <v>59.684910960000003</v>
      </c>
      <c r="L205" s="37">
        <f>SUMIFS(СВЦЭМ!$F$34:$F$777,СВЦЭМ!$A$34:$A$777,$A205,СВЦЭМ!$B$34:$B$777,L$190)+'СЕТ СН'!$F$12</f>
        <v>57.923690630000003</v>
      </c>
      <c r="M205" s="37">
        <f>SUMIFS(СВЦЭМ!$F$34:$F$777,СВЦЭМ!$A$34:$A$777,$A205,СВЦЭМ!$B$34:$B$777,M$190)+'СЕТ СН'!$F$12</f>
        <v>56.686253239999999</v>
      </c>
      <c r="N205" s="37">
        <f>SUMIFS(СВЦЭМ!$F$34:$F$777,СВЦЭМ!$A$34:$A$777,$A205,СВЦЭМ!$B$34:$B$777,N$190)+'СЕТ СН'!$F$12</f>
        <v>57.148569760000001</v>
      </c>
      <c r="O205" s="37">
        <f>SUMIFS(СВЦЭМ!$F$34:$F$777,СВЦЭМ!$A$34:$A$777,$A205,СВЦЭМ!$B$34:$B$777,O$190)+'СЕТ СН'!$F$12</f>
        <v>56.462642629999998</v>
      </c>
      <c r="P205" s="37">
        <f>SUMIFS(СВЦЭМ!$F$34:$F$777,СВЦЭМ!$A$34:$A$777,$A205,СВЦЭМ!$B$34:$B$777,P$190)+'СЕТ СН'!$F$12</f>
        <v>58.079475330000001</v>
      </c>
      <c r="Q205" s="37">
        <f>SUMIFS(СВЦЭМ!$F$34:$F$777,СВЦЭМ!$A$34:$A$777,$A205,СВЦЭМ!$B$34:$B$777,Q$190)+'СЕТ СН'!$F$12</f>
        <v>57.923610349999997</v>
      </c>
      <c r="R205" s="37">
        <f>SUMIFS(СВЦЭМ!$F$34:$F$777,СВЦЭМ!$A$34:$A$777,$A205,СВЦЭМ!$B$34:$B$777,R$190)+'СЕТ СН'!$F$12</f>
        <v>58.320921230000003</v>
      </c>
      <c r="S205" s="37">
        <f>SUMIFS(СВЦЭМ!$F$34:$F$777,СВЦЭМ!$A$34:$A$777,$A205,СВЦЭМ!$B$34:$B$777,S$190)+'СЕТ СН'!$F$12</f>
        <v>58.955257590000002</v>
      </c>
      <c r="T205" s="37">
        <f>SUMIFS(СВЦЭМ!$F$34:$F$777,СВЦЭМ!$A$34:$A$777,$A205,СВЦЭМ!$B$34:$B$777,T$190)+'СЕТ СН'!$F$12</f>
        <v>59.79156476</v>
      </c>
      <c r="U205" s="37">
        <f>SUMIFS(СВЦЭМ!$F$34:$F$777,СВЦЭМ!$A$34:$A$777,$A205,СВЦЭМ!$B$34:$B$777,U$190)+'СЕТ СН'!$F$12</f>
        <v>60.627181159999999</v>
      </c>
      <c r="V205" s="37">
        <f>SUMIFS(СВЦЭМ!$F$34:$F$777,СВЦЭМ!$A$34:$A$777,$A205,СВЦЭМ!$B$34:$B$777,V$190)+'СЕТ СН'!$F$12</f>
        <v>61.415979450000002</v>
      </c>
      <c r="W205" s="37">
        <f>SUMIFS(СВЦЭМ!$F$34:$F$777,СВЦЭМ!$A$34:$A$777,$A205,СВЦЭМ!$B$34:$B$777,W$190)+'СЕТ СН'!$F$12</f>
        <v>67.821990529999994</v>
      </c>
      <c r="X205" s="37">
        <f>SUMIFS(СВЦЭМ!$F$34:$F$777,СВЦЭМ!$A$34:$A$777,$A205,СВЦЭМ!$B$34:$B$777,X$190)+'СЕТ СН'!$F$12</f>
        <v>72.233360959999999</v>
      </c>
      <c r="Y205" s="37">
        <f>SUMIFS(СВЦЭМ!$F$34:$F$777,СВЦЭМ!$A$34:$A$777,$A205,СВЦЭМ!$B$34:$B$777,Y$190)+'СЕТ СН'!$F$12</f>
        <v>80.587070229999995</v>
      </c>
    </row>
    <row r="206" spans="1:25" ht="15.75" x14ac:dyDescent="0.2">
      <c r="A206" s="36">
        <f t="shared" si="5"/>
        <v>43297</v>
      </c>
      <c r="B206" s="37">
        <f>SUMIFS(СВЦЭМ!$F$34:$F$777,СВЦЭМ!$A$34:$A$777,$A206,СВЦЭМ!$B$34:$B$777,B$190)+'СЕТ СН'!$F$12</f>
        <v>93.316133440000002</v>
      </c>
      <c r="C206" s="37">
        <f>SUMIFS(СВЦЭМ!$F$34:$F$777,СВЦЭМ!$A$34:$A$777,$A206,СВЦЭМ!$B$34:$B$777,C$190)+'СЕТ СН'!$F$12</f>
        <v>98.127930879999994</v>
      </c>
      <c r="D206" s="37">
        <f>SUMIFS(СВЦЭМ!$F$34:$F$777,СВЦЭМ!$A$34:$A$777,$A206,СВЦЭМ!$B$34:$B$777,D$190)+'СЕТ СН'!$F$12</f>
        <v>100.43197155999999</v>
      </c>
      <c r="E206" s="37">
        <f>SUMIFS(СВЦЭМ!$F$34:$F$777,СВЦЭМ!$A$34:$A$777,$A206,СВЦЭМ!$B$34:$B$777,E$190)+'СЕТ СН'!$F$12</f>
        <v>99.998673170000004</v>
      </c>
      <c r="F206" s="37">
        <f>SUMIFS(СВЦЭМ!$F$34:$F$777,СВЦЭМ!$A$34:$A$777,$A206,СВЦЭМ!$B$34:$B$777,F$190)+'СЕТ СН'!$F$12</f>
        <v>99.749049889999995</v>
      </c>
      <c r="G206" s="37">
        <f>SUMIFS(СВЦЭМ!$F$34:$F$777,СВЦЭМ!$A$34:$A$777,$A206,СВЦЭМ!$B$34:$B$777,G$190)+'СЕТ СН'!$F$12</f>
        <v>100.57418495</v>
      </c>
      <c r="H206" s="37">
        <f>SUMIFS(СВЦЭМ!$F$34:$F$777,СВЦЭМ!$A$34:$A$777,$A206,СВЦЭМ!$B$34:$B$777,H$190)+'СЕТ СН'!$F$12</f>
        <v>93.488631119999994</v>
      </c>
      <c r="I206" s="37">
        <f>SUMIFS(СВЦЭМ!$F$34:$F$777,СВЦЭМ!$A$34:$A$777,$A206,СВЦЭМ!$B$34:$B$777,I$190)+'СЕТ СН'!$F$12</f>
        <v>77.641259039999994</v>
      </c>
      <c r="J206" s="37">
        <f>SUMIFS(СВЦЭМ!$F$34:$F$777,СВЦЭМ!$A$34:$A$777,$A206,СВЦЭМ!$B$34:$B$777,J$190)+'СЕТ СН'!$F$12</f>
        <v>65.493657200000001</v>
      </c>
      <c r="K206" s="37">
        <f>SUMIFS(СВЦЭМ!$F$34:$F$777,СВЦЭМ!$A$34:$A$777,$A206,СВЦЭМ!$B$34:$B$777,K$190)+'СЕТ СН'!$F$12</f>
        <v>60.753084119999997</v>
      </c>
      <c r="L206" s="37">
        <f>SUMIFS(СВЦЭМ!$F$34:$F$777,СВЦЭМ!$A$34:$A$777,$A206,СВЦЭМ!$B$34:$B$777,L$190)+'СЕТ СН'!$F$12</f>
        <v>60.004968480000002</v>
      </c>
      <c r="M206" s="37">
        <f>SUMIFS(СВЦЭМ!$F$34:$F$777,СВЦЭМ!$A$34:$A$777,$A206,СВЦЭМ!$B$34:$B$777,M$190)+'СЕТ СН'!$F$12</f>
        <v>59.137626330000003</v>
      </c>
      <c r="N206" s="37">
        <f>SUMIFS(СВЦЭМ!$F$34:$F$777,СВЦЭМ!$A$34:$A$777,$A206,СВЦЭМ!$B$34:$B$777,N$190)+'СЕТ СН'!$F$12</f>
        <v>59.589066340000002</v>
      </c>
      <c r="O206" s="37">
        <f>SUMIFS(СВЦЭМ!$F$34:$F$777,СВЦЭМ!$A$34:$A$777,$A206,СВЦЭМ!$B$34:$B$777,O$190)+'СЕТ СН'!$F$12</f>
        <v>59.580157839999998</v>
      </c>
      <c r="P206" s="37">
        <f>SUMIFS(СВЦЭМ!$F$34:$F$777,СВЦЭМ!$A$34:$A$777,$A206,СВЦЭМ!$B$34:$B$777,P$190)+'СЕТ СН'!$F$12</f>
        <v>59.562198979999998</v>
      </c>
      <c r="Q206" s="37">
        <f>SUMIFS(СВЦЭМ!$F$34:$F$777,СВЦЭМ!$A$34:$A$777,$A206,СВЦЭМ!$B$34:$B$777,Q$190)+'СЕТ СН'!$F$12</f>
        <v>59.278448179999998</v>
      </c>
      <c r="R206" s="37">
        <f>SUMIFS(СВЦЭМ!$F$34:$F$777,СВЦЭМ!$A$34:$A$777,$A206,СВЦЭМ!$B$34:$B$777,R$190)+'СЕТ СН'!$F$12</f>
        <v>59.262464639999997</v>
      </c>
      <c r="S206" s="37">
        <f>SUMIFS(СВЦЭМ!$F$34:$F$777,СВЦЭМ!$A$34:$A$777,$A206,СВЦЭМ!$B$34:$B$777,S$190)+'СЕТ СН'!$F$12</f>
        <v>59.249450359999997</v>
      </c>
      <c r="T206" s="37">
        <f>SUMIFS(СВЦЭМ!$F$34:$F$777,СВЦЭМ!$A$34:$A$777,$A206,СВЦЭМ!$B$34:$B$777,T$190)+'СЕТ СН'!$F$12</f>
        <v>59.667481209999998</v>
      </c>
      <c r="U206" s="37">
        <f>SUMIFS(СВЦЭМ!$F$34:$F$777,СВЦЭМ!$A$34:$A$777,$A206,СВЦЭМ!$B$34:$B$777,U$190)+'СЕТ СН'!$F$12</f>
        <v>59.928001539999997</v>
      </c>
      <c r="V206" s="37">
        <f>SUMIFS(СВЦЭМ!$F$34:$F$777,СВЦЭМ!$A$34:$A$777,$A206,СВЦЭМ!$B$34:$B$777,V$190)+'СЕТ СН'!$F$12</f>
        <v>60.778978500000001</v>
      </c>
      <c r="W206" s="37">
        <f>SUMIFS(СВЦЭМ!$F$34:$F$777,СВЦЭМ!$A$34:$A$777,$A206,СВЦЭМ!$B$34:$B$777,W$190)+'СЕТ СН'!$F$12</f>
        <v>66.025912050000002</v>
      </c>
      <c r="X206" s="37">
        <f>SUMIFS(СВЦЭМ!$F$34:$F$777,СВЦЭМ!$A$34:$A$777,$A206,СВЦЭМ!$B$34:$B$777,X$190)+'СЕТ СН'!$F$12</f>
        <v>73.478449960000006</v>
      </c>
      <c r="Y206" s="37">
        <f>SUMIFS(СВЦЭМ!$F$34:$F$777,СВЦЭМ!$A$34:$A$777,$A206,СВЦЭМ!$B$34:$B$777,Y$190)+'СЕТ СН'!$F$12</f>
        <v>81.945718720000002</v>
      </c>
    </row>
    <row r="207" spans="1:25" ht="15.75" x14ac:dyDescent="0.2">
      <c r="A207" s="36">
        <f t="shared" si="5"/>
        <v>43298</v>
      </c>
      <c r="B207" s="37">
        <f>SUMIFS(СВЦЭМ!$F$34:$F$777,СВЦЭМ!$A$34:$A$777,$A207,СВЦЭМ!$B$34:$B$777,B$190)+'СЕТ СН'!$F$12</f>
        <v>89.060376079999998</v>
      </c>
      <c r="C207" s="37">
        <f>SUMIFS(СВЦЭМ!$F$34:$F$777,СВЦЭМ!$A$34:$A$777,$A207,СВЦЭМ!$B$34:$B$777,C$190)+'СЕТ СН'!$F$12</f>
        <v>101.51851550000001</v>
      </c>
      <c r="D207" s="37">
        <f>SUMIFS(СВЦЭМ!$F$34:$F$777,СВЦЭМ!$A$34:$A$777,$A207,СВЦЭМ!$B$34:$B$777,D$190)+'СЕТ СН'!$F$12</f>
        <v>104.9325395</v>
      </c>
      <c r="E207" s="37">
        <f>SUMIFS(СВЦЭМ!$F$34:$F$777,СВЦЭМ!$A$34:$A$777,$A207,СВЦЭМ!$B$34:$B$777,E$190)+'СЕТ СН'!$F$12</f>
        <v>104.14915135</v>
      </c>
      <c r="F207" s="37">
        <f>SUMIFS(СВЦЭМ!$F$34:$F$777,СВЦЭМ!$A$34:$A$777,$A207,СВЦЭМ!$B$34:$B$777,F$190)+'СЕТ СН'!$F$12</f>
        <v>103.84271855999999</v>
      </c>
      <c r="G207" s="37">
        <f>SUMIFS(СВЦЭМ!$F$34:$F$777,СВЦЭМ!$A$34:$A$777,$A207,СВЦЭМ!$B$34:$B$777,G$190)+'СЕТ СН'!$F$12</f>
        <v>104.43088068</v>
      </c>
      <c r="H207" s="37">
        <f>SUMIFS(СВЦЭМ!$F$34:$F$777,СВЦЭМ!$A$34:$A$777,$A207,СВЦЭМ!$B$34:$B$777,H$190)+'СЕТ СН'!$F$12</f>
        <v>98.242626209999997</v>
      </c>
      <c r="I207" s="37">
        <f>SUMIFS(СВЦЭМ!$F$34:$F$777,СВЦЭМ!$A$34:$A$777,$A207,СВЦЭМ!$B$34:$B$777,I$190)+'СЕТ СН'!$F$12</f>
        <v>84.921982990000004</v>
      </c>
      <c r="J207" s="37">
        <f>SUMIFS(СВЦЭМ!$F$34:$F$777,СВЦЭМ!$A$34:$A$777,$A207,СВЦЭМ!$B$34:$B$777,J$190)+'СЕТ СН'!$F$12</f>
        <v>72.975826699999999</v>
      </c>
      <c r="K207" s="37">
        <f>SUMIFS(СВЦЭМ!$F$34:$F$777,СВЦЭМ!$A$34:$A$777,$A207,СВЦЭМ!$B$34:$B$777,K$190)+'СЕТ СН'!$F$12</f>
        <v>65.969768090000002</v>
      </c>
      <c r="L207" s="37">
        <f>SUMIFS(СВЦЭМ!$F$34:$F$777,СВЦЭМ!$A$34:$A$777,$A207,СВЦЭМ!$B$34:$B$777,L$190)+'СЕТ СН'!$F$12</f>
        <v>64.548992010000006</v>
      </c>
      <c r="M207" s="37">
        <f>SUMIFS(СВЦЭМ!$F$34:$F$777,СВЦЭМ!$A$34:$A$777,$A207,СВЦЭМ!$B$34:$B$777,M$190)+'СЕТ СН'!$F$12</f>
        <v>64.058227729999999</v>
      </c>
      <c r="N207" s="37">
        <f>SUMIFS(СВЦЭМ!$F$34:$F$777,СВЦЭМ!$A$34:$A$777,$A207,СВЦЭМ!$B$34:$B$777,N$190)+'СЕТ СН'!$F$12</f>
        <v>65.182834029999995</v>
      </c>
      <c r="O207" s="37">
        <f>SUMIFS(СВЦЭМ!$F$34:$F$777,СВЦЭМ!$A$34:$A$777,$A207,СВЦЭМ!$B$34:$B$777,O$190)+'СЕТ СН'!$F$12</f>
        <v>65.967275490000006</v>
      </c>
      <c r="P207" s="37">
        <f>SUMIFS(СВЦЭМ!$F$34:$F$777,СВЦЭМ!$A$34:$A$777,$A207,СВЦЭМ!$B$34:$B$777,P$190)+'СЕТ СН'!$F$12</f>
        <v>65.196535030000007</v>
      </c>
      <c r="Q207" s="37">
        <f>SUMIFS(СВЦЭМ!$F$34:$F$777,СВЦЭМ!$A$34:$A$777,$A207,СВЦЭМ!$B$34:$B$777,Q$190)+'СЕТ СН'!$F$12</f>
        <v>65.835407590000003</v>
      </c>
      <c r="R207" s="37">
        <f>SUMIFS(СВЦЭМ!$F$34:$F$777,СВЦЭМ!$A$34:$A$777,$A207,СВЦЭМ!$B$34:$B$777,R$190)+'СЕТ СН'!$F$12</f>
        <v>65.163570669999999</v>
      </c>
      <c r="S207" s="37">
        <f>SUMIFS(СВЦЭМ!$F$34:$F$777,СВЦЭМ!$A$34:$A$777,$A207,СВЦЭМ!$B$34:$B$777,S$190)+'СЕТ СН'!$F$12</f>
        <v>65.564669839999993</v>
      </c>
      <c r="T207" s="37">
        <f>SUMIFS(СВЦЭМ!$F$34:$F$777,СВЦЭМ!$A$34:$A$777,$A207,СВЦЭМ!$B$34:$B$777,T$190)+'СЕТ СН'!$F$12</f>
        <v>65.486605179999998</v>
      </c>
      <c r="U207" s="37">
        <f>SUMIFS(СВЦЭМ!$F$34:$F$777,СВЦЭМ!$A$34:$A$777,$A207,СВЦЭМ!$B$34:$B$777,U$190)+'СЕТ СН'!$F$12</f>
        <v>64.839891589999993</v>
      </c>
      <c r="V207" s="37">
        <f>SUMIFS(СВЦЭМ!$F$34:$F$777,СВЦЭМ!$A$34:$A$777,$A207,СВЦЭМ!$B$34:$B$777,V$190)+'СЕТ СН'!$F$12</f>
        <v>64.958918490000002</v>
      </c>
      <c r="W207" s="37">
        <f>SUMIFS(СВЦЭМ!$F$34:$F$777,СВЦЭМ!$A$34:$A$777,$A207,СВЦЭМ!$B$34:$B$777,W$190)+'СЕТ СН'!$F$12</f>
        <v>71.123488260000002</v>
      </c>
      <c r="X207" s="37">
        <f>SUMIFS(СВЦЭМ!$F$34:$F$777,СВЦЭМ!$A$34:$A$777,$A207,СВЦЭМ!$B$34:$B$777,X$190)+'СЕТ СН'!$F$12</f>
        <v>81.115991570000006</v>
      </c>
      <c r="Y207" s="37">
        <f>SUMIFS(СВЦЭМ!$F$34:$F$777,СВЦЭМ!$A$34:$A$777,$A207,СВЦЭМ!$B$34:$B$777,Y$190)+'СЕТ СН'!$F$12</f>
        <v>91.436816370000003</v>
      </c>
    </row>
    <row r="208" spans="1:25" ht="15.75" x14ac:dyDescent="0.2">
      <c r="A208" s="36">
        <f t="shared" si="5"/>
        <v>43299</v>
      </c>
      <c r="B208" s="37">
        <f>SUMIFS(СВЦЭМ!$F$34:$F$777,СВЦЭМ!$A$34:$A$777,$A208,СВЦЭМ!$B$34:$B$777,B$190)+'СЕТ СН'!$F$12</f>
        <v>95.069569169999994</v>
      </c>
      <c r="C208" s="37">
        <f>SUMIFS(СВЦЭМ!$F$34:$F$777,СВЦЭМ!$A$34:$A$777,$A208,СВЦЭМ!$B$34:$B$777,C$190)+'СЕТ СН'!$F$12</f>
        <v>100.87276923</v>
      </c>
      <c r="D208" s="37">
        <f>SUMIFS(СВЦЭМ!$F$34:$F$777,СВЦЭМ!$A$34:$A$777,$A208,СВЦЭМ!$B$34:$B$777,D$190)+'СЕТ СН'!$F$12</f>
        <v>104.32554553999999</v>
      </c>
      <c r="E208" s="37">
        <f>SUMIFS(СВЦЭМ!$F$34:$F$777,СВЦЭМ!$A$34:$A$777,$A208,СВЦЭМ!$B$34:$B$777,E$190)+'СЕТ СН'!$F$12</f>
        <v>103.38898023</v>
      </c>
      <c r="F208" s="37">
        <f>SUMIFS(СВЦЭМ!$F$34:$F$777,СВЦЭМ!$A$34:$A$777,$A208,СВЦЭМ!$B$34:$B$777,F$190)+'СЕТ СН'!$F$12</f>
        <v>102.88158108</v>
      </c>
      <c r="G208" s="37">
        <f>SUMIFS(СВЦЭМ!$F$34:$F$777,СВЦЭМ!$A$34:$A$777,$A208,СВЦЭМ!$B$34:$B$777,G$190)+'СЕТ СН'!$F$12</f>
        <v>102.84368360000001</v>
      </c>
      <c r="H208" s="37">
        <f>SUMIFS(СВЦЭМ!$F$34:$F$777,СВЦЭМ!$A$34:$A$777,$A208,СВЦЭМ!$B$34:$B$777,H$190)+'СЕТ СН'!$F$12</f>
        <v>98.470396239999999</v>
      </c>
      <c r="I208" s="37">
        <f>SUMIFS(СВЦЭМ!$F$34:$F$777,СВЦЭМ!$A$34:$A$777,$A208,СВЦЭМ!$B$34:$B$777,I$190)+'СЕТ СН'!$F$12</f>
        <v>84.16802586</v>
      </c>
      <c r="J208" s="37">
        <f>SUMIFS(СВЦЭМ!$F$34:$F$777,СВЦЭМ!$A$34:$A$777,$A208,СВЦЭМ!$B$34:$B$777,J$190)+'СЕТ СН'!$F$12</f>
        <v>71.031074579999995</v>
      </c>
      <c r="K208" s="37">
        <f>SUMIFS(СВЦЭМ!$F$34:$F$777,СВЦЭМ!$A$34:$A$777,$A208,СВЦЭМ!$B$34:$B$777,K$190)+'СЕТ СН'!$F$12</f>
        <v>64.985043039999994</v>
      </c>
      <c r="L208" s="37">
        <f>SUMIFS(СВЦЭМ!$F$34:$F$777,СВЦЭМ!$A$34:$A$777,$A208,СВЦЭМ!$B$34:$B$777,L$190)+'СЕТ СН'!$F$12</f>
        <v>63.838482399999997</v>
      </c>
      <c r="M208" s="37">
        <f>SUMIFS(СВЦЭМ!$F$34:$F$777,СВЦЭМ!$A$34:$A$777,$A208,СВЦЭМ!$B$34:$B$777,M$190)+'СЕТ СН'!$F$12</f>
        <v>63.807831659999998</v>
      </c>
      <c r="N208" s="37">
        <f>SUMIFS(СВЦЭМ!$F$34:$F$777,СВЦЭМ!$A$34:$A$777,$A208,СВЦЭМ!$B$34:$B$777,N$190)+'СЕТ СН'!$F$12</f>
        <v>64.543236280000002</v>
      </c>
      <c r="O208" s="37">
        <f>SUMIFS(СВЦЭМ!$F$34:$F$777,СВЦЭМ!$A$34:$A$777,$A208,СВЦЭМ!$B$34:$B$777,O$190)+'СЕТ СН'!$F$12</f>
        <v>63.976392580000002</v>
      </c>
      <c r="P208" s="37">
        <f>SUMIFS(СВЦЭМ!$F$34:$F$777,СВЦЭМ!$A$34:$A$777,$A208,СВЦЭМ!$B$34:$B$777,P$190)+'СЕТ СН'!$F$12</f>
        <v>64.548213840000003</v>
      </c>
      <c r="Q208" s="37">
        <f>SUMIFS(СВЦЭМ!$F$34:$F$777,СВЦЭМ!$A$34:$A$777,$A208,СВЦЭМ!$B$34:$B$777,Q$190)+'СЕТ СН'!$F$12</f>
        <v>65.003923459999996</v>
      </c>
      <c r="R208" s="37">
        <f>SUMIFS(СВЦЭМ!$F$34:$F$777,СВЦЭМ!$A$34:$A$777,$A208,СВЦЭМ!$B$34:$B$777,R$190)+'СЕТ СН'!$F$12</f>
        <v>65.310868020000001</v>
      </c>
      <c r="S208" s="37">
        <f>SUMIFS(СВЦЭМ!$F$34:$F$777,СВЦЭМ!$A$34:$A$777,$A208,СВЦЭМ!$B$34:$B$777,S$190)+'СЕТ СН'!$F$12</f>
        <v>65.509566750000005</v>
      </c>
      <c r="T208" s="37">
        <f>SUMIFS(СВЦЭМ!$F$34:$F$777,СВЦЭМ!$A$34:$A$777,$A208,СВЦЭМ!$B$34:$B$777,T$190)+'СЕТ СН'!$F$12</f>
        <v>65.236062770000004</v>
      </c>
      <c r="U208" s="37">
        <f>SUMIFS(СВЦЭМ!$F$34:$F$777,СВЦЭМ!$A$34:$A$777,$A208,СВЦЭМ!$B$34:$B$777,U$190)+'СЕТ СН'!$F$12</f>
        <v>64.899508890000007</v>
      </c>
      <c r="V208" s="37">
        <f>SUMIFS(СВЦЭМ!$F$34:$F$777,СВЦЭМ!$A$34:$A$777,$A208,СВЦЭМ!$B$34:$B$777,V$190)+'СЕТ СН'!$F$12</f>
        <v>65.829930140000002</v>
      </c>
      <c r="W208" s="37">
        <f>SUMIFS(СВЦЭМ!$F$34:$F$777,СВЦЭМ!$A$34:$A$777,$A208,СВЦЭМ!$B$34:$B$777,W$190)+'СЕТ СН'!$F$12</f>
        <v>68.201667080000007</v>
      </c>
      <c r="X208" s="37">
        <f>SUMIFS(СВЦЭМ!$F$34:$F$777,СВЦЭМ!$A$34:$A$777,$A208,СВЦЭМ!$B$34:$B$777,X$190)+'СЕТ СН'!$F$12</f>
        <v>78.409201879999998</v>
      </c>
      <c r="Y208" s="37">
        <f>SUMIFS(СВЦЭМ!$F$34:$F$777,СВЦЭМ!$A$34:$A$777,$A208,СВЦЭМ!$B$34:$B$777,Y$190)+'СЕТ СН'!$F$12</f>
        <v>91.640431359999994</v>
      </c>
    </row>
    <row r="209" spans="1:25" ht="15.75" x14ac:dyDescent="0.2">
      <c r="A209" s="36">
        <f t="shared" si="5"/>
        <v>43300</v>
      </c>
      <c r="B209" s="37">
        <f>SUMIFS(СВЦЭМ!$F$34:$F$777,СВЦЭМ!$A$34:$A$777,$A209,СВЦЭМ!$B$34:$B$777,B$190)+'СЕТ СН'!$F$12</f>
        <v>94.392472339999998</v>
      </c>
      <c r="C209" s="37">
        <f>SUMIFS(СВЦЭМ!$F$34:$F$777,СВЦЭМ!$A$34:$A$777,$A209,СВЦЭМ!$B$34:$B$777,C$190)+'СЕТ СН'!$F$12</f>
        <v>100.17282341000001</v>
      </c>
      <c r="D209" s="37">
        <f>SUMIFS(СВЦЭМ!$F$34:$F$777,СВЦЭМ!$A$34:$A$777,$A209,СВЦЭМ!$B$34:$B$777,D$190)+'СЕТ СН'!$F$12</f>
        <v>103.63525204</v>
      </c>
      <c r="E209" s="37">
        <f>SUMIFS(СВЦЭМ!$F$34:$F$777,СВЦЭМ!$A$34:$A$777,$A209,СВЦЭМ!$B$34:$B$777,E$190)+'СЕТ СН'!$F$12</f>
        <v>102.93534054</v>
      </c>
      <c r="F209" s="37">
        <f>SUMIFS(СВЦЭМ!$F$34:$F$777,СВЦЭМ!$A$34:$A$777,$A209,СВЦЭМ!$B$34:$B$777,F$190)+'СЕТ СН'!$F$12</f>
        <v>102.58019743</v>
      </c>
      <c r="G209" s="37">
        <f>SUMIFS(СВЦЭМ!$F$34:$F$777,СВЦЭМ!$A$34:$A$777,$A209,СВЦЭМ!$B$34:$B$777,G$190)+'СЕТ СН'!$F$12</f>
        <v>103.07671915</v>
      </c>
      <c r="H209" s="37">
        <f>SUMIFS(СВЦЭМ!$F$34:$F$777,СВЦЭМ!$A$34:$A$777,$A209,СВЦЭМ!$B$34:$B$777,H$190)+'СЕТ СН'!$F$12</f>
        <v>97.470967239999993</v>
      </c>
      <c r="I209" s="37">
        <f>SUMIFS(СВЦЭМ!$F$34:$F$777,СВЦЭМ!$A$34:$A$777,$A209,СВЦЭМ!$B$34:$B$777,I$190)+'СЕТ СН'!$F$12</f>
        <v>81.2289818</v>
      </c>
      <c r="J209" s="37">
        <f>SUMIFS(СВЦЭМ!$F$34:$F$777,СВЦЭМ!$A$34:$A$777,$A209,СВЦЭМ!$B$34:$B$777,J$190)+'СЕТ СН'!$F$12</f>
        <v>69.750371450000003</v>
      </c>
      <c r="K209" s="37">
        <f>SUMIFS(СВЦЭМ!$F$34:$F$777,СВЦЭМ!$A$34:$A$777,$A209,СВЦЭМ!$B$34:$B$777,K$190)+'СЕТ СН'!$F$12</f>
        <v>63.166793169999998</v>
      </c>
      <c r="L209" s="37">
        <f>SUMIFS(СВЦЭМ!$F$34:$F$777,СВЦЭМ!$A$34:$A$777,$A209,СВЦЭМ!$B$34:$B$777,L$190)+'СЕТ СН'!$F$12</f>
        <v>62.635763060000002</v>
      </c>
      <c r="M209" s="37">
        <f>SUMIFS(СВЦЭМ!$F$34:$F$777,СВЦЭМ!$A$34:$A$777,$A209,СВЦЭМ!$B$34:$B$777,M$190)+'СЕТ СН'!$F$12</f>
        <v>62.37697447</v>
      </c>
      <c r="N209" s="37">
        <f>SUMIFS(СВЦЭМ!$F$34:$F$777,СВЦЭМ!$A$34:$A$777,$A209,СВЦЭМ!$B$34:$B$777,N$190)+'СЕТ СН'!$F$12</f>
        <v>63.19180506</v>
      </c>
      <c r="O209" s="37">
        <f>SUMIFS(СВЦЭМ!$F$34:$F$777,СВЦЭМ!$A$34:$A$777,$A209,СВЦЭМ!$B$34:$B$777,O$190)+'СЕТ СН'!$F$12</f>
        <v>62.771762260000003</v>
      </c>
      <c r="P209" s="37">
        <f>SUMIFS(СВЦЭМ!$F$34:$F$777,СВЦЭМ!$A$34:$A$777,$A209,СВЦЭМ!$B$34:$B$777,P$190)+'СЕТ СН'!$F$12</f>
        <v>62.869427260000002</v>
      </c>
      <c r="Q209" s="37">
        <f>SUMIFS(СВЦЭМ!$F$34:$F$777,СВЦЭМ!$A$34:$A$777,$A209,СВЦЭМ!$B$34:$B$777,Q$190)+'СЕТ СН'!$F$12</f>
        <v>63.323102830000003</v>
      </c>
      <c r="R209" s="37">
        <f>SUMIFS(СВЦЭМ!$F$34:$F$777,СВЦЭМ!$A$34:$A$777,$A209,СВЦЭМ!$B$34:$B$777,R$190)+'СЕТ СН'!$F$12</f>
        <v>63.444363299999999</v>
      </c>
      <c r="S209" s="37">
        <f>SUMIFS(СВЦЭМ!$F$34:$F$777,СВЦЭМ!$A$34:$A$777,$A209,СВЦЭМ!$B$34:$B$777,S$190)+'СЕТ СН'!$F$12</f>
        <v>63.565185589999999</v>
      </c>
      <c r="T209" s="37">
        <f>SUMIFS(СВЦЭМ!$F$34:$F$777,СВЦЭМ!$A$34:$A$777,$A209,СВЦЭМ!$B$34:$B$777,T$190)+'СЕТ СН'!$F$12</f>
        <v>63.044571730000001</v>
      </c>
      <c r="U209" s="37">
        <f>SUMIFS(СВЦЭМ!$F$34:$F$777,СВЦЭМ!$A$34:$A$777,$A209,СВЦЭМ!$B$34:$B$777,U$190)+'СЕТ СН'!$F$12</f>
        <v>62.341391479999999</v>
      </c>
      <c r="V209" s="37">
        <f>SUMIFS(СВЦЭМ!$F$34:$F$777,СВЦЭМ!$A$34:$A$777,$A209,СВЦЭМ!$B$34:$B$777,V$190)+'СЕТ СН'!$F$12</f>
        <v>62.398334239999997</v>
      </c>
      <c r="W209" s="37">
        <f>SUMIFS(СВЦЭМ!$F$34:$F$777,СВЦЭМ!$A$34:$A$777,$A209,СВЦЭМ!$B$34:$B$777,W$190)+'СЕТ СН'!$F$12</f>
        <v>68.00702158</v>
      </c>
      <c r="X209" s="37">
        <f>SUMIFS(СВЦЭМ!$F$34:$F$777,СВЦЭМ!$A$34:$A$777,$A209,СВЦЭМ!$B$34:$B$777,X$190)+'СЕТ СН'!$F$12</f>
        <v>75.433684790000001</v>
      </c>
      <c r="Y209" s="37">
        <f>SUMIFS(СВЦЭМ!$F$34:$F$777,СВЦЭМ!$A$34:$A$777,$A209,СВЦЭМ!$B$34:$B$777,Y$190)+'СЕТ СН'!$F$12</f>
        <v>88.565460669999993</v>
      </c>
    </row>
    <row r="210" spans="1:25" ht="15.75" x14ac:dyDescent="0.2">
      <c r="A210" s="36">
        <f t="shared" si="5"/>
        <v>43301</v>
      </c>
      <c r="B210" s="37">
        <f>SUMIFS(СВЦЭМ!$F$34:$F$777,СВЦЭМ!$A$34:$A$777,$A210,СВЦЭМ!$B$34:$B$777,B$190)+'СЕТ СН'!$F$12</f>
        <v>95.466462960000001</v>
      </c>
      <c r="C210" s="37">
        <f>SUMIFS(СВЦЭМ!$F$34:$F$777,СВЦЭМ!$A$34:$A$777,$A210,СВЦЭМ!$B$34:$B$777,C$190)+'СЕТ СН'!$F$12</f>
        <v>101.88623561</v>
      </c>
      <c r="D210" s="37">
        <f>SUMIFS(СВЦЭМ!$F$34:$F$777,СВЦЭМ!$A$34:$A$777,$A210,СВЦЭМ!$B$34:$B$777,D$190)+'СЕТ СН'!$F$12</f>
        <v>105.2258408</v>
      </c>
      <c r="E210" s="37">
        <f>SUMIFS(СВЦЭМ!$F$34:$F$777,СВЦЭМ!$A$34:$A$777,$A210,СВЦЭМ!$B$34:$B$777,E$190)+'СЕТ СН'!$F$12</f>
        <v>104.80204345999999</v>
      </c>
      <c r="F210" s="37">
        <f>SUMIFS(СВЦЭМ!$F$34:$F$777,СВЦЭМ!$A$34:$A$777,$A210,СВЦЭМ!$B$34:$B$777,F$190)+'СЕТ СН'!$F$12</f>
        <v>104.54127102</v>
      </c>
      <c r="G210" s="37">
        <f>SUMIFS(СВЦЭМ!$F$34:$F$777,СВЦЭМ!$A$34:$A$777,$A210,СВЦЭМ!$B$34:$B$777,G$190)+'СЕТ СН'!$F$12</f>
        <v>104.42064816</v>
      </c>
      <c r="H210" s="37">
        <f>SUMIFS(СВЦЭМ!$F$34:$F$777,СВЦЭМ!$A$34:$A$777,$A210,СВЦЭМ!$B$34:$B$777,H$190)+'СЕТ СН'!$F$12</f>
        <v>98.08152407</v>
      </c>
      <c r="I210" s="37">
        <f>SUMIFS(СВЦЭМ!$F$34:$F$777,СВЦЭМ!$A$34:$A$777,$A210,СВЦЭМ!$B$34:$B$777,I$190)+'СЕТ СН'!$F$12</f>
        <v>81.055071729999995</v>
      </c>
      <c r="J210" s="37">
        <f>SUMIFS(СВЦЭМ!$F$34:$F$777,СВЦЭМ!$A$34:$A$777,$A210,СВЦЭМ!$B$34:$B$777,J$190)+'СЕТ СН'!$F$12</f>
        <v>69.854760990000003</v>
      </c>
      <c r="K210" s="37">
        <f>SUMIFS(СВЦЭМ!$F$34:$F$777,СВЦЭМ!$A$34:$A$777,$A210,СВЦЭМ!$B$34:$B$777,K$190)+'СЕТ СН'!$F$12</f>
        <v>62.927410850000001</v>
      </c>
      <c r="L210" s="37">
        <f>SUMIFS(СВЦЭМ!$F$34:$F$777,СВЦЭМ!$A$34:$A$777,$A210,СВЦЭМ!$B$34:$B$777,L$190)+'СЕТ СН'!$F$12</f>
        <v>62.127210750000003</v>
      </c>
      <c r="M210" s="37">
        <f>SUMIFS(СВЦЭМ!$F$34:$F$777,СВЦЭМ!$A$34:$A$777,$A210,СВЦЭМ!$B$34:$B$777,M$190)+'СЕТ СН'!$F$12</f>
        <v>62.162159019999997</v>
      </c>
      <c r="N210" s="37">
        <f>SUMIFS(СВЦЭМ!$F$34:$F$777,СВЦЭМ!$A$34:$A$777,$A210,СВЦЭМ!$B$34:$B$777,N$190)+'СЕТ СН'!$F$12</f>
        <v>62.494119619999999</v>
      </c>
      <c r="O210" s="37">
        <f>SUMIFS(СВЦЭМ!$F$34:$F$777,СВЦЭМ!$A$34:$A$777,$A210,СВЦЭМ!$B$34:$B$777,O$190)+'СЕТ СН'!$F$12</f>
        <v>63.183625939999999</v>
      </c>
      <c r="P210" s="37">
        <f>SUMIFS(СВЦЭМ!$F$34:$F$777,СВЦЭМ!$A$34:$A$777,$A210,СВЦЭМ!$B$34:$B$777,P$190)+'СЕТ СН'!$F$12</f>
        <v>63.43131657</v>
      </c>
      <c r="Q210" s="37">
        <f>SUMIFS(СВЦЭМ!$F$34:$F$777,СВЦЭМ!$A$34:$A$777,$A210,СВЦЭМ!$B$34:$B$777,Q$190)+'СЕТ СН'!$F$12</f>
        <v>62.788779030000001</v>
      </c>
      <c r="R210" s="37">
        <f>SUMIFS(СВЦЭМ!$F$34:$F$777,СВЦЭМ!$A$34:$A$777,$A210,СВЦЭМ!$B$34:$B$777,R$190)+'СЕТ СН'!$F$12</f>
        <v>62.870064630000002</v>
      </c>
      <c r="S210" s="37">
        <f>SUMIFS(СВЦЭМ!$F$34:$F$777,СВЦЭМ!$A$34:$A$777,$A210,СВЦЭМ!$B$34:$B$777,S$190)+'СЕТ СН'!$F$12</f>
        <v>63.258531380000001</v>
      </c>
      <c r="T210" s="37">
        <f>SUMIFS(СВЦЭМ!$F$34:$F$777,СВЦЭМ!$A$34:$A$777,$A210,СВЦЭМ!$B$34:$B$777,T$190)+'СЕТ СН'!$F$12</f>
        <v>64.176187659999997</v>
      </c>
      <c r="U210" s="37">
        <f>SUMIFS(СВЦЭМ!$F$34:$F$777,СВЦЭМ!$A$34:$A$777,$A210,СВЦЭМ!$B$34:$B$777,U$190)+'СЕТ СН'!$F$12</f>
        <v>63.393072459999999</v>
      </c>
      <c r="V210" s="37">
        <f>SUMIFS(СВЦЭМ!$F$34:$F$777,СВЦЭМ!$A$34:$A$777,$A210,СВЦЭМ!$B$34:$B$777,V$190)+'СЕТ СН'!$F$12</f>
        <v>63.643422459999996</v>
      </c>
      <c r="W210" s="37">
        <f>SUMIFS(СВЦЭМ!$F$34:$F$777,СВЦЭМ!$A$34:$A$777,$A210,СВЦЭМ!$B$34:$B$777,W$190)+'СЕТ СН'!$F$12</f>
        <v>68.670402539999998</v>
      </c>
      <c r="X210" s="37">
        <f>SUMIFS(СВЦЭМ!$F$34:$F$777,СВЦЭМ!$A$34:$A$777,$A210,СВЦЭМ!$B$34:$B$777,X$190)+'СЕТ СН'!$F$12</f>
        <v>78.002293339999994</v>
      </c>
      <c r="Y210" s="37">
        <f>SUMIFS(СВЦЭМ!$F$34:$F$777,СВЦЭМ!$A$34:$A$777,$A210,СВЦЭМ!$B$34:$B$777,Y$190)+'СЕТ СН'!$F$12</f>
        <v>90.201349449999995</v>
      </c>
    </row>
    <row r="211" spans="1:25" ht="15.75" x14ac:dyDescent="0.2">
      <c r="A211" s="36">
        <f t="shared" si="5"/>
        <v>43302</v>
      </c>
      <c r="B211" s="37">
        <f>SUMIFS(СВЦЭМ!$F$34:$F$777,СВЦЭМ!$A$34:$A$777,$A211,СВЦЭМ!$B$34:$B$777,B$190)+'СЕТ СН'!$F$12</f>
        <v>94.321975510000001</v>
      </c>
      <c r="C211" s="37">
        <f>SUMIFS(СВЦЭМ!$F$34:$F$777,СВЦЭМ!$A$34:$A$777,$A211,СВЦЭМ!$B$34:$B$777,C$190)+'СЕТ СН'!$F$12</f>
        <v>96.424857200000005</v>
      </c>
      <c r="D211" s="37">
        <f>SUMIFS(СВЦЭМ!$F$34:$F$777,СВЦЭМ!$A$34:$A$777,$A211,СВЦЭМ!$B$34:$B$777,D$190)+'СЕТ СН'!$F$12</f>
        <v>101.01957415</v>
      </c>
      <c r="E211" s="37">
        <f>SUMIFS(СВЦЭМ!$F$34:$F$777,СВЦЭМ!$A$34:$A$777,$A211,СВЦЭМ!$B$34:$B$777,E$190)+'СЕТ СН'!$F$12</f>
        <v>100.58458225</v>
      </c>
      <c r="F211" s="37">
        <f>SUMIFS(СВЦЭМ!$F$34:$F$777,СВЦЭМ!$A$34:$A$777,$A211,СВЦЭМ!$B$34:$B$777,F$190)+'СЕТ СН'!$F$12</f>
        <v>101.09828570000001</v>
      </c>
      <c r="G211" s="37">
        <f>SUMIFS(СВЦЭМ!$F$34:$F$777,СВЦЭМ!$A$34:$A$777,$A211,СВЦЭМ!$B$34:$B$777,G$190)+'СЕТ СН'!$F$12</f>
        <v>100.03116435</v>
      </c>
      <c r="H211" s="37">
        <f>SUMIFS(СВЦЭМ!$F$34:$F$777,СВЦЭМ!$A$34:$A$777,$A211,СВЦЭМ!$B$34:$B$777,H$190)+'СЕТ СН'!$F$12</f>
        <v>92.17903518</v>
      </c>
      <c r="I211" s="37">
        <f>SUMIFS(СВЦЭМ!$F$34:$F$777,СВЦЭМ!$A$34:$A$777,$A211,СВЦЭМ!$B$34:$B$777,I$190)+'СЕТ СН'!$F$12</f>
        <v>77.210813970000004</v>
      </c>
      <c r="J211" s="37">
        <f>SUMIFS(СВЦЭМ!$F$34:$F$777,СВЦЭМ!$A$34:$A$777,$A211,СВЦЭМ!$B$34:$B$777,J$190)+'СЕТ СН'!$F$12</f>
        <v>66.691242810000006</v>
      </c>
      <c r="K211" s="37">
        <f>SUMIFS(СВЦЭМ!$F$34:$F$777,СВЦЭМ!$A$34:$A$777,$A211,СВЦЭМ!$B$34:$B$777,K$190)+'СЕТ СН'!$F$12</f>
        <v>59.947804339999998</v>
      </c>
      <c r="L211" s="37">
        <f>SUMIFS(СВЦЭМ!$F$34:$F$777,СВЦЭМ!$A$34:$A$777,$A211,СВЦЭМ!$B$34:$B$777,L$190)+'СЕТ СН'!$F$12</f>
        <v>57.86403344</v>
      </c>
      <c r="M211" s="37">
        <f>SUMIFS(СВЦЭМ!$F$34:$F$777,СВЦЭМ!$A$34:$A$777,$A211,СВЦЭМ!$B$34:$B$777,M$190)+'СЕТ СН'!$F$12</f>
        <v>57.59792581</v>
      </c>
      <c r="N211" s="37">
        <f>SUMIFS(СВЦЭМ!$F$34:$F$777,СВЦЭМ!$A$34:$A$777,$A211,СВЦЭМ!$B$34:$B$777,N$190)+'СЕТ СН'!$F$12</f>
        <v>58.220591650000003</v>
      </c>
      <c r="O211" s="37">
        <f>SUMIFS(СВЦЭМ!$F$34:$F$777,СВЦЭМ!$A$34:$A$777,$A211,СВЦЭМ!$B$34:$B$777,O$190)+'СЕТ СН'!$F$12</f>
        <v>59.027644369999997</v>
      </c>
      <c r="P211" s="37">
        <f>SUMIFS(СВЦЭМ!$F$34:$F$777,СВЦЭМ!$A$34:$A$777,$A211,СВЦЭМ!$B$34:$B$777,P$190)+'СЕТ СН'!$F$12</f>
        <v>59.551309430000003</v>
      </c>
      <c r="Q211" s="37">
        <f>SUMIFS(СВЦЭМ!$F$34:$F$777,СВЦЭМ!$A$34:$A$777,$A211,СВЦЭМ!$B$34:$B$777,Q$190)+'СЕТ СН'!$F$12</f>
        <v>59.776479289999997</v>
      </c>
      <c r="R211" s="37">
        <f>SUMIFS(СВЦЭМ!$F$34:$F$777,СВЦЭМ!$A$34:$A$777,$A211,СВЦЭМ!$B$34:$B$777,R$190)+'СЕТ СН'!$F$12</f>
        <v>59.465122309999998</v>
      </c>
      <c r="S211" s="37">
        <f>SUMIFS(СВЦЭМ!$F$34:$F$777,СВЦЭМ!$A$34:$A$777,$A211,СВЦЭМ!$B$34:$B$777,S$190)+'СЕТ СН'!$F$12</f>
        <v>59.470794580000003</v>
      </c>
      <c r="T211" s="37">
        <f>SUMIFS(СВЦЭМ!$F$34:$F$777,СВЦЭМ!$A$34:$A$777,$A211,СВЦЭМ!$B$34:$B$777,T$190)+'СЕТ СН'!$F$12</f>
        <v>59.003223900000002</v>
      </c>
      <c r="U211" s="37">
        <f>SUMIFS(СВЦЭМ!$F$34:$F$777,СВЦЭМ!$A$34:$A$777,$A211,СВЦЭМ!$B$34:$B$777,U$190)+'СЕТ СН'!$F$12</f>
        <v>58.721820829999999</v>
      </c>
      <c r="V211" s="37">
        <f>SUMIFS(СВЦЭМ!$F$34:$F$777,СВЦЭМ!$A$34:$A$777,$A211,СВЦЭМ!$B$34:$B$777,V$190)+'СЕТ СН'!$F$12</f>
        <v>58.595798309999999</v>
      </c>
      <c r="W211" s="37">
        <f>SUMIFS(СВЦЭМ!$F$34:$F$777,СВЦЭМ!$A$34:$A$777,$A211,СВЦЭМ!$B$34:$B$777,W$190)+'СЕТ СН'!$F$12</f>
        <v>63.668410510000001</v>
      </c>
      <c r="X211" s="37">
        <f>SUMIFS(СВЦЭМ!$F$34:$F$777,СВЦЭМ!$A$34:$A$777,$A211,СВЦЭМ!$B$34:$B$777,X$190)+'СЕТ СН'!$F$12</f>
        <v>71.817775789999999</v>
      </c>
      <c r="Y211" s="37">
        <f>SUMIFS(СВЦЭМ!$F$34:$F$777,СВЦЭМ!$A$34:$A$777,$A211,СВЦЭМ!$B$34:$B$777,Y$190)+'СЕТ СН'!$F$12</f>
        <v>85.864411329999996</v>
      </c>
    </row>
    <row r="212" spans="1:25" ht="15.75" x14ac:dyDescent="0.2">
      <c r="A212" s="36">
        <f t="shared" si="5"/>
        <v>43303</v>
      </c>
      <c r="B212" s="37">
        <f>SUMIFS(СВЦЭМ!$F$34:$F$777,СВЦЭМ!$A$34:$A$777,$A212,СВЦЭМ!$B$34:$B$777,B$190)+'СЕТ СН'!$F$12</f>
        <v>93.779335880000005</v>
      </c>
      <c r="C212" s="37">
        <f>SUMIFS(СВЦЭМ!$F$34:$F$777,СВЦЭМ!$A$34:$A$777,$A212,СВЦЭМ!$B$34:$B$777,C$190)+'СЕТ СН'!$F$12</f>
        <v>99.054435060000003</v>
      </c>
      <c r="D212" s="37">
        <f>SUMIFS(СВЦЭМ!$F$34:$F$777,СВЦЭМ!$A$34:$A$777,$A212,СВЦЭМ!$B$34:$B$777,D$190)+'СЕТ СН'!$F$12</f>
        <v>100.84518239000001</v>
      </c>
      <c r="E212" s="37">
        <f>SUMIFS(СВЦЭМ!$F$34:$F$777,СВЦЭМ!$A$34:$A$777,$A212,СВЦЭМ!$B$34:$B$777,E$190)+'СЕТ СН'!$F$12</f>
        <v>101.76466111000001</v>
      </c>
      <c r="F212" s="37">
        <f>SUMIFS(СВЦЭМ!$F$34:$F$777,СВЦЭМ!$A$34:$A$777,$A212,СВЦЭМ!$B$34:$B$777,F$190)+'СЕТ СН'!$F$12</f>
        <v>100.28521952</v>
      </c>
      <c r="G212" s="37">
        <f>SUMIFS(СВЦЭМ!$F$34:$F$777,СВЦЭМ!$A$34:$A$777,$A212,СВЦЭМ!$B$34:$B$777,G$190)+'СЕТ СН'!$F$12</f>
        <v>101.71707386999999</v>
      </c>
      <c r="H212" s="37">
        <f>SUMIFS(СВЦЭМ!$F$34:$F$777,СВЦЭМ!$A$34:$A$777,$A212,СВЦЭМ!$B$34:$B$777,H$190)+'СЕТ СН'!$F$12</f>
        <v>94.603978749999996</v>
      </c>
      <c r="I212" s="37">
        <f>SUMIFS(СВЦЭМ!$F$34:$F$777,СВЦЭМ!$A$34:$A$777,$A212,СВЦЭМ!$B$34:$B$777,I$190)+'СЕТ СН'!$F$12</f>
        <v>82.551113049999998</v>
      </c>
      <c r="J212" s="37">
        <f>SUMIFS(СВЦЭМ!$F$34:$F$777,СВЦЭМ!$A$34:$A$777,$A212,СВЦЭМ!$B$34:$B$777,J$190)+'СЕТ СН'!$F$12</f>
        <v>69.882271369999998</v>
      </c>
      <c r="K212" s="37">
        <f>SUMIFS(СВЦЭМ!$F$34:$F$777,СВЦЭМ!$A$34:$A$777,$A212,СВЦЭМ!$B$34:$B$777,K$190)+'СЕТ СН'!$F$12</f>
        <v>62.692395570000002</v>
      </c>
      <c r="L212" s="37">
        <f>SUMIFS(СВЦЭМ!$F$34:$F$777,СВЦЭМ!$A$34:$A$777,$A212,СВЦЭМ!$B$34:$B$777,L$190)+'СЕТ СН'!$F$12</f>
        <v>58.819617770000001</v>
      </c>
      <c r="M212" s="37">
        <f>SUMIFS(СВЦЭМ!$F$34:$F$777,СВЦЭМ!$A$34:$A$777,$A212,СВЦЭМ!$B$34:$B$777,M$190)+'СЕТ СН'!$F$12</f>
        <v>56.91242175</v>
      </c>
      <c r="N212" s="37">
        <f>SUMIFS(СВЦЭМ!$F$34:$F$777,СВЦЭМ!$A$34:$A$777,$A212,СВЦЭМ!$B$34:$B$777,N$190)+'СЕТ СН'!$F$12</f>
        <v>57.68464985</v>
      </c>
      <c r="O212" s="37">
        <f>SUMIFS(СВЦЭМ!$F$34:$F$777,СВЦЭМ!$A$34:$A$777,$A212,СВЦЭМ!$B$34:$B$777,O$190)+'СЕТ СН'!$F$12</f>
        <v>57.557532510000001</v>
      </c>
      <c r="P212" s="37">
        <f>SUMIFS(СВЦЭМ!$F$34:$F$777,СВЦЭМ!$A$34:$A$777,$A212,СВЦЭМ!$B$34:$B$777,P$190)+'СЕТ СН'!$F$12</f>
        <v>59.082383759999999</v>
      </c>
      <c r="Q212" s="37">
        <f>SUMIFS(СВЦЭМ!$F$34:$F$777,СВЦЭМ!$A$34:$A$777,$A212,СВЦЭМ!$B$34:$B$777,Q$190)+'СЕТ СН'!$F$12</f>
        <v>59.710554299999998</v>
      </c>
      <c r="R212" s="37">
        <f>SUMIFS(СВЦЭМ!$F$34:$F$777,СВЦЭМ!$A$34:$A$777,$A212,СВЦЭМ!$B$34:$B$777,R$190)+'СЕТ СН'!$F$12</f>
        <v>59.859399660000001</v>
      </c>
      <c r="S212" s="37">
        <f>SUMIFS(СВЦЭМ!$F$34:$F$777,СВЦЭМ!$A$34:$A$777,$A212,СВЦЭМ!$B$34:$B$777,S$190)+'СЕТ СН'!$F$12</f>
        <v>59.45453732</v>
      </c>
      <c r="T212" s="37">
        <f>SUMIFS(СВЦЭМ!$F$34:$F$777,СВЦЭМ!$A$34:$A$777,$A212,СВЦЭМ!$B$34:$B$777,T$190)+'СЕТ СН'!$F$12</f>
        <v>60.017781489999997</v>
      </c>
      <c r="U212" s="37">
        <f>SUMIFS(СВЦЭМ!$F$34:$F$777,СВЦЭМ!$A$34:$A$777,$A212,СВЦЭМ!$B$34:$B$777,U$190)+'СЕТ СН'!$F$12</f>
        <v>59.653768139999997</v>
      </c>
      <c r="V212" s="37">
        <f>SUMIFS(СВЦЭМ!$F$34:$F$777,СВЦЭМ!$A$34:$A$777,$A212,СВЦЭМ!$B$34:$B$777,V$190)+'СЕТ СН'!$F$12</f>
        <v>59.636222930000002</v>
      </c>
      <c r="W212" s="37">
        <f>SUMIFS(СВЦЭМ!$F$34:$F$777,СВЦЭМ!$A$34:$A$777,$A212,СВЦЭМ!$B$34:$B$777,W$190)+'СЕТ СН'!$F$12</f>
        <v>59.764019349999998</v>
      </c>
      <c r="X212" s="37">
        <f>SUMIFS(СВЦЭМ!$F$34:$F$777,СВЦЭМ!$A$34:$A$777,$A212,СВЦЭМ!$B$34:$B$777,X$190)+'СЕТ СН'!$F$12</f>
        <v>68.406766239999996</v>
      </c>
      <c r="Y212" s="37">
        <f>SUMIFS(СВЦЭМ!$F$34:$F$777,СВЦЭМ!$A$34:$A$777,$A212,СВЦЭМ!$B$34:$B$777,Y$190)+'СЕТ СН'!$F$12</f>
        <v>82.589554359999994</v>
      </c>
    </row>
    <row r="213" spans="1:25" ht="15.75" x14ac:dyDescent="0.2">
      <c r="A213" s="36">
        <f t="shared" si="5"/>
        <v>43304</v>
      </c>
      <c r="B213" s="37">
        <f>SUMIFS(СВЦЭМ!$F$34:$F$777,СВЦЭМ!$A$34:$A$777,$A213,СВЦЭМ!$B$34:$B$777,B$190)+'СЕТ СН'!$F$12</f>
        <v>96.740232199999994</v>
      </c>
      <c r="C213" s="37">
        <f>SUMIFS(СВЦЭМ!$F$34:$F$777,СВЦЭМ!$A$34:$A$777,$A213,СВЦЭМ!$B$34:$B$777,C$190)+'СЕТ СН'!$F$12</f>
        <v>103.45722315</v>
      </c>
      <c r="D213" s="37">
        <f>SUMIFS(СВЦЭМ!$F$34:$F$777,СВЦЭМ!$A$34:$A$777,$A213,СВЦЭМ!$B$34:$B$777,D$190)+'СЕТ СН'!$F$12</f>
        <v>106.72415961999999</v>
      </c>
      <c r="E213" s="37">
        <f>SUMIFS(СВЦЭМ!$F$34:$F$777,СВЦЭМ!$A$34:$A$777,$A213,СВЦЭМ!$B$34:$B$777,E$190)+'СЕТ СН'!$F$12</f>
        <v>106.46807883</v>
      </c>
      <c r="F213" s="37">
        <f>SUMIFS(СВЦЭМ!$F$34:$F$777,СВЦЭМ!$A$34:$A$777,$A213,СВЦЭМ!$B$34:$B$777,F$190)+'СЕТ СН'!$F$12</f>
        <v>106.10435026</v>
      </c>
      <c r="G213" s="37">
        <f>SUMIFS(СВЦЭМ!$F$34:$F$777,СВЦЭМ!$A$34:$A$777,$A213,СВЦЭМ!$B$34:$B$777,G$190)+'СЕТ СН'!$F$12</f>
        <v>106.41337903</v>
      </c>
      <c r="H213" s="37">
        <f>SUMIFS(СВЦЭМ!$F$34:$F$777,СВЦЭМ!$A$34:$A$777,$A213,СВЦЭМ!$B$34:$B$777,H$190)+'СЕТ СН'!$F$12</f>
        <v>97.017047000000005</v>
      </c>
      <c r="I213" s="37">
        <f>SUMIFS(СВЦЭМ!$F$34:$F$777,СВЦЭМ!$A$34:$A$777,$A213,СВЦЭМ!$B$34:$B$777,I$190)+'СЕТ СН'!$F$12</f>
        <v>80.879315219999995</v>
      </c>
      <c r="J213" s="37">
        <f>SUMIFS(СВЦЭМ!$F$34:$F$777,СВЦЭМ!$A$34:$A$777,$A213,СВЦЭМ!$B$34:$B$777,J$190)+'СЕТ СН'!$F$12</f>
        <v>68.272415229999993</v>
      </c>
      <c r="K213" s="37">
        <f>SUMIFS(СВЦЭМ!$F$34:$F$777,СВЦЭМ!$A$34:$A$777,$A213,СВЦЭМ!$B$34:$B$777,K$190)+'СЕТ СН'!$F$12</f>
        <v>60.482381699999998</v>
      </c>
      <c r="L213" s="37">
        <f>SUMIFS(СВЦЭМ!$F$34:$F$777,СВЦЭМ!$A$34:$A$777,$A213,СВЦЭМ!$B$34:$B$777,L$190)+'СЕТ СН'!$F$12</f>
        <v>58.439197409999998</v>
      </c>
      <c r="M213" s="37">
        <f>SUMIFS(СВЦЭМ!$F$34:$F$777,СВЦЭМ!$A$34:$A$777,$A213,СВЦЭМ!$B$34:$B$777,M$190)+'СЕТ СН'!$F$12</f>
        <v>58.361084730000002</v>
      </c>
      <c r="N213" s="37">
        <f>SUMIFS(СВЦЭМ!$F$34:$F$777,СВЦЭМ!$A$34:$A$777,$A213,СВЦЭМ!$B$34:$B$777,N$190)+'СЕТ СН'!$F$12</f>
        <v>58.379404770000001</v>
      </c>
      <c r="O213" s="37">
        <f>SUMIFS(СВЦЭМ!$F$34:$F$777,СВЦЭМ!$A$34:$A$777,$A213,СВЦЭМ!$B$34:$B$777,O$190)+'СЕТ СН'!$F$12</f>
        <v>58.238781799999998</v>
      </c>
      <c r="P213" s="37">
        <f>SUMIFS(СВЦЭМ!$F$34:$F$777,СВЦЭМ!$A$34:$A$777,$A213,СВЦЭМ!$B$34:$B$777,P$190)+'СЕТ СН'!$F$12</f>
        <v>58.493857339999998</v>
      </c>
      <c r="Q213" s="37">
        <f>SUMIFS(СВЦЭМ!$F$34:$F$777,СВЦЭМ!$A$34:$A$777,$A213,СВЦЭМ!$B$34:$B$777,Q$190)+'СЕТ СН'!$F$12</f>
        <v>59.124502530000001</v>
      </c>
      <c r="R213" s="37">
        <f>SUMIFS(СВЦЭМ!$F$34:$F$777,СВЦЭМ!$A$34:$A$777,$A213,СВЦЭМ!$B$34:$B$777,R$190)+'СЕТ СН'!$F$12</f>
        <v>58.921185819999998</v>
      </c>
      <c r="S213" s="37">
        <f>SUMIFS(СВЦЭМ!$F$34:$F$777,СВЦЭМ!$A$34:$A$777,$A213,СВЦЭМ!$B$34:$B$777,S$190)+'СЕТ СН'!$F$12</f>
        <v>58.859005170000003</v>
      </c>
      <c r="T213" s="37">
        <f>SUMIFS(СВЦЭМ!$F$34:$F$777,СВЦЭМ!$A$34:$A$777,$A213,СВЦЭМ!$B$34:$B$777,T$190)+'СЕТ СН'!$F$12</f>
        <v>59.178240989999999</v>
      </c>
      <c r="U213" s="37">
        <f>SUMIFS(СВЦЭМ!$F$34:$F$777,СВЦЭМ!$A$34:$A$777,$A213,СВЦЭМ!$B$34:$B$777,U$190)+'СЕТ СН'!$F$12</f>
        <v>58.75281511</v>
      </c>
      <c r="V213" s="37">
        <f>SUMIFS(СВЦЭМ!$F$34:$F$777,СВЦЭМ!$A$34:$A$777,$A213,СВЦЭМ!$B$34:$B$777,V$190)+'СЕТ СН'!$F$12</f>
        <v>58.697183240000001</v>
      </c>
      <c r="W213" s="37">
        <f>SUMIFS(СВЦЭМ!$F$34:$F$777,СВЦЭМ!$A$34:$A$777,$A213,СВЦЭМ!$B$34:$B$777,W$190)+'СЕТ СН'!$F$12</f>
        <v>62.683139990000001</v>
      </c>
      <c r="X213" s="37">
        <f>SUMIFS(СВЦЭМ!$F$34:$F$777,СВЦЭМ!$A$34:$A$777,$A213,СВЦЭМ!$B$34:$B$777,X$190)+'СЕТ СН'!$F$12</f>
        <v>71.519271489999994</v>
      </c>
      <c r="Y213" s="37">
        <f>SUMIFS(СВЦЭМ!$F$34:$F$777,СВЦЭМ!$A$34:$A$777,$A213,СВЦЭМ!$B$34:$B$777,Y$190)+'СЕТ СН'!$F$12</f>
        <v>83.472927609999999</v>
      </c>
    </row>
    <row r="214" spans="1:25" ht="15.75" x14ac:dyDescent="0.2">
      <c r="A214" s="36">
        <f t="shared" si="5"/>
        <v>43305</v>
      </c>
      <c r="B214" s="37">
        <f>SUMIFS(СВЦЭМ!$F$34:$F$777,СВЦЭМ!$A$34:$A$777,$A214,СВЦЭМ!$B$34:$B$777,B$190)+'СЕТ СН'!$F$12</f>
        <v>97.026716379999996</v>
      </c>
      <c r="C214" s="37">
        <f>SUMIFS(СВЦЭМ!$F$34:$F$777,СВЦЭМ!$A$34:$A$777,$A214,СВЦЭМ!$B$34:$B$777,C$190)+'СЕТ СН'!$F$12</f>
        <v>100.32852527</v>
      </c>
      <c r="D214" s="37">
        <f>SUMIFS(СВЦЭМ!$F$34:$F$777,СВЦЭМ!$A$34:$A$777,$A214,СВЦЭМ!$B$34:$B$777,D$190)+'СЕТ СН'!$F$12</f>
        <v>105.62944829</v>
      </c>
      <c r="E214" s="37">
        <f>SUMIFS(СВЦЭМ!$F$34:$F$777,СВЦЭМ!$A$34:$A$777,$A214,СВЦЭМ!$B$34:$B$777,E$190)+'СЕТ СН'!$F$12</f>
        <v>107.52678663</v>
      </c>
      <c r="F214" s="37">
        <f>SUMIFS(СВЦЭМ!$F$34:$F$777,СВЦЭМ!$A$34:$A$777,$A214,СВЦЭМ!$B$34:$B$777,F$190)+'СЕТ СН'!$F$12</f>
        <v>106.41676852000001</v>
      </c>
      <c r="G214" s="37">
        <f>SUMIFS(СВЦЭМ!$F$34:$F$777,СВЦЭМ!$A$34:$A$777,$A214,СВЦЭМ!$B$34:$B$777,G$190)+'СЕТ СН'!$F$12</f>
        <v>104.53944842999999</v>
      </c>
      <c r="H214" s="37">
        <f>SUMIFS(СВЦЭМ!$F$34:$F$777,СВЦЭМ!$A$34:$A$777,$A214,СВЦЭМ!$B$34:$B$777,H$190)+'СЕТ СН'!$F$12</f>
        <v>95.772647629999994</v>
      </c>
      <c r="I214" s="37">
        <f>SUMIFS(СВЦЭМ!$F$34:$F$777,СВЦЭМ!$A$34:$A$777,$A214,СВЦЭМ!$B$34:$B$777,I$190)+'СЕТ СН'!$F$12</f>
        <v>79.726653499999998</v>
      </c>
      <c r="J214" s="37">
        <f>SUMIFS(СВЦЭМ!$F$34:$F$777,СВЦЭМ!$A$34:$A$777,$A214,СВЦЭМ!$B$34:$B$777,J$190)+'СЕТ СН'!$F$12</f>
        <v>67.635773909999997</v>
      </c>
      <c r="K214" s="37">
        <f>SUMIFS(СВЦЭМ!$F$34:$F$777,СВЦЭМ!$A$34:$A$777,$A214,СВЦЭМ!$B$34:$B$777,K$190)+'СЕТ СН'!$F$12</f>
        <v>61.627793740000001</v>
      </c>
      <c r="L214" s="37">
        <f>SUMIFS(СВЦЭМ!$F$34:$F$777,СВЦЭМ!$A$34:$A$777,$A214,СВЦЭМ!$B$34:$B$777,L$190)+'СЕТ СН'!$F$12</f>
        <v>60.63077766</v>
      </c>
      <c r="M214" s="37">
        <f>SUMIFS(СВЦЭМ!$F$34:$F$777,СВЦЭМ!$A$34:$A$777,$A214,СВЦЭМ!$B$34:$B$777,M$190)+'СЕТ СН'!$F$12</f>
        <v>60.604816720000002</v>
      </c>
      <c r="N214" s="37">
        <f>SUMIFS(СВЦЭМ!$F$34:$F$777,СВЦЭМ!$A$34:$A$777,$A214,СВЦЭМ!$B$34:$B$777,N$190)+'СЕТ СН'!$F$12</f>
        <v>62.63628533</v>
      </c>
      <c r="O214" s="37">
        <f>SUMIFS(СВЦЭМ!$F$34:$F$777,СВЦЭМ!$A$34:$A$777,$A214,СВЦЭМ!$B$34:$B$777,O$190)+'СЕТ СН'!$F$12</f>
        <v>61.689422700000001</v>
      </c>
      <c r="P214" s="37">
        <f>SUMIFS(СВЦЭМ!$F$34:$F$777,СВЦЭМ!$A$34:$A$777,$A214,СВЦЭМ!$B$34:$B$777,P$190)+'СЕТ СН'!$F$12</f>
        <v>61.806733000000001</v>
      </c>
      <c r="Q214" s="37">
        <f>SUMIFS(СВЦЭМ!$F$34:$F$777,СВЦЭМ!$A$34:$A$777,$A214,СВЦЭМ!$B$34:$B$777,Q$190)+'СЕТ СН'!$F$12</f>
        <v>61.836727869999997</v>
      </c>
      <c r="R214" s="37">
        <f>SUMIFS(СВЦЭМ!$F$34:$F$777,СВЦЭМ!$A$34:$A$777,$A214,СВЦЭМ!$B$34:$B$777,R$190)+'СЕТ СН'!$F$12</f>
        <v>61.602497870000001</v>
      </c>
      <c r="S214" s="37">
        <f>SUMIFS(СВЦЭМ!$F$34:$F$777,СВЦЭМ!$A$34:$A$777,$A214,СВЦЭМ!$B$34:$B$777,S$190)+'СЕТ СН'!$F$12</f>
        <v>60.708344920000002</v>
      </c>
      <c r="T214" s="37">
        <f>SUMIFS(СВЦЭМ!$F$34:$F$777,СВЦЭМ!$A$34:$A$777,$A214,СВЦЭМ!$B$34:$B$777,T$190)+'СЕТ СН'!$F$12</f>
        <v>60.773191439999998</v>
      </c>
      <c r="U214" s="37">
        <f>SUMIFS(СВЦЭМ!$F$34:$F$777,СВЦЭМ!$A$34:$A$777,$A214,СВЦЭМ!$B$34:$B$777,U$190)+'СЕТ СН'!$F$12</f>
        <v>61.961710770000003</v>
      </c>
      <c r="V214" s="37">
        <f>SUMIFS(СВЦЭМ!$F$34:$F$777,СВЦЭМ!$A$34:$A$777,$A214,СВЦЭМ!$B$34:$B$777,V$190)+'СЕТ СН'!$F$12</f>
        <v>61.957392509999998</v>
      </c>
      <c r="W214" s="37">
        <f>SUMIFS(СВЦЭМ!$F$34:$F$777,СВЦЭМ!$A$34:$A$777,$A214,СВЦЭМ!$B$34:$B$777,W$190)+'СЕТ СН'!$F$12</f>
        <v>67.628884619999994</v>
      </c>
      <c r="X214" s="37">
        <f>SUMIFS(СВЦЭМ!$F$34:$F$777,СВЦЭМ!$A$34:$A$777,$A214,СВЦЭМ!$B$34:$B$777,X$190)+'СЕТ СН'!$F$12</f>
        <v>76.570171509999994</v>
      </c>
      <c r="Y214" s="37">
        <f>SUMIFS(СВЦЭМ!$F$34:$F$777,СВЦЭМ!$A$34:$A$777,$A214,СВЦЭМ!$B$34:$B$777,Y$190)+'СЕТ СН'!$F$12</f>
        <v>89.025080489999993</v>
      </c>
    </row>
    <row r="215" spans="1:25" ht="15.75" x14ac:dyDescent="0.2">
      <c r="A215" s="36">
        <f t="shared" si="5"/>
        <v>43306</v>
      </c>
      <c r="B215" s="37">
        <f>SUMIFS(СВЦЭМ!$F$34:$F$777,СВЦЭМ!$A$34:$A$777,$A215,СВЦЭМ!$B$34:$B$777,B$190)+'СЕТ СН'!$F$12</f>
        <v>93.358675629999993</v>
      </c>
      <c r="C215" s="37">
        <f>SUMIFS(СВЦЭМ!$F$34:$F$777,СВЦЭМ!$A$34:$A$777,$A215,СВЦЭМ!$B$34:$B$777,C$190)+'СЕТ СН'!$F$12</f>
        <v>99.503871000000004</v>
      </c>
      <c r="D215" s="37">
        <f>SUMIFS(СВЦЭМ!$F$34:$F$777,СВЦЭМ!$A$34:$A$777,$A215,СВЦЭМ!$B$34:$B$777,D$190)+'СЕТ СН'!$F$12</f>
        <v>104.40394184</v>
      </c>
      <c r="E215" s="37">
        <f>SUMIFS(СВЦЭМ!$F$34:$F$777,СВЦЭМ!$A$34:$A$777,$A215,СВЦЭМ!$B$34:$B$777,E$190)+'СЕТ СН'!$F$12</f>
        <v>105.63104298</v>
      </c>
      <c r="F215" s="37">
        <f>SUMIFS(СВЦЭМ!$F$34:$F$777,СВЦЭМ!$A$34:$A$777,$A215,СВЦЭМ!$B$34:$B$777,F$190)+'СЕТ СН'!$F$12</f>
        <v>104.3110114</v>
      </c>
      <c r="G215" s="37">
        <f>SUMIFS(СВЦЭМ!$F$34:$F$777,СВЦЭМ!$A$34:$A$777,$A215,СВЦЭМ!$B$34:$B$777,G$190)+'СЕТ СН'!$F$12</f>
        <v>104.589448</v>
      </c>
      <c r="H215" s="37">
        <f>SUMIFS(СВЦЭМ!$F$34:$F$777,СВЦЭМ!$A$34:$A$777,$A215,СВЦЭМ!$B$34:$B$777,H$190)+'СЕТ СН'!$F$12</f>
        <v>94.128043020000007</v>
      </c>
      <c r="I215" s="37">
        <f>SUMIFS(СВЦЭМ!$F$34:$F$777,СВЦЭМ!$A$34:$A$777,$A215,СВЦЭМ!$B$34:$B$777,I$190)+'СЕТ СН'!$F$12</f>
        <v>77.490569649999998</v>
      </c>
      <c r="J215" s="37">
        <f>SUMIFS(СВЦЭМ!$F$34:$F$777,СВЦЭМ!$A$34:$A$777,$A215,СВЦЭМ!$B$34:$B$777,J$190)+'СЕТ СН'!$F$12</f>
        <v>65.188289330000003</v>
      </c>
      <c r="K215" s="37">
        <f>SUMIFS(СВЦЭМ!$F$34:$F$777,СВЦЭМ!$A$34:$A$777,$A215,СВЦЭМ!$B$34:$B$777,K$190)+'СЕТ СН'!$F$12</f>
        <v>59.380928920000002</v>
      </c>
      <c r="L215" s="37">
        <f>SUMIFS(СВЦЭМ!$F$34:$F$777,СВЦЭМ!$A$34:$A$777,$A215,СВЦЭМ!$B$34:$B$777,L$190)+'СЕТ СН'!$F$12</f>
        <v>58.704049349999998</v>
      </c>
      <c r="M215" s="37">
        <f>SUMIFS(СВЦЭМ!$F$34:$F$777,СВЦЭМ!$A$34:$A$777,$A215,СВЦЭМ!$B$34:$B$777,M$190)+'СЕТ СН'!$F$12</f>
        <v>58.975031119999997</v>
      </c>
      <c r="N215" s="37">
        <f>SUMIFS(СВЦЭМ!$F$34:$F$777,СВЦЭМ!$A$34:$A$777,$A215,СВЦЭМ!$B$34:$B$777,N$190)+'СЕТ СН'!$F$12</f>
        <v>59.493622139999999</v>
      </c>
      <c r="O215" s="37">
        <f>SUMIFS(СВЦЭМ!$F$34:$F$777,СВЦЭМ!$A$34:$A$777,$A215,СВЦЭМ!$B$34:$B$777,O$190)+'СЕТ СН'!$F$12</f>
        <v>59.617046459999997</v>
      </c>
      <c r="P215" s="37">
        <f>SUMIFS(СВЦЭМ!$F$34:$F$777,СВЦЭМ!$A$34:$A$777,$A215,СВЦЭМ!$B$34:$B$777,P$190)+'СЕТ СН'!$F$12</f>
        <v>61.089767670000001</v>
      </c>
      <c r="Q215" s="37">
        <f>SUMIFS(СВЦЭМ!$F$34:$F$777,СВЦЭМ!$A$34:$A$777,$A215,СВЦЭМ!$B$34:$B$777,Q$190)+'СЕТ СН'!$F$12</f>
        <v>61.771186559999997</v>
      </c>
      <c r="R215" s="37">
        <f>SUMIFS(СВЦЭМ!$F$34:$F$777,СВЦЭМ!$A$34:$A$777,$A215,СВЦЭМ!$B$34:$B$777,R$190)+'СЕТ СН'!$F$12</f>
        <v>64.697944010000001</v>
      </c>
      <c r="S215" s="37">
        <f>SUMIFS(СВЦЭМ!$F$34:$F$777,СВЦЭМ!$A$34:$A$777,$A215,СВЦЭМ!$B$34:$B$777,S$190)+'СЕТ СН'!$F$12</f>
        <v>63.459970560000002</v>
      </c>
      <c r="T215" s="37">
        <f>SUMIFS(СВЦЭМ!$F$34:$F$777,СВЦЭМ!$A$34:$A$777,$A215,СВЦЭМ!$B$34:$B$777,T$190)+'СЕТ СН'!$F$12</f>
        <v>63.711728950000001</v>
      </c>
      <c r="U215" s="37">
        <f>SUMIFS(СВЦЭМ!$F$34:$F$777,СВЦЭМ!$A$34:$A$777,$A215,СВЦЭМ!$B$34:$B$777,U$190)+'СЕТ СН'!$F$12</f>
        <v>64.990350399999997</v>
      </c>
      <c r="V215" s="37">
        <f>SUMIFS(СВЦЭМ!$F$34:$F$777,СВЦЭМ!$A$34:$A$777,$A215,СВЦЭМ!$B$34:$B$777,V$190)+'СЕТ СН'!$F$12</f>
        <v>65.985967819999999</v>
      </c>
      <c r="W215" s="37">
        <f>SUMIFS(СВЦЭМ!$F$34:$F$777,СВЦЭМ!$A$34:$A$777,$A215,СВЦЭМ!$B$34:$B$777,W$190)+'СЕТ СН'!$F$12</f>
        <v>69.106761000000006</v>
      </c>
      <c r="X215" s="37">
        <f>SUMIFS(СВЦЭМ!$F$34:$F$777,СВЦЭМ!$A$34:$A$777,$A215,СВЦЭМ!$B$34:$B$777,X$190)+'СЕТ СН'!$F$12</f>
        <v>76.064678310000005</v>
      </c>
      <c r="Y215" s="37">
        <f>SUMIFS(СВЦЭМ!$F$34:$F$777,СВЦЭМ!$A$34:$A$777,$A215,СВЦЭМ!$B$34:$B$777,Y$190)+'СЕТ СН'!$F$12</f>
        <v>81.816837719999995</v>
      </c>
    </row>
    <row r="216" spans="1:25" ht="15.75" x14ac:dyDescent="0.2">
      <c r="A216" s="36">
        <f t="shared" si="5"/>
        <v>43307</v>
      </c>
      <c r="B216" s="37">
        <f>SUMIFS(СВЦЭМ!$F$34:$F$777,СВЦЭМ!$A$34:$A$777,$A216,СВЦЭМ!$B$34:$B$777,B$190)+'СЕТ СН'!$F$12</f>
        <v>90.327863829999998</v>
      </c>
      <c r="C216" s="37">
        <f>SUMIFS(СВЦЭМ!$F$34:$F$777,СВЦЭМ!$A$34:$A$777,$A216,СВЦЭМ!$B$34:$B$777,C$190)+'СЕТ СН'!$F$12</f>
        <v>100.8552996</v>
      </c>
      <c r="D216" s="37">
        <f>SUMIFS(СВЦЭМ!$F$34:$F$777,СВЦЭМ!$A$34:$A$777,$A216,СВЦЭМ!$B$34:$B$777,D$190)+'СЕТ СН'!$F$12</f>
        <v>106.58927564</v>
      </c>
      <c r="E216" s="37">
        <f>SUMIFS(СВЦЭМ!$F$34:$F$777,СВЦЭМ!$A$34:$A$777,$A216,СВЦЭМ!$B$34:$B$777,E$190)+'СЕТ СН'!$F$12</f>
        <v>107.30089708</v>
      </c>
      <c r="F216" s="37">
        <f>SUMIFS(СВЦЭМ!$F$34:$F$777,СВЦЭМ!$A$34:$A$777,$A216,СВЦЭМ!$B$34:$B$777,F$190)+'СЕТ СН'!$F$12</f>
        <v>105.39947984</v>
      </c>
      <c r="G216" s="37">
        <f>SUMIFS(СВЦЭМ!$F$34:$F$777,СВЦЭМ!$A$34:$A$777,$A216,СВЦЭМ!$B$34:$B$777,G$190)+'СЕТ СН'!$F$12</f>
        <v>103.34660762</v>
      </c>
      <c r="H216" s="37">
        <f>SUMIFS(СВЦЭМ!$F$34:$F$777,СВЦЭМ!$A$34:$A$777,$A216,СВЦЭМ!$B$34:$B$777,H$190)+'СЕТ СН'!$F$12</f>
        <v>94.08719447</v>
      </c>
      <c r="I216" s="37">
        <f>SUMIFS(СВЦЭМ!$F$34:$F$777,СВЦЭМ!$A$34:$A$777,$A216,СВЦЭМ!$B$34:$B$777,I$190)+'СЕТ СН'!$F$12</f>
        <v>77.419688260000001</v>
      </c>
      <c r="J216" s="37">
        <f>SUMIFS(СВЦЭМ!$F$34:$F$777,СВЦЭМ!$A$34:$A$777,$A216,СВЦЭМ!$B$34:$B$777,J$190)+'СЕТ СН'!$F$12</f>
        <v>65.929405970000005</v>
      </c>
      <c r="K216" s="37">
        <f>SUMIFS(СВЦЭМ!$F$34:$F$777,СВЦЭМ!$A$34:$A$777,$A216,СВЦЭМ!$B$34:$B$777,K$190)+'СЕТ СН'!$F$12</f>
        <v>60.302163649999997</v>
      </c>
      <c r="L216" s="37">
        <f>SUMIFS(СВЦЭМ!$F$34:$F$777,СВЦЭМ!$A$34:$A$777,$A216,СВЦЭМ!$B$34:$B$777,L$190)+'СЕТ СН'!$F$12</f>
        <v>60.713377059999999</v>
      </c>
      <c r="M216" s="37">
        <f>SUMIFS(СВЦЭМ!$F$34:$F$777,СВЦЭМ!$A$34:$A$777,$A216,СВЦЭМ!$B$34:$B$777,M$190)+'СЕТ СН'!$F$12</f>
        <v>59.446579010000001</v>
      </c>
      <c r="N216" s="37">
        <f>SUMIFS(СВЦЭМ!$F$34:$F$777,СВЦЭМ!$A$34:$A$777,$A216,СВЦЭМ!$B$34:$B$777,N$190)+'СЕТ СН'!$F$12</f>
        <v>60.372847579999998</v>
      </c>
      <c r="O216" s="37">
        <f>SUMIFS(СВЦЭМ!$F$34:$F$777,СВЦЭМ!$A$34:$A$777,$A216,СВЦЭМ!$B$34:$B$777,O$190)+'СЕТ СН'!$F$12</f>
        <v>61.787826549999998</v>
      </c>
      <c r="P216" s="37">
        <f>SUMIFS(СВЦЭМ!$F$34:$F$777,СВЦЭМ!$A$34:$A$777,$A216,СВЦЭМ!$B$34:$B$777,P$190)+'СЕТ СН'!$F$12</f>
        <v>62.187603860000003</v>
      </c>
      <c r="Q216" s="37">
        <f>SUMIFS(СВЦЭМ!$F$34:$F$777,СВЦЭМ!$A$34:$A$777,$A216,СВЦЭМ!$B$34:$B$777,Q$190)+'СЕТ СН'!$F$12</f>
        <v>62.644395549999999</v>
      </c>
      <c r="R216" s="37">
        <f>SUMIFS(СВЦЭМ!$F$34:$F$777,СВЦЭМ!$A$34:$A$777,$A216,СВЦЭМ!$B$34:$B$777,R$190)+'СЕТ СН'!$F$12</f>
        <v>62.361618819999997</v>
      </c>
      <c r="S216" s="37">
        <f>SUMIFS(СВЦЭМ!$F$34:$F$777,СВЦЭМ!$A$34:$A$777,$A216,СВЦЭМ!$B$34:$B$777,S$190)+'СЕТ СН'!$F$12</f>
        <v>61.752990339999997</v>
      </c>
      <c r="T216" s="37">
        <f>SUMIFS(СВЦЭМ!$F$34:$F$777,СВЦЭМ!$A$34:$A$777,$A216,СВЦЭМ!$B$34:$B$777,T$190)+'СЕТ СН'!$F$12</f>
        <v>61.448576189999997</v>
      </c>
      <c r="U216" s="37">
        <f>SUMIFS(СВЦЭМ!$F$34:$F$777,СВЦЭМ!$A$34:$A$777,$A216,СВЦЭМ!$B$34:$B$777,U$190)+'СЕТ СН'!$F$12</f>
        <v>61.243952559999997</v>
      </c>
      <c r="V216" s="37">
        <f>SUMIFS(СВЦЭМ!$F$34:$F$777,СВЦЭМ!$A$34:$A$777,$A216,СВЦЭМ!$B$34:$B$777,V$190)+'СЕТ СН'!$F$12</f>
        <v>60.717404610000003</v>
      </c>
      <c r="W216" s="37">
        <f>SUMIFS(СВЦЭМ!$F$34:$F$777,СВЦЭМ!$A$34:$A$777,$A216,СВЦЭМ!$B$34:$B$777,W$190)+'СЕТ СН'!$F$12</f>
        <v>65.958747000000002</v>
      </c>
      <c r="X216" s="37">
        <f>SUMIFS(СВЦЭМ!$F$34:$F$777,СВЦЭМ!$A$34:$A$777,$A216,СВЦЭМ!$B$34:$B$777,X$190)+'СЕТ СН'!$F$12</f>
        <v>73.922323930000005</v>
      </c>
      <c r="Y216" s="37">
        <f>SUMIFS(СВЦЭМ!$F$34:$F$777,СВЦЭМ!$A$34:$A$777,$A216,СВЦЭМ!$B$34:$B$777,Y$190)+'СЕТ СН'!$F$12</f>
        <v>86.28556992</v>
      </c>
    </row>
    <row r="217" spans="1:25" ht="15.75" x14ac:dyDescent="0.2">
      <c r="A217" s="36">
        <f t="shared" si="5"/>
        <v>43308</v>
      </c>
      <c r="B217" s="37">
        <f>SUMIFS(СВЦЭМ!$F$34:$F$777,СВЦЭМ!$A$34:$A$777,$A217,СВЦЭМ!$B$34:$B$777,B$190)+'СЕТ СН'!$F$12</f>
        <v>95.904267599999997</v>
      </c>
      <c r="C217" s="37">
        <f>SUMIFS(СВЦЭМ!$F$34:$F$777,СВЦЭМ!$A$34:$A$777,$A217,СВЦЭМ!$B$34:$B$777,C$190)+'СЕТ СН'!$F$12</f>
        <v>102.51119649</v>
      </c>
      <c r="D217" s="37">
        <f>SUMIFS(СВЦЭМ!$F$34:$F$777,СВЦЭМ!$A$34:$A$777,$A217,СВЦЭМ!$B$34:$B$777,D$190)+'СЕТ СН'!$F$12</f>
        <v>104.93678073</v>
      </c>
      <c r="E217" s="37">
        <f>SUMIFS(СВЦЭМ!$F$34:$F$777,СВЦЭМ!$A$34:$A$777,$A217,СВЦЭМ!$B$34:$B$777,E$190)+'СЕТ СН'!$F$12</f>
        <v>103.91747844</v>
      </c>
      <c r="F217" s="37">
        <f>SUMIFS(СВЦЭМ!$F$34:$F$777,СВЦЭМ!$A$34:$A$777,$A217,СВЦЭМ!$B$34:$B$777,F$190)+'СЕТ СН'!$F$12</f>
        <v>103.5675908</v>
      </c>
      <c r="G217" s="37">
        <f>SUMIFS(СВЦЭМ!$F$34:$F$777,СВЦЭМ!$A$34:$A$777,$A217,СВЦЭМ!$B$34:$B$777,G$190)+'СЕТ СН'!$F$12</f>
        <v>104.10774382</v>
      </c>
      <c r="H217" s="37">
        <f>SUMIFS(СВЦЭМ!$F$34:$F$777,СВЦЭМ!$A$34:$A$777,$A217,СВЦЭМ!$B$34:$B$777,H$190)+'СЕТ СН'!$F$12</f>
        <v>94.732902539999998</v>
      </c>
      <c r="I217" s="37">
        <f>SUMIFS(СВЦЭМ!$F$34:$F$777,СВЦЭМ!$A$34:$A$777,$A217,СВЦЭМ!$B$34:$B$777,I$190)+'СЕТ СН'!$F$12</f>
        <v>78.663555680000002</v>
      </c>
      <c r="J217" s="37">
        <f>SUMIFS(СВЦЭМ!$F$34:$F$777,СВЦЭМ!$A$34:$A$777,$A217,СВЦЭМ!$B$34:$B$777,J$190)+'СЕТ СН'!$F$12</f>
        <v>67.14705687</v>
      </c>
      <c r="K217" s="37">
        <f>SUMIFS(СВЦЭМ!$F$34:$F$777,СВЦЭМ!$A$34:$A$777,$A217,СВЦЭМ!$B$34:$B$777,K$190)+'СЕТ СН'!$F$12</f>
        <v>61.466236080000002</v>
      </c>
      <c r="L217" s="37">
        <f>SUMIFS(СВЦЭМ!$F$34:$F$777,СВЦЭМ!$A$34:$A$777,$A217,СВЦЭМ!$B$34:$B$777,L$190)+'СЕТ СН'!$F$12</f>
        <v>59.899758929999997</v>
      </c>
      <c r="M217" s="37">
        <f>SUMIFS(СВЦЭМ!$F$34:$F$777,СВЦЭМ!$A$34:$A$777,$A217,СВЦЭМ!$B$34:$B$777,M$190)+'СЕТ СН'!$F$12</f>
        <v>59.490402959999997</v>
      </c>
      <c r="N217" s="37">
        <f>SUMIFS(СВЦЭМ!$F$34:$F$777,СВЦЭМ!$A$34:$A$777,$A217,СВЦЭМ!$B$34:$B$777,N$190)+'СЕТ СН'!$F$12</f>
        <v>58.564230100000003</v>
      </c>
      <c r="O217" s="37">
        <f>SUMIFS(СВЦЭМ!$F$34:$F$777,СВЦЭМ!$A$34:$A$777,$A217,СВЦЭМ!$B$34:$B$777,O$190)+'СЕТ СН'!$F$12</f>
        <v>59.173544419999999</v>
      </c>
      <c r="P217" s="37">
        <f>SUMIFS(СВЦЭМ!$F$34:$F$777,СВЦЭМ!$A$34:$A$777,$A217,СВЦЭМ!$B$34:$B$777,P$190)+'СЕТ СН'!$F$12</f>
        <v>59.529652759999998</v>
      </c>
      <c r="Q217" s="37">
        <f>SUMIFS(СВЦЭМ!$F$34:$F$777,СВЦЭМ!$A$34:$A$777,$A217,СВЦЭМ!$B$34:$B$777,Q$190)+'СЕТ СН'!$F$12</f>
        <v>59.61003427</v>
      </c>
      <c r="R217" s="37">
        <f>SUMIFS(СВЦЭМ!$F$34:$F$777,СВЦЭМ!$A$34:$A$777,$A217,СВЦЭМ!$B$34:$B$777,R$190)+'СЕТ СН'!$F$12</f>
        <v>60.35219773</v>
      </c>
      <c r="S217" s="37">
        <f>SUMIFS(СВЦЭМ!$F$34:$F$777,СВЦЭМ!$A$34:$A$777,$A217,СВЦЭМ!$B$34:$B$777,S$190)+'СЕТ СН'!$F$12</f>
        <v>59.935850299999998</v>
      </c>
      <c r="T217" s="37">
        <f>SUMIFS(СВЦЭМ!$F$34:$F$777,СВЦЭМ!$A$34:$A$777,$A217,СВЦЭМ!$B$34:$B$777,T$190)+'СЕТ СН'!$F$12</f>
        <v>59.459074139999998</v>
      </c>
      <c r="U217" s="37">
        <f>SUMIFS(СВЦЭМ!$F$34:$F$777,СВЦЭМ!$A$34:$A$777,$A217,СВЦЭМ!$B$34:$B$777,U$190)+'СЕТ СН'!$F$12</f>
        <v>60.089450329999998</v>
      </c>
      <c r="V217" s="37">
        <f>SUMIFS(СВЦЭМ!$F$34:$F$777,СВЦЭМ!$A$34:$A$777,$A217,СВЦЭМ!$B$34:$B$777,V$190)+'СЕТ СН'!$F$12</f>
        <v>60.518563299999997</v>
      </c>
      <c r="W217" s="37">
        <f>SUMIFS(СВЦЭМ!$F$34:$F$777,СВЦЭМ!$A$34:$A$777,$A217,СВЦЭМ!$B$34:$B$777,W$190)+'СЕТ СН'!$F$12</f>
        <v>64.520539589999998</v>
      </c>
      <c r="X217" s="37">
        <f>SUMIFS(СВЦЭМ!$F$34:$F$777,СВЦЭМ!$A$34:$A$777,$A217,СВЦЭМ!$B$34:$B$777,X$190)+'СЕТ СН'!$F$12</f>
        <v>73.815948770000006</v>
      </c>
      <c r="Y217" s="37">
        <f>SUMIFS(СВЦЭМ!$F$34:$F$777,СВЦЭМ!$A$34:$A$777,$A217,СВЦЭМ!$B$34:$B$777,Y$190)+'СЕТ СН'!$F$12</f>
        <v>85.449784930000007</v>
      </c>
    </row>
    <row r="218" spans="1:25" ht="15.75" x14ac:dyDescent="0.2">
      <c r="A218" s="36">
        <f t="shared" si="5"/>
        <v>43309</v>
      </c>
      <c r="B218" s="37">
        <f>SUMIFS(СВЦЭМ!$F$34:$F$777,СВЦЭМ!$A$34:$A$777,$A218,СВЦЭМ!$B$34:$B$777,B$190)+'СЕТ СН'!$F$12</f>
        <v>80.638648759999995</v>
      </c>
      <c r="C218" s="37">
        <f>SUMIFS(СВЦЭМ!$F$34:$F$777,СВЦЭМ!$A$34:$A$777,$A218,СВЦЭМ!$B$34:$B$777,C$190)+'СЕТ СН'!$F$12</f>
        <v>87.474986229999999</v>
      </c>
      <c r="D218" s="37">
        <f>SUMIFS(СВЦЭМ!$F$34:$F$777,СВЦЭМ!$A$34:$A$777,$A218,СВЦЭМ!$B$34:$B$777,D$190)+'СЕТ СН'!$F$12</f>
        <v>90.234424410000003</v>
      </c>
      <c r="E218" s="37">
        <f>SUMIFS(СВЦЭМ!$F$34:$F$777,СВЦЭМ!$A$34:$A$777,$A218,СВЦЭМ!$B$34:$B$777,E$190)+'СЕТ СН'!$F$12</f>
        <v>93.144649060000006</v>
      </c>
      <c r="F218" s="37">
        <f>SUMIFS(СВЦЭМ!$F$34:$F$777,СВЦЭМ!$A$34:$A$777,$A218,СВЦЭМ!$B$34:$B$777,F$190)+'СЕТ СН'!$F$12</f>
        <v>92.171269710000004</v>
      </c>
      <c r="G218" s="37">
        <f>SUMIFS(СВЦЭМ!$F$34:$F$777,СВЦЭМ!$A$34:$A$777,$A218,СВЦЭМ!$B$34:$B$777,G$190)+'СЕТ СН'!$F$12</f>
        <v>98.870453499999996</v>
      </c>
      <c r="H218" s="37">
        <f>SUMIFS(СВЦЭМ!$F$34:$F$777,СВЦЭМ!$A$34:$A$777,$A218,СВЦЭМ!$B$34:$B$777,H$190)+'СЕТ СН'!$F$12</f>
        <v>84.668439890000002</v>
      </c>
      <c r="I218" s="37">
        <f>SUMIFS(СВЦЭМ!$F$34:$F$777,СВЦЭМ!$A$34:$A$777,$A218,СВЦЭМ!$B$34:$B$777,I$190)+'СЕТ СН'!$F$12</f>
        <v>72.914778190000007</v>
      </c>
      <c r="J218" s="37">
        <f>SUMIFS(СВЦЭМ!$F$34:$F$777,СВЦЭМ!$A$34:$A$777,$A218,СВЦЭМ!$B$34:$B$777,J$190)+'СЕТ СН'!$F$12</f>
        <v>58.37910926</v>
      </c>
      <c r="K218" s="37">
        <f>SUMIFS(СВЦЭМ!$F$34:$F$777,СВЦЭМ!$A$34:$A$777,$A218,СВЦЭМ!$B$34:$B$777,K$190)+'СЕТ СН'!$F$12</f>
        <v>52.058111410000002</v>
      </c>
      <c r="L218" s="37">
        <f>SUMIFS(СВЦЭМ!$F$34:$F$777,СВЦЭМ!$A$34:$A$777,$A218,СВЦЭМ!$B$34:$B$777,L$190)+'СЕТ СН'!$F$12</f>
        <v>50.058183049999997</v>
      </c>
      <c r="M218" s="37">
        <f>SUMIFS(СВЦЭМ!$F$34:$F$777,СВЦЭМ!$A$34:$A$777,$A218,СВЦЭМ!$B$34:$B$777,M$190)+'СЕТ СН'!$F$12</f>
        <v>49.785964229999998</v>
      </c>
      <c r="N218" s="37">
        <f>SUMIFS(СВЦЭМ!$F$34:$F$777,СВЦЭМ!$A$34:$A$777,$A218,СВЦЭМ!$B$34:$B$777,N$190)+'СЕТ СН'!$F$12</f>
        <v>53.044054879999997</v>
      </c>
      <c r="O218" s="37">
        <f>SUMIFS(СВЦЭМ!$F$34:$F$777,СВЦЭМ!$A$34:$A$777,$A218,СВЦЭМ!$B$34:$B$777,O$190)+'СЕТ СН'!$F$12</f>
        <v>50.788782410000003</v>
      </c>
      <c r="P218" s="37">
        <f>SUMIFS(СВЦЭМ!$F$34:$F$777,СВЦЭМ!$A$34:$A$777,$A218,СВЦЭМ!$B$34:$B$777,P$190)+'СЕТ СН'!$F$12</f>
        <v>51.857425480000003</v>
      </c>
      <c r="Q218" s="37">
        <f>SUMIFS(СВЦЭМ!$F$34:$F$777,СВЦЭМ!$A$34:$A$777,$A218,СВЦЭМ!$B$34:$B$777,Q$190)+'СЕТ СН'!$F$12</f>
        <v>52.823673499999998</v>
      </c>
      <c r="R218" s="37">
        <f>SUMIFS(СВЦЭМ!$F$34:$F$777,СВЦЭМ!$A$34:$A$777,$A218,СВЦЭМ!$B$34:$B$777,R$190)+'СЕТ СН'!$F$12</f>
        <v>52.68845357</v>
      </c>
      <c r="S218" s="37">
        <f>SUMIFS(СВЦЭМ!$F$34:$F$777,СВЦЭМ!$A$34:$A$777,$A218,СВЦЭМ!$B$34:$B$777,S$190)+'СЕТ СН'!$F$12</f>
        <v>52.479165690000002</v>
      </c>
      <c r="T218" s="37">
        <f>SUMIFS(СВЦЭМ!$F$34:$F$777,СВЦЭМ!$A$34:$A$777,$A218,СВЦЭМ!$B$34:$B$777,T$190)+'СЕТ СН'!$F$12</f>
        <v>51.614369869999997</v>
      </c>
      <c r="U218" s="37">
        <f>SUMIFS(СВЦЭМ!$F$34:$F$777,СВЦЭМ!$A$34:$A$777,$A218,СВЦЭМ!$B$34:$B$777,U$190)+'СЕТ СН'!$F$12</f>
        <v>51.20056512</v>
      </c>
      <c r="V218" s="37">
        <f>SUMIFS(СВЦЭМ!$F$34:$F$777,СВЦЭМ!$A$34:$A$777,$A218,СВЦЭМ!$B$34:$B$777,V$190)+'СЕТ СН'!$F$12</f>
        <v>52.634105460000001</v>
      </c>
      <c r="W218" s="37">
        <f>SUMIFS(СВЦЭМ!$F$34:$F$777,СВЦЭМ!$A$34:$A$777,$A218,СВЦЭМ!$B$34:$B$777,W$190)+'СЕТ СН'!$F$12</f>
        <v>54.505657820000003</v>
      </c>
      <c r="X218" s="37">
        <f>SUMIFS(СВЦЭМ!$F$34:$F$777,СВЦЭМ!$A$34:$A$777,$A218,СВЦЭМ!$B$34:$B$777,X$190)+'СЕТ СН'!$F$12</f>
        <v>62.76820421</v>
      </c>
      <c r="Y218" s="37">
        <f>SUMIFS(СВЦЭМ!$F$34:$F$777,СВЦЭМ!$A$34:$A$777,$A218,СВЦЭМ!$B$34:$B$777,Y$190)+'СЕТ СН'!$F$12</f>
        <v>76.626898639999993</v>
      </c>
    </row>
    <row r="219" spans="1:25" ht="15.75" x14ac:dyDescent="0.2">
      <c r="A219" s="36">
        <f t="shared" si="5"/>
        <v>43310</v>
      </c>
      <c r="B219" s="37">
        <f>SUMIFS(СВЦЭМ!$F$34:$F$777,СВЦЭМ!$A$34:$A$777,$A219,СВЦЭМ!$B$34:$B$777,B$190)+'СЕТ СН'!$F$12</f>
        <v>83.190854939999994</v>
      </c>
      <c r="C219" s="37">
        <f>SUMIFS(СВЦЭМ!$F$34:$F$777,СВЦЭМ!$A$34:$A$777,$A219,СВЦЭМ!$B$34:$B$777,C$190)+'СЕТ СН'!$F$12</f>
        <v>89.009040159999998</v>
      </c>
      <c r="D219" s="37">
        <f>SUMIFS(СВЦЭМ!$F$34:$F$777,СВЦЭМ!$A$34:$A$777,$A219,СВЦЭМ!$B$34:$B$777,D$190)+'СЕТ СН'!$F$12</f>
        <v>95.087760739999993</v>
      </c>
      <c r="E219" s="37">
        <f>SUMIFS(СВЦЭМ!$F$34:$F$777,СВЦЭМ!$A$34:$A$777,$A219,СВЦЭМ!$B$34:$B$777,E$190)+'СЕТ СН'!$F$12</f>
        <v>100.91567572</v>
      </c>
      <c r="F219" s="37">
        <f>SUMIFS(СВЦЭМ!$F$34:$F$777,СВЦЭМ!$A$34:$A$777,$A219,СВЦЭМ!$B$34:$B$777,F$190)+'СЕТ СН'!$F$12</f>
        <v>99.993968069999994</v>
      </c>
      <c r="G219" s="37">
        <f>SUMIFS(СВЦЭМ!$F$34:$F$777,СВЦЭМ!$A$34:$A$777,$A219,СВЦЭМ!$B$34:$B$777,G$190)+'СЕТ СН'!$F$12</f>
        <v>99.325141259999995</v>
      </c>
      <c r="H219" s="37">
        <f>SUMIFS(СВЦЭМ!$F$34:$F$777,СВЦЭМ!$A$34:$A$777,$A219,СВЦЭМ!$B$34:$B$777,H$190)+'СЕТ СН'!$F$12</f>
        <v>88.155465430000007</v>
      </c>
      <c r="I219" s="37">
        <f>SUMIFS(СВЦЭМ!$F$34:$F$777,СВЦЭМ!$A$34:$A$777,$A219,СВЦЭМ!$B$34:$B$777,I$190)+'СЕТ СН'!$F$12</f>
        <v>71.090425449999998</v>
      </c>
      <c r="J219" s="37">
        <f>SUMIFS(СВЦЭМ!$F$34:$F$777,СВЦЭМ!$A$34:$A$777,$A219,СВЦЭМ!$B$34:$B$777,J$190)+'СЕТ СН'!$F$12</f>
        <v>58.267628350000003</v>
      </c>
      <c r="K219" s="37">
        <f>SUMIFS(СВЦЭМ!$F$34:$F$777,СВЦЭМ!$A$34:$A$777,$A219,СВЦЭМ!$B$34:$B$777,K$190)+'СЕТ СН'!$F$12</f>
        <v>51.563678830000001</v>
      </c>
      <c r="L219" s="37">
        <f>SUMIFS(СВЦЭМ!$F$34:$F$777,СВЦЭМ!$A$34:$A$777,$A219,СВЦЭМ!$B$34:$B$777,L$190)+'СЕТ СН'!$F$12</f>
        <v>48.912891109999997</v>
      </c>
      <c r="M219" s="37">
        <f>SUMIFS(СВЦЭМ!$F$34:$F$777,СВЦЭМ!$A$34:$A$777,$A219,СВЦЭМ!$B$34:$B$777,M$190)+'СЕТ СН'!$F$12</f>
        <v>48.8248757</v>
      </c>
      <c r="N219" s="37">
        <f>SUMIFS(СВЦЭМ!$F$34:$F$777,СВЦЭМ!$A$34:$A$777,$A219,СВЦЭМ!$B$34:$B$777,N$190)+'СЕТ СН'!$F$12</f>
        <v>47.985976950000001</v>
      </c>
      <c r="O219" s="37">
        <f>SUMIFS(СВЦЭМ!$F$34:$F$777,СВЦЭМ!$A$34:$A$777,$A219,СВЦЭМ!$B$34:$B$777,O$190)+'СЕТ СН'!$F$12</f>
        <v>48.120763480000001</v>
      </c>
      <c r="P219" s="37">
        <f>SUMIFS(СВЦЭМ!$F$34:$F$777,СВЦЭМ!$A$34:$A$777,$A219,СВЦЭМ!$B$34:$B$777,P$190)+'СЕТ СН'!$F$12</f>
        <v>48.08394449</v>
      </c>
      <c r="Q219" s="37">
        <f>SUMIFS(СВЦЭМ!$F$34:$F$777,СВЦЭМ!$A$34:$A$777,$A219,СВЦЭМ!$B$34:$B$777,Q$190)+'СЕТ СН'!$F$12</f>
        <v>48.492043649999999</v>
      </c>
      <c r="R219" s="37">
        <f>SUMIFS(СВЦЭМ!$F$34:$F$777,СВЦЭМ!$A$34:$A$777,$A219,СВЦЭМ!$B$34:$B$777,R$190)+'СЕТ СН'!$F$12</f>
        <v>48.76027577</v>
      </c>
      <c r="S219" s="37">
        <f>SUMIFS(СВЦЭМ!$F$34:$F$777,СВЦЭМ!$A$34:$A$777,$A219,СВЦЭМ!$B$34:$B$777,S$190)+'СЕТ СН'!$F$12</f>
        <v>49.12645826</v>
      </c>
      <c r="T219" s="37">
        <f>SUMIFS(СВЦЭМ!$F$34:$F$777,СВЦЭМ!$A$34:$A$777,$A219,СВЦЭМ!$B$34:$B$777,T$190)+'СЕТ СН'!$F$12</f>
        <v>48.936456829999997</v>
      </c>
      <c r="U219" s="37">
        <f>SUMIFS(СВЦЭМ!$F$34:$F$777,СВЦЭМ!$A$34:$A$777,$A219,СВЦЭМ!$B$34:$B$777,U$190)+'СЕТ СН'!$F$12</f>
        <v>48.813624859999997</v>
      </c>
      <c r="V219" s="37">
        <f>SUMIFS(СВЦЭМ!$F$34:$F$777,СВЦЭМ!$A$34:$A$777,$A219,СВЦЭМ!$B$34:$B$777,V$190)+'СЕТ СН'!$F$12</f>
        <v>49.038774600000004</v>
      </c>
      <c r="W219" s="37">
        <f>SUMIFS(СВЦЭМ!$F$34:$F$777,СВЦЭМ!$A$34:$A$777,$A219,СВЦЭМ!$B$34:$B$777,W$190)+'СЕТ СН'!$F$12</f>
        <v>51.051487170000001</v>
      </c>
      <c r="X219" s="37">
        <f>SUMIFS(СВЦЭМ!$F$34:$F$777,СВЦЭМ!$A$34:$A$777,$A219,СВЦЭМ!$B$34:$B$777,X$190)+'СЕТ СН'!$F$12</f>
        <v>59.218364700000002</v>
      </c>
      <c r="Y219" s="37">
        <f>SUMIFS(СВЦЭМ!$F$34:$F$777,СВЦЭМ!$A$34:$A$777,$A219,СВЦЭМ!$B$34:$B$777,Y$190)+'СЕТ СН'!$F$12</f>
        <v>71.43175497</v>
      </c>
    </row>
    <row r="220" spans="1:25" ht="15.75" x14ac:dyDescent="0.2">
      <c r="A220" s="36">
        <f t="shared" si="5"/>
        <v>43311</v>
      </c>
      <c r="B220" s="37">
        <f>SUMIFS(СВЦЭМ!$F$34:$F$777,СВЦЭМ!$A$34:$A$777,$A220,СВЦЭМ!$B$34:$B$777,B$190)+'СЕТ СН'!$F$12</f>
        <v>78.405597060000005</v>
      </c>
      <c r="C220" s="37">
        <f>SUMIFS(СВЦЭМ!$F$34:$F$777,СВЦЭМ!$A$34:$A$777,$A220,СВЦЭМ!$B$34:$B$777,C$190)+'СЕТ СН'!$F$12</f>
        <v>83.944639890000005</v>
      </c>
      <c r="D220" s="37">
        <f>SUMIFS(СВЦЭМ!$F$34:$F$777,СВЦЭМ!$A$34:$A$777,$A220,СВЦЭМ!$B$34:$B$777,D$190)+'СЕТ СН'!$F$12</f>
        <v>89.505332050000007</v>
      </c>
      <c r="E220" s="37">
        <f>SUMIFS(СВЦЭМ!$F$34:$F$777,СВЦЭМ!$A$34:$A$777,$A220,СВЦЭМ!$B$34:$B$777,E$190)+'СЕТ СН'!$F$12</f>
        <v>91.261851989999997</v>
      </c>
      <c r="F220" s="37">
        <f>SUMIFS(СВЦЭМ!$F$34:$F$777,СВЦЭМ!$A$34:$A$777,$A220,СВЦЭМ!$B$34:$B$777,F$190)+'СЕТ СН'!$F$12</f>
        <v>91.346732639999999</v>
      </c>
      <c r="G220" s="37">
        <f>SUMIFS(СВЦЭМ!$F$34:$F$777,СВЦЭМ!$A$34:$A$777,$A220,СВЦЭМ!$B$34:$B$777,G$190)+'СЕТ СН'!$F$12</f>
        <v>89.096219610000006</v>
      </c>
      <c r="H220" s="37">
        <f>SUMIFS(СВЦЭМ!$F$34:$F$777,СВЦЭМ!$A$34:$A$777,$A220,СВЦЭМ!$B$34:$B$777,H$190)+'СЕТ СН'!$F$12</f>
        <v>79.306018330000001</v>
      </c>
      <c r="I220" s="37">
        <f>SUMIFS(СВЦЭМ!$F$34:$F$777,СВЦЭМ!$A$34:$A$777,$A220,СВЦЭМ!$B$34:$B$777,I$190)+'СЕТ СН'!$F$12</f>
        <v>65.027322029999993</v>
      </c>
      <c r="J220" s="37">
        <f>SUMIFS(СВЦЭМ!$F$34:$F$777,СВЦЭМ!$A$34:$A$777,$A220,СВЦЭМ!$B$34:$B$777,J$190)+'СЕТ СН'!$F$12</f>
        <v>54.385641589999999</v>
      </c>
      <c r="K220" s="37">
        <f>SUMIFS(СВЦЭМ!$F$34:$F$777,СВЦЭМ!$A$34:$A$777,$A220,СВЦЭМ!$B$34:$B$777,K$190)+'СЕТ СН'!$F$12</f>
        <v>49.086315280000001</v>
      </c>
      <c r="L220" s="37">
        <f>SUMIFS(СВЦЭМ!$F$34:$F$777,СВЦЭМ!$A$34:$A$777,$A220,СВЦЭМ!$B$34:$B$777,L$190)+'СЕТ СН'!$F$12</f>
        <v>47.965424710000001</v>
      </c>
      <c r="M220" s="37">
        <f>SUMIFS(СВЦЭМ!$F$34:$F$777,СВЦЭМ!$A$34:$A$777,$A220,СВЦЭМ!$B$34:$B$777,M$190)+'СЕТ СН'!$F$12</f>
        <v>47.439326510000001</v>
      </c>
      <c r="N220" s="37">
        <f>SUMIFS(СВЦЭМ!$F$34:$F$777,СВЦЭМ!$A$34:$A$777,$A220,СВЦЭМ!$B$34:$B$777,N$190)+'СЕТ СН'!$F$12</f>
        <v>53.128187609999998</v>
      </c>
      <c r="O220" s="37">
        <f>SUMIFS(СВЦЭМ!$F$34:$F$777,СВЦЭМ!$A$34:$A$777,$A220,СВЦЭМ!$B$34:$B$777,O$190)+'СЕТ СН'!$F$12</f>
        <v>54.147513410000002</v>
      </c>
      <c r="P220" s="37">
        <f>SUMIFS(СВЦЭМ!$F$34:$F$777,СВЦЭМ!$A$34:$A$777,$A220,СВЦЭМ!$B$34:$B$777,P$190)+'СЕТ СН'!$F$12</f>
        <v>53.52151508</v>
      </c>
      <c r="Q220" s="37">
        <f>SUMIFS(СВЦЭМ!$F$34:$F$777,СВЦЭМ!$A$34:$A$777,$A220,СВЦЭМ!$B$34:$B$777,Q$190)+'СЕТ СН'!$F$12</f>
        <v>54.167282530000001</v>
      </c>
      <c r="R220" s="37">
        <f>SUMIFS(СВЦЭМ!$F$34:$F$777,СВЦЭМ!$A$34:$A$777,$A220,СВЦЭМ!$B$34:$B$777,R$190)+'СЕТ СН'!$F$12</f>
        <v>53.843888049999997</v>
      </c>
      <c r="S220" s="37">
        <f>SUMIFS(СВЦЭМ!$F$34:$F$777,СВЦЭМ!$A$34:$A$777,$A220,СВЦЭМ!$B$34:$B$777,S$190)+'СЕТ СН'!$F$12</f>
        <v>53.739913850000001</v>
      </c>
      <c r="T220" s="37">
        <f>SUMIFS(СВЦЭМ!$F$34:$F$777,СВЦЭМ!$A$34:$A$777,$A220,СВЦЭМ!$B$34:$B$777,T$190)+'СЕТ СН'!$F$12</f>
        <v>53.558629709999998</v>
      </c>
      <c r="U220" s="37">
        <f>SUMIFS(СВЦЭМ!$F$34:$F$777,СВЦЭМ!$A$34:$A$777,$A220,СВЦЭМ!$B$34:$B$777,U$190)+'СЕТ СН'!$F$12</f>
        <v>51.595879420000003</v>
      </c>
      <c r="V220" s="37">
        <f>SUMIFS(СВЦЭМ!$F$34:$F$777,СВЦЭМ!$A$34:$A$777,$A220,СВЦЭМ!$B$34:$B$777,V$190)+'СЕТ СН'!$F$12</f>
        <v>49.250959739999999</v>
      </c>
      <c r="W220" s="37">
        <f>SUMIFS(СВЦЭМ!$F$34:$F$777,СВЦЭМ!$A$34:$A$777,$A220,СВЦЭМ!$B$34:$B$777,W$190)+'СЕТ СН'!$F$12</f>
        <v>51.735293589999998</v>
      </c>
      <c r="X220" s="37">
        <f>SUMIFS(СВЦЭМ!$F$34:$F$777,СВЦЭМ!$A$34:$A$777,$A220,СВЦЭМ!$B$34:$B$777,X$190)+'СЕТ СН'!$F$12</f>
        <v>60.511804179999999</v>
      </c>
      <c r="Y220" s="37">
        <f>SUMIFS(СВЦЭМ!$F$34:$F$777,СВЦЭМ!$A$34:$A$777,$A220,СВЦЭМ!$B$34:$B$777,Y$190)+'СЕТ СН'!$F$12</f>
        <v>71.643587539999999</v>
      </c>
    </row>
    <row r="221" spans="1:25" ht="15.75" x14ac:dyDescent="0.2">
      <c r="A221" s="36">
        <f t="shared" si="5"/>
        <v>43312</v>
      </c>
      <c r="B221" s="37">
        <f>SUMIFS(СВЦЭМ!$F$34:$F$777,СВЦЭМ!$A$34:$A$777,$A221,СВЦЭМ!$B$34:$B$777,B$190)+'СЕТ СН'!$F$12</f>
        <v>62.667559799999999</v>
      </c>
      <c r="C221" s="37">
        <f>SUMIFS(СВЦЭМ!$F$34:$F$777,СВЦЭМ!$A$34:$A$777,$A221,СВЦЭМ!$B$34:$B$777,C$190)+'СЕТ СН'!$F$12</f>
        <v>74.521654699999999</v>
      </c>
      <c r="D221" s="37">
        <f>SUMIFS(СВЦЭМ!$F$34:$F$777,СВЦЭМ!$A$34:$A$777,$A221,СВЦЭМ!$B$34:$B$777,D$190)+'СЕТ СН'!$F$12</f>
        <v>89.132893379999999</v>
      </c>
      <c r="E221" s="37">
        <f>SUMIFS(СВЦЭМ!$F$34:$F$777,СВЦЭМ!$A$34:$A$777,$A221,СВЦЭМ!$B$34:$B$777,E$190)+'СЕТ СН'!$F$12</f>
        <v>94.975112809999999</v>
      </c>
      <c r="F221" s="37">
        <f>SUMIFS(СВЦЭМ!$F$34:$F$777,СВЦЭМ!$A$34:$A$777,$A221,СВЦЭМ!$B$34:$B$777,F$190)+'СЕТ СН'!$F$12</f>
        <v>93.850731350000004</v>
      </c>
      <c r="G221" s="37">
        <f>SUMIFS(СВЦЭМ!$F$34:$F$777,СВЦЭМ!$A$34:$A$777,$A221,СВЦЭМ!$B$34:$B$777,G$190)+'СЕТ СН'!$F$12</f>
        <v>94.089360499999998</v>
      </c>
      <c r="H221" s="37">
        <f>SUMIFS(СВЦЭМ!$F$34:$F$777,СВЦЭМ!$A$34:$A$777,$A221,СВЦЭМ!$B$34:$B$777,H$190)+'СЕТ СН'!$F$12</f>
        <v>85.316342509999998</v>
      </c>
      <c r="I221" s="37">
        <f>SUMIFS(СВЦЭМ!$F$34:$F$777,СВЦЭМ!$A$34:$A$777,$A221,СВЦЭМ!$B$34:$B$777,I$190)+'СЕТ СН'!$F$12</f>
        <v>69.897319300000007</v>
      </c>
      <c r="J221" s="37">
        <f>SUMIFS(СВЦЭМ!$F$34:$F$777,СВЦЭМ!$A$34:$A$777,$A221,СВЦЭМ!$B$34:$B$777,J$190)+'СЕТ СН'!$F$12</f>
        <v>58.009794450000001</v>
      </c>
      <c r="K221" s="37">
        <f>SUMIFS(СВЦЭМ!$F$34:$F$777,СВЦЭМ!$A$34:$A$777,$A221,СВЦЭМ!$B$34:$B$777,K$190)+'СЕТ СН'!$F$12</f>
        <v>51.0555667</v>
      </c>
      <c r="L221" s="37">
        <f>SUMIFS(СВЦЭМ!$F$34:$F$777,СВЦЭМ!$A$34:$A$777,$A221,СВЦЭМ!$B$34:$B$777,L$190)+'СЕТ СН'!$F$12</f>
        <v>49.830656599999998</v>
      </c>
      <c r="M221" s="37">
        <f>SUMIFS(СВЦЭМ!$F$34:$F$777,СВЦЭМ!$A$34:$A$777,$A221,СВЦЭМ!$B$34:$B$777,M$190)+'СЕТ СН'!$F$12</f>
        <v>50.002978179999999</v>
      </c>
      <c r="N221" s="37">
        <f>SUMIFS(СВЦЭМ!$F$34:$F$777,СВЦЭМ!$A$34:$A$777,$A221,СВЦЭМ!$B$34:$B$777,N$190)+'СЕТ СН'!$F$12</f>
        <v>55.657902219999997</v>
      </c>
      <c r="O221" s="37">
        <f>SUMIFS(СВЦЭМ!$F$34:$F$777,СВЦЭМ!$A$34:$A$777,$A221,СВЦЭМ!$B$34:$B$777,O$190)+'СЕТ СН'!$F$12</f>
        <v>55.77257874</v>
      </c>
      <c r="P221" s="37">
        <f>SUMIFS(СВЦЭМ!$F$34:$F$777,СВЦЭМ!$A$34:$A$777,$A221,СВЦЭМ!$B$34:$B$777,P$190)+'СЕТ СН'!$F$12</f>
        <v>54.616511350000003</v>
      </c>
      <c r="Q221" s="37">
        <f>SUMIFS(СВЦЭМ!$F$34:$F$777,СВЦЭМ!$A$34:$A$777,$A221,СВЦЭМ!$B$34:$B$777,Q$190)+'СЕТ СН'!$F$12</f>
        <v>56.072232749999998</v>
      </c>
      <c r="R221" s="37">
        <f>SUMIFS(СВЦЭМ!$F$34:$F$777,СВЦЭМ!$A$34:$A$777,$A221,СВЦЭМ!$B$34:$B$777,R$190)+'СЕТ СН'!$F$12</f>
        <v>55.62983629</v>
      </c>
      <c r="S221" s="37">
        <f>SUMIFS(СВЦЭМ!$F$34:$F$777,СВЦЭМ!$A$34:$A$777,$A221,СВЦЭМ!$B$34:$B$777,S$190)+'СЕТ СН'!$F$12</f>
        <v>55.052976569999998</v>
      </c>
      <c r="T221" s="37">
        <f>SUMIFS(СВЦЭМ!$F$34:$F$777,СВЦЭМ!$A$34:$A$777,$A221,СВЦЭМ!$B$34:$B$777,T$190)+'СЕТ СН'!$F$12</f>
        <v>54.92488213</v>
      </c>
      <c r="U221" s="37">
        <f>SUMIFS(СВЦЭМ!$F$34:$F$777,СВЦЭМ!$A$34:$A$777,$A221,СВЦЭМ!$B$34:$B$777,U$190)+'СЕТ СН'!$F$12</f>
        <v>52.986557179999998</v>
      </c>
      <c r="V221" s="37">
        <f>SUMIFS(СВЦЭМ!$F$34:$F$777,СВЦЭМ!$A$34:$A$777,$A221,СВЦЭМ!$B$34:$B$777,V$190)+'СЕТ СН'!$F$12</f>
        <v>51.113926149999998</v>
      </c>
      <c r="W221" s="37">
        <f>SUMIFS(СВЦЭМ!$F$34:$F$777,СВЦЭМ!$A$34:$A$777,$A221,СВЦЭМ!$B$34:$B$777,W$190)+'СЕТ СН'!$F$12</f>
        <v>56.539197489999999</v>
      </c>
      <c r="X221" s="37">
        <f>SUMIFS(СВЦЭМ!$F$34:$F$777,СВЦЭМ!$A$34:$A$777,$A221,СВЦЭМ!$B$34:$B$777,X$190)+'СЕТ СН'!$F$12</f>
        <v>65.217377600000006</v>
      </c>
      <c r="Y221" s="37">
        <f>SUMIFS(СВЦЭМ!$F$34:$F$777,СВЦЭМ!$A$34:$A$777,$A221,СВЦЭМ!$B$34:$B$777,Y$190)+'СЕТ СН'!$F$12</f>
        <v>76.055096480000003</v>
      </c>
    </row>
    <row r="222" spans="1:25" ht="15.75" x14ac:dyDescent="0.2">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row>
    <row r="223" spans="1:25" ht="12.75" customHeight="1" x14ac:dyDescent="0.2">
      <c r="A223" s="127" t="s">
        <v>7</v>
      </c>
      <c r="B223" s="121" t="s">
        <v>130</v>
      </c>
      <c r="C223" s="122"/>
      <c r="D223" s="122"/>
      <c r="E223" s="122"/>
      <c r="F223" s="122"/>
      <c r="G223" s="122"/>
      <c r="H223" s="122"/>
      <c r="I223" s="122"/>
      <c r="J223" s="122"/>
      <c r="K223" s="122"/>
      <c r="L223" s="122"/>
      <c r="M223" s="122"/>
      <c r="N223" s="122"/>
      <c r="O223" s="122"/>
      <c r="P223" s="122"/>
      <c r="Q223" s="122"/>
      <c r="R223" s="122"/>
      <c r="S223" s="122"/>
      <c r="T223" s="122"/>
      <c r="U223" s="122"/>
      <c r="V223" s="122"/>
      <c r="W223" s="122"/>
      <c r="X223" s="122"/>
      <c r="Y223" s="123"/>
    </row>
    <row r="224" spans="1:25" ht="12.75" customHeight="1" x14ac:dyDescent="0.2">
      <c r="A224" s="128"/>
      <c r="B224" s="124"/>
      <c r="C224" s="125"/>
      <c r="D224" s="125"/>
      <c r="E224" s="125"/>
      <c r="F224" s="125"/>
      <c r="G224" s="125"/>
      <c r="H224" s="125"/>
      <c r="I224" s="125"/>
      <c r="J224" s="125"/>
      <c r="K224" s="125"/>
      <c r="L224" s="125"/>
      <c r="M224" s="125"/>
      <c r="N224" s="125"/>
      <c r="O224" s="125"/>
      <c r="P224" s="125"/>
      <c r="Q224" s="125"/>
      <c r="R224" s="125"/>
      <c r="S224" s="125"/>
      <c r="T224" s="125"/>
      <c r="U224" s="125"/>
      <c r="V224" s="125"/>
      <c r="W224" s="125"/>
      <c r="X224" s="125"/>
      <c r="Y224" s="126"/>
    </row>
    <row r="225" spans="1:27" s="47" customFormat="1" ht="12.75" customHeight="1" x14ac:dyDescent="0.2">
      <c r="A225" s="129"/>
      <c r="B225" s="35">
        <v>1</v>
      </c>
      <c r="C225" s="35">
        <v>2</v>
      </c>
      <c r="D225" s="35">
        <v>3</v>
      </c>
      <c r="E225" s="35">
        <v>4</v>
      </c>
      <c r="F225" s="35">
        <v>5</v>
      </c>
      <c r="G225" s="35">
        <v>6</v>
      </c>
      <c r="H225" s="35">
        <v>7</v>
      </c>
      <c r="I225" s="35">
        <v>8</v>
      </c>
      <c r="J225" s="35">
        <v>9</v>
      </c>
      <c r="K225" s="35">
        <v>10</v>
      </c>
      <c r="L225" s="35">
        <v>11</v>
      </c>
      <c r="M225" s="35">
        <v>12</v>
      </c>
      <c r="N225" s="35">
        <v>13</v>
      </c>
      <c r="O225" s="35">
        <v>14</v>
      </c>
      <c r="P225" s="35">
        <v>15</v>
      </c>
      <c r="Q225" s="35">
        <v>16</v>
      </c>
      <c r="R225" s="35">
        <v>17</v>
      </c>
      <c r="S225" s="35">
        <v>18</v>
      </c>
      <c r="T225" s="35">
        <v>19</v>
      </c>
      <c r="U225" s="35">
        <v>20</v>
      </c>
      <c r="V225" s="35">
        <v>21</v>
      </c>
      <c r="W225" s="35">
        <v>22</v>
      </c>
      <c r="X225" s="35">
        <v>23</v>
      </c>
      <c r="Y225" s="35">
        <v>24</v>
      </c>
    </row>
    <row r="226" spans="1:27" ht="15.75" customHeight="1" x14ac:dyDescent="0.2">
      <c r="A226" s="36" t="str">
        <f>A191</f>
        <v>01.07.2018</v>
      </c>
      <c r="B226" s="37">
        <f>SUMIFS(СВЦЭМ!$G$34:$G$777,СВЦЭМ!$A$34:$A$777,$A226,СВЦЭМ!$B$34:$B$777,B$225)+'СЕТ СН'!$F$12</f>
        <v>234.76682421000001</v>
      </c>
      <c r="C226" s="37">
        <f>SUMIFS(СВЦЭМ!$G$34:$G$777,СВЦЭМ!$A$34:$A$777,$A226,СВЦЭМ!$B$34:$B$777,C$225)+'СЕТ СН'!$F$12</f>
        <v>243.16188656</v>
      </c>
      <c r="D226" s="37">
        <f>SUMIFS(СВЦЭМ!$G$34:$G$777,СВЦЭМ!$A$34:$A$777,$A226,СВЦЭМ!$B$34:$B$777,D$225)+'СЕТ СН'!$F$12</f>
        <v>253.52202412</v>
      </c>
      <c r="E226" s="37">
        <f>SUMIFS(СВЦЭМ!$G$34:$G$777,СВЦЭМ!$A$34:$A$777,$A226,СВЦЭМ!$B$34:$B$777,E$225)+'СЕТ СН'!$F$12</f>
        <v>259.82066089</v>
      </c>
      <c r="F226" s="37">
        <f>SUMIFS(СВЦЭМ!$G$34:$G$777,СВЦЭМ!$A$34:$A$777,$A226,СВЦЭМ!$B$34:$B$777,F$225)+'СЕТ СН'!$F$12</f>
        <v>261.36340532999998</v>
      </c>
      <c r="G226" s="37">
        <f>SUMIFS(СВЦЭМ!$G$34:$G$777,СВЦЭМ!$A$34:$A$777,$A226,СВЦЭМ!$B$34:$B$777,G$225)+'СЕТ СН'!$F$12</f>
        <v>257.45089055</v>
      </c>
      <c r="H226" s="37">
        <f>SUMIFS(СВЦЭМ!$G$34:$G$777,СВЦЭМ!$A$34:$A$777,$A226,СВЦЭМ!$B$34:$B$777,H$225)+'СЕТ СН'!$F$12</f>
        <v>237.07597645999999</v>
      </c>
      <c r="I226" s="37">
        <f>SUMIFS(СВЦЭМ!$G$34:$G$777,СВЦЭМ!$A$34:$A$777,$A226,СВЦЭМ!$B$34:$B$777,I$225)+'СЕТ СН'!$F$12</f>
        <v>216.70883343</v>
      </c>
      <c r="J226" s="37">
        <f>SUMIFS(СВЦЭМ!$G$34:$G$777,СВЦЭМ!$A$34:$A$777,$A226,СВЦЭМ!$B$34:$B$777,J$225)+'СЕТ СН'!$F$12</f>
        <v>190.45414930000001</v>
      </c>
      <c r="K226" s="37">
        <f>SUMIFS(СВЦЭМ!$G$34:$G$777,СВЦЭМ!$A$34:$A$777,$A226,СВЦЭМ!$B$34:$B$777,K$225)+'СЕТ СН'!$F$12</f>
        <v>176.98711673</v>
      </c>
      <c r="L226" s="37">
        <f>SUMIFS(СВЦЭМ!$G$34:$G$777,СВЦЭМ!$A$34:$A$777,$A226,СВЦЭМ!$B$34:$B$777,L$225)+'СЕТ СН'!$F$12</f>
        <v>178.50817813</v>
      </c>
      <c r="M226" s="37">
        <f>SUMIFS(СВЦЭМ!$G$34:$G$777,СВЦЭМ!$A$34:$A$777,$A226,СВЦЭМ!$B$34:$B$777,M$225)+'СЕТ СН'!$F$12</f>
        <v>165.68457000000001</v>
      </c>
      <c r="N226" s="37">
        <f>SUMIFS(СВЦЭМ!$G$34:$G$777,СВЦЭМ!$A$34:$A$777,$A226,СВЦЭМ!$B$34:$B$777,N$225)+'СЕТ СН'!$F$12</f>
        <v>167.87001648</v>
      </c>
      <c r="O226" s="37">
        <f>SUMIFS(СВЦЭМ!$G$34:$G$777,СВЦЭМ!$A$34:$A$777,$A226,СВЦЭМ!$B$34:$B$777,O$225)+'СЕТ СН'!$F$12</f>
        <v>168.95004793999999</v>
      </c>
      <c r="P226" s="37">
        <f>SUMIFS(СВЦЭМ!$G$34:$G$777,СВЦЭМ!$A$34:$A$777,$A226,СВЦЭМ!$B$34:$B$777,P$225)+'СЕТ СН'!$F$12</f>
        <v>169.47365500000001</v>
      </c>
      <c r="Q226" s="37">
        <f>SUMIFS(СВЦЭМ!$G$34:$G$777,СВЦЭМ!$A$34:$A$777,$A226,СВЦЭМ!$B$34:$B$777,Q$225)+'СЕТ СН'!$F$12</f>
        <v>168.0559107</v>
      </c>
      <c r="R226" s="37">
        <f>SUMIFS(СВЦЭМ!$G$34:$G$777,СВЦЭМ!$A$34:$A$777,$A226,СВЦЭМ!$B$34:$B$777,R$225)+'СЕТ СН'!$F$12</f>
        <v>165.77939391000001</v>
      </c>
      <c r="S226" s="37">
        <f>SUMIFS(СВЦЭМ!$G$34:$G$777,СВЦЭМ!$A$34:$A$777,$A226,СВЦЭМ!$B$34:$B$777,S$225)+'СЕТ СН'!$F$12</f>
        <v>163.18047963000001</v>
      </c>
      <c r="T226" s="37">
        <f>SUMIFS(СВЦЭМ!$G$34:$G$777,СВЦЭМ!$A$34:$A$777,$A226,СВЦЭМ!$B$34:$B$777,T$225)+'СЕТ СН'!$F$12</f>
        <v>166.64755022</v>
      </c>
      <c r="U226" s="37">
        <f>SUMIFS(СВЦЭМ!$G$34:$G$777,СВЦЭМ!$A$34:$A$777,$A226,СВЦЭМ!$B$34:$B$777,U$225)+'СЕТ СН'!$F$12</f>
        <v>161.97305412</v>
      </c>
      <c r="V226" s="37">
        <f>SUMIFS(СВЦЭМ!$G$34:$G$777,СВЦЭМ!$A$34:$A$777,$A226,СВЦЭМ!$B$34:$B$777,V$225)+'СЕТ СН'!$F$12</f>
        <v>160.74709437999999</v>
      </c>
      <c r="W226" s="37">
        <f>SUMIFS(СВЦЭМ!$G$34:$G$777,СВЦЭМ!$A$34:$A$777,$A226,СВЦЭМ!$B$34:$B$777,W$225)+'СЕТ СН'!$F$12</f>
        <v>179.07264884</v>
      </c>
      <c r="X226" s="37">
        <f>SUMIFS(СВЦЭМ!$G$34:$G$777,СВЦЭМ!$A$34:$A$777,$A226,СВЦЭМ!$B$34:$B$777,X$225)+'СЕТ СН'!$F$12</f>
        <v>205.56631741999999</v>
      </c>
      <c r="Y226" s="37">
        <f>SUMIFS(СВЦЭМ!$G$34:$G$777,СВЦЭМ!$A$34:$A$777,$A226,СВЦЭМ!$B$34:$B$777,Y$225)+'СЕТ СН'!$F$12</f>
        <v>215.60865072000001</v>
      </c>
      <c r="AA226" s="46"/>
    </row>
    <row r="227" spans="1:27" ht="15.75" x14ac:dyDescent="0.2">
      <c r="A227" s="36">
        <f>A226+1</f>
        <v>43283</v>
      </c>
      <c r="B227" s="37">
        <f>SUMIFS(СВЦЭМ!$G$34:$G$777,СВЦЭМ!$A$34:$A$777,$A227,СВЦЭМ!$B$34:$B$777,B$225)+'СЕТ СН'!$F$12</f>
        <v>253.64244883999999</v>
      </c>
      <c r="C227" s="37">
        <f>SUMIFS(СВЦЭМ!$G$34:$G$777,СВЦЭМ!$A$34:$A$777,$A227,СВЦЭМ!$B$34:$B$777,C$225)+'СЕТ СН'!$F$12</f>
        <v>262.17756866000002</v>
      </c>
      <c r="D227" s="37">
        <f>SUMIFS(СВЦЭМ!$G$34:$G$777,СВЦЭМ!$A$34:$A$777,$A227,СВЦЭМ!$B$34:$B$777,D$225)+'СЕТ СН'!$F$12</f>
        <v>260.39168824000001</v>
      </c>
      <c r="E227" s="37">
        <f>SUMIFS(СВЦЭМ!$G$34:$G$777,СВЦЭМ!$A$34:$A$777,$A227,СВЦЭМ!$B$34:$B$777,E$225)+'СЕТ СН'!$F$12</f>
        <v>258.62564626</v>
      </c>
      <c r="F227" s="37">
        <f>SUMIFS(СВЦЭМ!$G$34:$G$777,СВЦЭМ!$A$34:$A$777,$A227,СВЦЭМ!$B$34:$B$777,F$225)+'СЕТ СН'!$F$12</f>
        <v>257.72399042000001</v>
      </c>
      <c r="G227" s="37">
        <f>SUMIFS(СВЦЭМ!$G$34:$G$777,СВЦЭМ!$A$34:$A$777,$A227,СВЦЭМ!$B$34:$B$777,G$225)+'СЕТ СН'!$F$12</f>
        <v>259.55315019</v>
      </c>
      <c r="H227" s="37">
        <f>SUMIFS(СВЦЭМ!$G$34:$G$777,СВЦЭМ!$A$34:$A$777,$A227,СВЦЭМ!$B$34:$B$777,H$225)+'СЕТ СН'!$F$12</f>
        <v>245.06017842</v>
      </c>
      <c r="I227" s="37">
        <f>SUMIFS(СВЦЭМ!$G$34:$G$777,СВЦЭМ!$A$34:$A$777,$A227,СВЦЭМ!$B$34:$B$777,I$225)+'СЕТ СН'!$F$12</f>
        <v>217.98351761999999</v>
      </c>
      <c r="J227" s="37">
        <f>SUMIFS(СВЦЭМ!$G$34:$G$777,СВЦЭМ!$A$34:$A$777,$A227,СВЦЭМ!$B$34:$B$777,J$225)+'СЕТ СН'!$F$12</f>
        <v>190.45368232999999</v>
      </c>
      <c r="K227" s="37">
        <f>SUMIFS(СВЦЭМ!$G$34:$G$777,СВЦЭМ!$A$34:$A$777,$A227,СВЦЭМ!$B$34:$B$777,K$225)+'СЕТ СН'!$F$12</f>
        <v>174.60638136</v>
      </c>
      <c r="L227" s="37">
        <f>SUMIFS(СВЦЭМ!$G$34:$G$777,СВЦЭМ!$A$34:$A$777,$A227,СВЦЭМ!$B$34:$B$777,L$225)+'СЕТ СН'!$F$12</f>
        <v>171.15923631999999</v>
      </c>
      <c r="M227" s="37">
        <f>SUMIFS(СВЦЭМ!$G$34:$G$777,СВЦЭМ!$A$34:$A$777,$A227,СВЦЭМ!$B$34:$B$777,M$225)+'СЕТ СН'!$F$12</f>
        <v>167.70628525999999</v>
      </c>
      <c r="N227" s="37">
        <f>SUMIFS(СВЦЭМ!$G$34:$G$777,СВЦЭМ!$A$34:$A$777,$A227,СВЦЭМ!$B$34:$B$777,N$225)+'СЕТ СН'!$F$12</f>
        <v>171.52795139</v>
      </c>
      <c r="O227" s="37">
        <f>SUMIFS(СВЦЭМ!$G$34:$G$777,СВЦЭМ!$A$34:$A$777,$A227,СВЦЭМ!$B$34:$B$777,O$225)+'СЕТ СН'!$F$12</f>
        <v>172.68025281000001</v>
      </c>
      <c r="P227" s="37">
        <f>SUMIFS(СВЦЭМ!$G$34:$G$777,СВЦЭМ!$A$34:$A$777,$A227,СВЦЭМ!$B$34:$B$777,P$225)+'СЕТ СН'!$F$12</f>
        <v>170.20039009999999</v>
      </c>
      <c r="Q227" s="37">
        <f>SUMIFS(СВЦЭМ!$G$34:$G$777,СВЦЭМ!$A$34:$A$777,$A227,СВЦЭМ!$B$34:$B$777,Q$225)+'СЕТ СН'!$F$12</f>
        <v>171.22056140999999</v>
      </c>
      <c r="R227" s="37">
        <f>SUMIFS(СВЦЭМ!$G$34:$G$777,СВЦЭМ!$A$34:$A$777,$A227,СВЦЭМ!$B$34:$B$777,R$225)+'СЕТ СН'!$F$12</f>
        <v>170.49961149999999</v>
      </c>
      <c r="S227" s="37">
        <f>SUMIFS(СВЦЭМ!$G$34:$G$777,СВЦЭМ!$A$34:$A$777,$A227,СВЦЭМ!$B$34:$B$777,S$225)+'СЕТ СН'!$F$12</f>
        <v>171.70641244000001</v>
      </c>
      <c r="T227" s="37">
        <f>SUMIFS(СВЦЭМ!$G$34:$G$777,СВЦЭМ!$A$34:$A$777,$A227,СВЦЭМ!$B$34:$B$777,T$225)+'СЕТ СН'!$F$12</f>
        <v>171.42854201</v>
      </c>
      <c r="U227" s="37">
        <f>SUMIFS(СВЦЭМ!$G$34:$G$777,СВЦЭМ!$A$34:$A$777,$A227,СВЦЭМ!$B$34:$B$777,U$225)+'СЕТ СН'!$F$12</f>
        <v>168.76653307000001</v>
      </c>
      <c r="V227" s="37">
        <f>SUMIFS(СВЦЭМ!$G$34:$G$777,СВЦЭМ!$A$34:$A$777,$A227,СВЦЭМ!$B$34:$B$777,V$225)+'СЕТ СН'!$F$12</f>
        <v>170.86659982</v>
      </c>
      <c r="W227" s="37">
        <f>SUMIFS(СВЦЭМ!$G$34:$G$777,СВЦЭМ!$A$34:$A$777,$A227,СВЦЭМ!$B$34:$B$777,W$225)+'СЕТ СН'!$F$12</f>
        <v>180.32979682000001</v>
      </c>
      <c r="X227" s="37">
        <f>SUMIFS(СВЦЭМ!$G$34:$G$777,СВЦЭМ!$A$34:$A$777,$A227,СВЦЭМ!$B$34:$B$777,X$225)+'СЕТ СН'!$F$12</f>
        <v>205.84952046999999</v>
      </c>
      <c r="Y227" s="37">
        <f>SUMIFS(СВЦЭМ!$G$34:$G$777,СВЦЭМ!$A$34:$A$777,$A227,СВЦЭМ!$B$34:$B$777,Y$225)+'СЕТ СН'!$F$12</f>
        <v>222.66991612999999</v>
      </c>
    </row>
    <row r="228" spans="1:27" ht="15.75" x14ac:dyDescent="0.2">
      <c r="A228" s="36">
        <f t="shared" ref="A228:A256" si="6">A227+1</f>
        <v>43284</v>
      </c>
      <c r="B228" s="37">
        <f>SUMIFS(СВЦЭМ!$G$34:$G$777,СВЦЭМ!$A$34:$A$777,$A228,СВЦЭМ!$B$34:$B$777,B$225)+'СЕТ СН'!$F$12</f>
        <v>247.55354675000001</v>
      </c>
      <c r="C228" s="37">
        <f>SUMIFS(СВЦЭМ!$G$34:$G$777,СВЦЭМ!$A$34:$A$777,$A228,СВЦЭМ!$B$34:$B$777,C$225)+'СЕТ СН'!$F$12</f>
        <v>260.31083433999999</v>
      </c>
      <c r="D228" s="37">
        <f>SUMIFS(СВЦЭМ!$G$34:$G$777,СВЦЭМ!$A$34:$A$777,$A228,СВЦЭМ!$B$34:$B$777,D$225)+'СЕТ СН'!$F$12</f>
        <v>266.18411488999999</v>
      </c>
      <c r="E228" s="37">
        <f>SUMIFS(СВЦЭМ!$G$34:$G$777,СВЦЭМ!$A$34:$A$777,$A228,СВЦЭМ!$B$34:$B$777,E$225)+'СЕТ СН'!$F$12</f>
        <v>263.53084437000001</v>
      </c>
      <c r="F228" s="37">
        <f>SUMIFS(СВЦЭМ!$G$34:$G$777,СВЦЭМ!$A$34:$A$777,$A228,СВЦЭМ!$B$34:$B$777,F$225)+'СЕТ СН'!$F$12</f>
        <v>263.41936478000002</v>
      </c>
      <c r="G228" s="37">
        <f>SUMIFS(СВЦЭМ!$G$34:$G$777,СВЦЭМ!$A$34:$A$777,$A228,СВЦЭМ!$B$34:$B$777,G$225)+'СЕТ СН'!$F$12</f>
        <v>264.51540739000001</v>
      </c>
      <c r="H228" s="37">
        <f>SUMIFS(СВЦЭМ!$G$34:$G$777,СВЦЭМ!$A$34:$A$777,$A228,СВЦЭМ!$B$34:$B$777,H$225)+'СЕТ СН'!$F$12</f>
        <v>255.21129998999999</v>
      </c>
      <c r="I228" s="37">
        <f>SUMIFS(СВЦЭМ!$G$34:$G$777,СВЦЭМ!$A$34:$A$777,$A228,СВЦЭМ!$B$34:$B$777,I$225)+'СЕТ СН'!$F$12</f>
        <v>217.92595496999999</v>
      </c>
      <c r="J228" s="37">
        <f>SUMIFS(СВЦЭМ!$G$34:$G$777,СВЦЭМ!$A$34:$A$777,$A228,СВЦЭМ!$B$34:$B$777,J$225)+'СЕТ СН'!$F$12</f>
        <v>195.72546757000001</v>
      </c>
      <c r="K228" s="37">
        <f>SUMIFS(СВЦЭМ!$G$34:$G$777,СВЦЭМ!$A$34:$A$777,$A228,СВЦЭМ!$B$34:$B$777,K$225)+'СЕТ СН'!$F$12</f>
        <v>181.12363821</v>
      </c>
      <c r="L228" s="37">
        <f>SUMIFS(СВЦЭМ!$G$34:$G$777,СВЦЭМ!$A$34:$A$777,$A228,СВЦЭМ!$B$34:$B$777,L$225)+'СЕТ СН'!$F$12</f>
        <v>176.97103715</v>
      </c>
      <c r="M228" s="37">
        <f>SUMIFS(СВЦЭМ!$G$34:$G$777,СВЦЭМ!$A$34:$A$777,$A228,СВЦЭМ!$B$34:$B$777,M$225)+'СЕТ СН'!$F$12</f>
        <v>173.8062874</v>
      </c>
      <c r="N228" s="37">
        <f>SUMIFS(СВЦЭМ!$G$34:$G$777,СВЦЭМ!$A$34:$A$777,$A228,СВЦЭМ!$B$34:$B$777,N$225)+'СЕТ СН'!$F$12</f>
        <v>174.77612737999999</v>
      </c>
      <c r="O228" s="37">
        <f>SUMIFS(СВЦЭМ!$G$34:$G$777,СВЦЭМ!$A$34:$A$777,$A228,СВЦЭМ!$B$34:$B$777,O$225)+'СЕТ СН'!$F$12</f>
        <v>174.25830178999999</v>
      </c>
      <c r="P228" s="37">
        <f>SUMIFS(СВЦЭМ!$G$34:$G$777,СВЦЭМ!$A$34:$A$777,$A228,СВЦЭМ!$B$34:$B$777,P$225)+'СЕТ СН'!$F$12</f>
        <v>176.14201503999999</v>
      </c>
      <c r="Q228" s="37">
        <f>SUMIFS(СВЦЭМ!$G$34:$G$777,СВЦЭМ!$A$34:$A$777,$A228,СВЦЭМ!$B$34:$B$777,Q$225)+'СЕТ СН'!$F$12</f>
        <v>176.73272416</v>
      </c>
      <c r="R228" s="37">
        <f>SUMIFS(СВЦЭМ!$G$34:$G$777,СВЦЭМ!$A$34:$A$777,$A228,СВЦЭМ!$B$34:$B$777,R$225)+'СЕТ СН'!$F$12</f>
        <v>176.27381457999999</v>
      </c>
      <c r="S228" s="37">
        <f>SUMIFS(СВЦЭМ!$G$34:$G$777,СВЦЭМ!$A$34:$A$777,$A228,СВЦЭМ!$B$34:$B$777,S$225)+'СЕТ СН'!$F$12</f>
        <v>175.6716625</v>
      </c>
      <c r="T228" s="37">
        <f>SUMIFS(СВЦЭМ!$G$34:$G$777,СВЦЭМ!$A$34:$A$777,$A228,СВЦЭМ!$B$34:$B$777,T$225)+'СЕТ СН'!$F$12</f>
        <v>174.33590577999999</v>
      </c>
      <c r="U228" s="37">
        <f>SUMIFS(СВЦЭМ!$G$34:$G$777,СВЦЭМ!$A$34:$A$777,$A228,СВЦЭМ!$B$34:$B$777,U$225)+'СЕТ СН'!$F$12</f>
        <v>173.38205246999999</v>
      </c>
      <c r="V228" s="37">
        <f>SUMIFS(СВЦЭМ!$G$34:$G$777,СВЦЭМ!$A$34:$A$777,$A228,СВЦЭМ!$B$34:$B$777,V$225)+'СЕТ СН'!$F$12</f>
        <v>176.02282205</v>
      </c>
      <c r="W228" s="37">
        <f>SUMIFS(СВЦЭМ!$G$34:$G$777,СВЦЭМ!$A$34:$A$777,$A228,СВЦЭМ!$B$34:$B$777,W$225)+'СЕТ СН'!$F$12</f>
        <v>192.68387551999999</v>
      </c>
      <c r="X228" s="37">
        <f>SUMIFS(СВЦЭМ!$G$34:$G$777,СВЦЭМ!$A$34:$A$777,$A228,СВЦЭМ!$B$34:$B$777,X$225)+'СЕТ СН'!$F$12</f>
        <v>212.12580851999999</v>
      </c>
      <c r="Y228" s="37">
        <f>SUMIFS(СВЦЭМ!$G$34:$G$777,СВЦЭМ!$A$34:$A$777,$A228,СВЦЭМ!$B$34:$B$777,Y$225)+'СЕТ СН'!$F$12</f>
        <v>239.26363576</v>
      </c>
    </row>
    <row r="229" spans="1:27" ht="15.75" x14ac:dyDescent="0.2">
      <c r="A229" s="36">
        <f t="shared" si="6"/>
        <v>43285</v>
      </c>
      <c r="B229" s="37">
        <f>SUMIFS(СВЦЭМ!$G$34:$G$777,СВЦЭМ!$A$34:$A$777,$A229,СВЦЭМ!$B$34:$B$777,B$225)+'СЕТ СН'!$F$12</f>
        <v>240.72879309000001</v>
      </c>
      <c r="C229" s="37">
        <f>SUMIFS(СВЦЭМ!$G$34:$G$777,СВЦЭМ!$A$34:$A$777,$A229,СВЦЭМ!$B$34:$B$777,C$225)+'СЕТ СН'!$F$12</f>
        <v>261.73155394999998</v>
      </c>
      <c r="D229" s="37">
        <f>SUMIFS(СВЦЭМ!$G$34:$G$777,СВЦЭМ!$A$34:$A$777,$A229,СВЦЭМ!$B$34:$B$777,D$225)+'СЕТ СН'!$F$12</f>
        <v>265.27203179000003</v>
      </c>
      <c r="E229" s="37">
        <f>SUMIFS(СВЦЭМ!$G$34:$G$777,СВЦЭМ!$A$34:$A$777,$A229,СВЦЭМ!$B$34:$B$777,E$225)+'СЕТ СН'!$F$12</f>
        <v>262.92776262000001</v>
      </c>
      <c r="F229" s="37">
        <f>SUMIFS(СВЦЭМ!$G$34:$G$777,СВЦЭМ!$A$34:$A$777,$A229,СВЦЭМ!$B$34:$B$777,F$225)+'СЕТ СН'!$F$12</f>
        <v>262.20830826000002</v>
      </c>
      <c r="G229" s="37">
        <f>SUMIFS(СВЦЭМ!$G$34:$G$777,СВЦЭМ!$A$34:$A$777,$A229,СВЦЭМ!$B$34:$B$777,G$225)+'СЕТ СН'!$F$12</f>
        <v>263.36884975999999</v>
      </c>
      <c r="H229" s="37">
        <f>SUMIFS(СВЦЭМ!$G$34:$G$777,СВЦЭМ!$A$34:$A$777,$A229,СВЦЭМ!$B$34:$B$777,H$225)+'СЕТ СН'!$F$12</f>
        <v>253.77539232999999</v>
      </c>
      <c r="I229" s="37">
        <f>SUMIFS(СВЦЭМ!$G$34:$G$777,СВЦЭМ!$A$34:$A$777,$A229,СВЦЭМ!$B$34:$B$777,I$225)+'СЕТ СН'!$F$12</f>
        <v>222.09891718</v>
      </c>
      <c r="J229" s="37">
        <f>SUMIFS(СВЦЭМ!$G$34:$G$777,СВЦЭМ!$A$34:$A$777,$A229,СВЦЭМ!$B$34:$B$777,J$225)+'СЕТ СН'!$F$12</f>
        <v>199.03819279000001</v>
      </c>
      <c r="K229" s="37">
        <f>SUMIFS(СВЦЭМ!$G$34:$G$777,СВЦЭМ!$A$34:$A$777,$A229,СВЦЭМ!$B$34:$B$777,K$225)+'СЕТ СН'!$F$12</f>
        <v>182.87012530000001</v>
      </c>
      <c r="L229" s="37">
        <f>SUMIFS(СВЦЭМ!$G$34:$G$777,СВЦЭМ!$A$34:$A$777,$A229,СВЦЭМ!$B$34:$B$777,L$225)+'СЕТ СН'!$F$12</f>
        <v>177.13431516</v>
      </c>
      <c r="M229" s="37">
        <f>SUMIFS(СВЦЭМ!$G$34:$G$777,СВЦЭМ!$A$34:$A$777,$A229,СВЦЭМ!$B$34:$B$777,M$225)+'СЕТ СН'!$F$12</f>
        <v>177.04410283000001</v>
      </c>
      <c r="N229" s="37">
        <f>SUMIFS(СВЦЭМ!$G$34:$G$777,СВЦЭМ!$A$34:$A$777,$A229,СВЦЭМ!$B$34:$B$777,N$225)+'СЕТ СН'!$F$12</f>
        <v>176.38030739999999</v>
      </c>
      <c r="O229" s="37">
        <f>SUMIFS(СВЦЭМ!$G$34:$G$777,СВЦЭМ!$A$34:$A$777,$A229,СВЦЭМ!$B$34:$B$777,O$225)+'СЕТ СН'!$F$12</f>
        <v>177.86431918</v>
      </c>
      <c r="P229" s="37">
        <f>SUMIFS(СВЦЭМ!$G$34:$G$777,СВЦЭМ!$A$34:$A$777,$A229,СВЦЭМ!$B$34:$B$777,P$225)+'СЕТ СН'!$F$12</f>
        <v>175.58679710000001</v>
      </c>
      <c r="Q229" s="37">
        <f>SUMIFS(СВЦЭМ!$G$34:$G$777,СВЦЭМ!$A$34:$A$777,$A229,СВЦЭМ!$B$34:$B$777,Q$225)+'СЕТ СН'!$F$12</f>
        <v>174.1100467</v>
      </c>
      <c r="R229" s="37">
        <f>SUMIFS(СВЦЭМ!$G$34:$G$777,СВЦЭМ!$A$34:$A$777,$A229,СВЦЭМ!$B$34:$B$777,R$225)+'СЕТ СН'!$F$12</f>
        <v>175.24290264999999</v>
      </c>
      <c r="S229" s="37">
        <f>SUMIFS(СВЦЭМ!$G$34:$G$777,СВЦЭМ!$A$34:$A$777,$A229,СВЦЭМ!$B$34:$B$777,S$225)+'СЕТ СН'!$F$12</f>
        <v>175.45337648</v>
      </c>
      <c r="T229" s="37">
        <f>SUMIFS(СВЦЭМ!$G$34:$G$777,СВЦЭМ!$A$34:$A$777,$A229,СВЦЭМ!$B$34:$B$777,T$225)+'СЕТ СН'!$F$12</f>
        <v>175.88436156</v>
      </c>
      <c r="U229" s="37">
        <f>SUMIFS(СВЦЭМ!$G$34:$G$777,СВЦЭМ!$A$34:$A$777,$A229,СВЦЭМ!$B$34:$B$777,U$225)+'СЕТ СН'!$F$12</f>
        <v>175.67463099</v>
      </c>
      <c r="V229" s="37">
        <f>SUMIFS(СВЦЭМ!$G$34:$G$777,СВЦЭМ!$A$34:$A$777,$A229,СВЦЭМ!$B$34:$B$777,V$225)+'СЕТ СН'!$F$12</f>
        <v>174.96410807999999</v>
      </c>
      <c r="W229" s="37">
        <f>SUMIFS(СВЦЭМ!$G$34:$G$777,СВЦЭМ!$A$34:$A$777,$A229,СВЦЭМ!$B$34:$B$777,W$225)+'СЕТ СН'!$F$12</f>
        <v>195.94983092999999</v>
      </c>
      <c r="X229" s="37">
        <f>SUMIFS(СВЦЭМ!$G$34:$G$777,СВЦЭМ!$A$34:$A$777,$A229,СВЦЭМ!$B$34:$B$777,X$225)+'СЕТ СН'!$F$12</f>
        <v>213.04476496999999</v>
      </c>
      <c r="Y229" s="37">
        <f>SUMIFS(СВЦЭМ!$G$34:$G$777,СВЦЭМ!$A$34:$A$777,$A229,СВЦЭМ!$B$34:$B$777,Y$225)+'СЕТ СН'!$F$12</f>
        <v>238.08955512</v>
      </c>
    </row>
    <row r="230" spans="1:27" ht="15.75" x14ac:dyDescent="0.2">
      <c r="A230" s="36">
        <f t="shared" si="6"/>
        <v>43286</v>
      </c>
      <c r="B230" s="37">
        <f>SUMIFS(СВЦЭМ!$G$34:$G$777,СВЦЭМ!$A$34:$A$777,$A230,СВЦЭМ!$B$34:$B$777,B$225)+'СЕТ СН'!$F$12</f>
        <v>241.21372255</v>
      </c>
      <c r="C230" s="37">
        <f>SUMIFS(СВЦЭМ!$G$34:$G$777,СВЦЭМ!$A$34:$A$777,$A230,СВЦЭМ!$B$34:$B$777,C$225)+'СЕТ СН'!$F$12</f>
        <v>254.24080577999999</v>
      </c>
      <c r="D230" s="37">
        <f>SUMIFS(СВЦЭМ!$G$34:$G$777,СВЦЭМ!$A$34:$A$777,$A230,СВЦЭМ!$B$34:$B$777,D$225)+'СЕТ СН'!$F$12</f>
        <v>262.97111751</v>
      </c>
      <c r="E230" s="37">
        <f>SUMIFS(СВЦЭМ!$G$34:$G$777,СВЦЭМ!$A$34:$A$777,$A230,СВЦЭМ!$B$34:$B$777,E$225)+'СЕТ СН'!$F$12</f>
        <v>262.26514945999998</v>
      </c>
      <c r="F230" s="37">
        <f>SUMIFS(СВЦЭМ!$G$34:$G$777,СВЦЭМ!$A$34:$A$777,$A230,СВЦЭМ!$B$34:$B$777,F$225)+'СЕТ СН'!$F$12</f>
        <v>261.25369813999998</v>
      </c>
      <c r="G230" s="37">
        <f>SUMIFS(СВЦЭМ!$G$34:$G$777,СВЦЭМ!$A$34:$A$777,$A230,СВЦЭМ!$B$34:$B$777,G$225)+'СЕТ СН'!$F$12</f>
        <v>259.20840527000001</v>
      </c>
      <c r="H230" s="37">
        <f>SUMIFS(СВЦЭМ!$G$34:$G$777,СВЦЭМ!$A$34:$A$777,$A230,СВЦЭМ!$B$34:$B$777,H$225)+'СЕТ СН'!$F$12</f>
        <v>241.85371344999999</v>
      </c>
      <c r="I230" s="37">
        <f>SUMIFS(СВЦЭМ!$G$34:$G$777,СВЦЭМ!$A$34:$A$777,$A230,СВЦЭМ!$B$34:$B$777,I$225)+'СЕТ СН'!$F$12</f>
        <v>224.29564578</v>
      </c>
      <c r="J230" s="37">
        <f>SUMIFS(СВЦЭМ!$G$34:$G$777,СВЦЭМ!$A$34:$A$777,$A230,СВЦЭМ!$B$34:$B$777,J$225)+'СЕТ СН'!$F$12</f>
        <v>197.21159445999999</v>
      </c>
      <c r="K230" s="37">
        <f>SUMIFS(СВЦЭМ!$G$34:$G$777,СВЦЭМ!$A$34:$A$777,$A230,СВЦЭМ!$B$34:$B$777,K$225)+'СЕТ СН'!$F$12</f>
        <v>181.86694747999999</v>
      </c>
      <c r="L230" s="37">
        <f>SUMIFS(СВЦЭМ!$G$34:$G$777,СВЦЭМ!$A$34:$A$777,$A230,СВЦЭМ!$B$34:$B$777,L$225)+'СЕТ СН'!$F$12</f>
        <v>176.79072167000001</v>
      </c>
      <c r="M230" s="37">
        <f>SUMIFS(СВЦЭМ!$G$34:$G$777,СВЦЭМ!$A$34:$A$777,$A230,СВЦЭМ!$B$34:$B$777,M$225)+'СЕТ СН'!$F$12</f>
        <v>169.74097886999999</v>
      </c>
      <c r="N230" s="37">
        <f>SUMIFS(СВЦЭМ!$G$34:$G$777,СВЦЭМ!$A$34:$A$777,$A230,СВЦЭМ!$B$34:$B$777,N$225)+'СЕТ СН'!$F$12</f>
        <v>176.45997808999999</v>
      </c>
      <c r="O230" s="37">
        <f>SUMIFS(СВЦЭМ!$G$34:$G$777,СВЦЭМ!$A$34:$A$777,$A230,СВЦЭМ!$B$34:$B$777,O$225)+'СЕТ СН'!$F$12</f>
        <v>177.09766407000001</v>
      </c>
      <c r="P230" s="37">
        <f>SUMIFS(СВЦЭМ!$G$34:$G$777,СВЦЭМ!$A$34:$A$777,$A230,СВЦЭМ!$B$34:$B$777,P$225)+'СЕТ СН'!$F$12</f>
        <v>173.86255537</v>
      </c>
      <c r="Q230" s="37">
        <f>SUMIFS(СВЦЭМ!$G$34:$G$777,СВЦЭМ!$A$34:$A$777,$A230,СВЦЭМ!$B$34:$B$777,Q$225)+'СЕТ СН'!$F$12</f>
        <v>173.68297276999999</v>
      </c>
      <c r="R230" s="37">
        <f>SUMIFS(СВЦЭМ!$G$34:$G$777,СВЦЭМ!$A$34:$A$777,$A230,СВЦЭМ!$B$34:$B$777,R$225)+'СЕТ СН'!$F$12</f>
        <v>174.54880849</v>
      </c>
      <c r="S230" s="37">
        <f>SUMIFS(СВЦЭМ!$G$34:$G$777,СВЦЭМ!$A$34:$A$777,$A230,СВЦЭМ!$B$34:$B$777,S$225)+'СЕТ СН'!$F$12</f>
        <v>176.13961520000001</v>
      </c>
      <c r="T230" s="37">
        <f>SUMIFS(СВЦЭМ!$G$34:$G$777,СВЦЭМ!$A$34:$A$777,$A230,СВЦЭМ!$B$34:$B$777,T$225)+'СЕТ СН'!$F$12</f>
        <v>176.81798398000001</v>
      </c>
      <c r="U230" s="37">
        <f>SUMIFS(СВЦЭМ!$G$34:$G$777,СВЦЭМ!$A$34:$A$777,$A230,СВЦЭМ!$B$34:$B$777,U$225)+'СЕТ СН'!$F$12</f>
        <v>175.19436923999999</v>
      </c>
      <c r="V230" s="37">
        <f>SUMIFS(СВЦЭМ!$G$34:$G$777,СВЦЭМ!$A$34:$A$777,$A230,СВЦЭМ!$B$34:$B$777,V$225)+'СЕТ СН'!$F$12</f>
        <v>179.46587930999999</v>
      </c>
      <c r="W230" s="37">
        <f>SUMIFS(СВЦЭМ!$G$34:$G$777,СВЦЭМ!$A$34:$A$777,$A230,СВЦЭМ!$B$34:$B$777,W$225)+'СЕТ СН'!$F$12</f>
        <v>191.65824598</v>
      </c>
      <c r="X230" s="37">
        <f>SUMIFS(СВЦЭМ!$G$34:$G$777,СВЦЭМ!$A$34:$A$777,$A230,СВЦЭМ!$B$34:$B$777,X$225)+'СЕТ СН'!$F$12</f>
        <v>214.69779761000001</v>
      </c>
      <c r="Y230" s="37">
        <f>SUMIFS(СВЦЭМ!$G$34:$G$777,СВЦЭМ!$A$34:$A$777,$A230,СВЦЭМ!$B$34:$B$777,Y$225)+'СЕТ СН'!$F$12</f>
        <v>246.02709988999999</v>
      </c>
    </row>
    <row r="231" spans="1:27" ht="15.75" x14ac:dyDescent="0.2">
      <c r="A231" s="36">
        <f t="shared" si="6"/>
        <v>43287</v>
      </c>
      <c r="B231" s="37">
        <f>SUMIFS(СВЦЭМ!$G$34:$G$777,СВЦЭМ!$A$34:$A$777,$A231,СВЦЭМ!$B$34:$B$777,B$225)+'СЕТ СН'!$F$12</f>
        <v>251.71609432</v>
      </c>
      <c r="C231" s="37">
        <f>SUMIFS(СВЦЭМ!$G$34:$G$777,СВЦЭМ!$A$34:$A$777,$A231,СВЦЭМ!$B$34:$B$777,C$225)+'СЕТ СН'!$F$12</f>
        <v>262.91776406000002</v>
      </c>
      <c r="D231" s="37">
        <f>SUMIFS(СВЦЭМ!$G$34:$G$777,СВЦЭМ!$A$34:$A$777,$A231,СВЦЭМ!$B$34:$B$777,D$225)+'СЕТ СН'!$F$12</f>
        <v>263.85408962999998</v>
      </c>
      <c r="E231" s="37">
        <f>SUMIFS(СВЦЭМ!$G$34:$G$777,СВЦЭМ!$A$34:$A$777,$A231,СВЦЭМ!$B$34:$B$777,E$225)+'СЕТ СН'!$F$12</f>
        <v>261.89206012</v>
      </c>
      <c r="F231" s="37">
        <f>SUMIFS(СВЦЭМ!$G$34:$G$777,СВЦЭМ!$A$34:$A$777,$A231,СВЦЭМ!$B$34:$B$777,F$225)+'СЕТ СН'!$F$12</f>
        <v>261.22260963000002</v>
      </c>
      <c r="G231" s="37">
        <f>SUMIFS(СВЦЭМ!$G$34:$G$777,СВЦЭМ!$A$34:$A$777,$A231,СВЦЭМ!$B$34:$B$777,G$225)+'СЕТ СН'!$F$12</f>
        <v>262.18138687999999</v>
      </c>
      <c r="H231" s="37">
        <f>SUMIFS(СВЦЭМ!$G$34:$G$777,СВЦЭМ!$A$34:$A$777,$A231,СВЦЭМ!$B$34:$B$777,H$225)+'СЕТ СН'!$F$12</f>
        <v>248.17489427999999</v>
      </c>
      <c r="I231" s="37">
        <f>SUMIFS(СВЦЭМ!$G$34:$G$777,СВЦЭМ!$A$34:$A$777,$A231,СВЦЭМ!$B$34:$B$777,I$225)+'СЕТ СН'!$F$12</f>
        <v>220.25886344</v>
      </c>
      <c r="J231" s="37">
        <f>SUMIFS(СВЦЭМ!$G$34:$G$777,СВЦЭМ!$A$34:$A$777,$A231,СВЦЭМ!$B$34:$B$777,J$225)+'СЕТ СН'!$F$12</f>
        <v>191.04258286999999</v>
      </c>
      <c r="K231" s="37">
        <f>SUMIFS(СВЦЭМ!$G$34:$G$777,СВЦЭМ!$A$34:$A$777,$A231,СВЦЭМ!$B$34:$B$777,K$225)+'СЕТ СН'!$F$12</f>
        <v>175.27869887</v>
      </c>
      <c r="L231" s="37">
        <f>SUMIFS(СВЦЭМ!$G$34:$G$777,СВЦЭМ!$A$34:$A$777,$A231,СВЦЭМ!$B$34:$B$777,L$225)+'СЕТ СН'!$F$12</f>
        <v>170.27987339000001</v>
      </c>
      <c r="M231" s="37">
        <f>SUMIFS(СВЦЭМ!$G$34:$G$777,СВЦЭМ!$A$34:$A$777,$A231,СВЦЭМ!$B$34:$B$777,M$225)+'СЕТ СН'!$F$12</f>
        <v>162.89125000999999</v>
      </c>
      <c r="N231" s="37">
        <f>SUMIFS(СВЦЭМ!$G$34:$G$777,СВЦЭМ!$A$34:$A$777,$A231,СВЦЭМ!$B$34:$B$777,N$225)+'СЕТ СН'!$F$12</f>
        <v>169.84297899000001</v>
      </c>
      <c r="O231" s="37">
        <f>SUMIFS(СВЦЭМ!$G$34:$G$777,СВЦЭМ!$A$34:$A$777,$A231,СВЦЭМ!$B$34:$B$777,O$225)+'СЕТ СН'!$F$12</f>
        <v>170.28000183</v>
      </c>
      <c r="P231" s="37">
        <f>SUMIFS(СВЦЭМ!$G$34:$G$777,СВЦЭМ!$A$34:$A$777,$A231,СВЦЭМ!$B$34:$B$777,P$225)+'СЕТ СН'!$F$12</f>
        <v>169.29676574999999</v>
      </c>
      <c r="Q231" s="37">
        <f>SUMIFS(СВЦЭМ!$G$34:$G$777,СВЦЭМ!$A$34:$A$777,$A231,СВЦЭМ!$B$34:$B$777,Q$225)+'СЕТ СН'!$F$12</f>
        <v>168.68933763999999</v>
      </c>
      <c r="R231" s="37">
        <f>SUMIFS(СВЦЭМ!$G$34:$G$777,СВЦЭМ!$A$34:$A$777,$A231,СВЦЭМ!$B$34:$B$777,R$225)+'СЕТ СН'!$F$12</f>
        <v>169.28169614000001</v>
      </c>
      <c r="S231" s="37">
        <f>SUMIFS(СВЦЭМ!$G$34:$G$777,СВЦЭМ!$A$34:$A$777,$A231,СВЦЭМ!$B$34:$B$777,S$225)+'СЕТ СН'!$F$12</f>
        <v>168.81179752</v>
      </c>
      <c r="T231" s="37">
        <f>SUMIFS(СВЦЭМ!$G$34:$G$777,СВЦЭМ!$A$34:$A$777,$A231,СВЦЭМ!$B$34:$B$777,T$225)+'СЕТ СН'!$F$12</f>
        <v>168.55526857000001</v>
      </c>
      <c r="U231" s="37">
        <f>SUMIFS(СВЦЭМ!$G$34:$G$777,СВЦЭМ!$A$34:$A$777,$A231,СВЦЭМ!$B$34:$B$777,U$225)+'СЕТ СН'!$F$12</f>
        <v>166.75082714000001</v>
      </c>
      <c r="V231" s="37">
        <f>SUMIFS(СВЦЭМ!$G$34:$G$777,СВЦЭМ!$A$34:$A$777,$A231,СВЦЭМ!$B$34:$B$777,V$225)+'СЕТ СН'!$F$12</f>
        <v>171.82634944</v>
      </c>
      <c r="W231" s="37">
        <f>SUMIFS(СВЦЭМ!$G$34:$G$777,СВЦЭМ!$A$34:$A$777,$A231,СВЦЭМ!$B$34:$B$777,W$225)+'СЕТ СН'!$F$12</f>
        <v>183.83806188</v>
      </c>
      <c r="X231" s="37">
        <f>SUMIFS(СВЦЭМ!$G$34:$G$777,СВЦЭМ!$A$34:$A$777,$A231,СВЦЭМ!$B$34:$B$777,X$225)+'СЕТ СН'!$F$12</f>
        <v>211.36599391999999</v>
      </c>
      <c r="Y231" s="37">
        <f>SUMIFS(СВЦЭМ!$G$34:$G$777,СВЦЭМ!$A$34:$A$777,$A231,СВЦЭМ!$B$34:$B$777,Y$225)+'СЕТ СН'!$F$12</f>
        <v>240.07173237999999</v>
      </c>
    </row>
    <row r="232" spans="1:27" ht="15.75" x14ac:dyDescent="0.2">
      <c r="A232" s="36">
        <f t="shared" si="6"/>
        <v>43288</v>
      </c>
      <c r="B232" s="37">
        <f>SUMIFS(СВЦЭМ!$G$34:$G$777,СВЦЭМ!$A$34:$A$777,$A232,СВЦЭМ!$B$34:$B$777,B$225)+'СЕТ СН'!$F$12</f>
        <v>244.13509152</v>
      </c>
      <c r="C232" s="37">
        <f>SUMIFS(СВЦЭМ!$G$34:$G$777,СВЦЭМ!$A$34:$A$777,$A232,СВЦЭМ!$B$34:$B$777,C$225)+'СЕТ СН'!$F$12</f>
        <v>251.14746729999999</v>
      </c>
      <c r="D232" s="37">
        <f>SUMIFS(СВЦЭМ!$G$34:$G$777,СВЦЭМ!$A$34:$A$777,$A232,СВЦЭМ!$B$34:$B$777,D$225)+'СЕТ СН'!$F$12</f>
        <v>260.01617765999998</v>
      </c>
      <c r="E232" s="37">
        <f>SUMIFS(СВЦЭМ!$G$34:$G$777,СВЦЭМ!$A$34:$A$777,$A232,СВЦЭМ!$B$34:$B$777,E$225)+'СЕТ СН'!$F$12</f>
        <v>259.82089681999997</v>
      </c>
      <c r="F232" s="37">
        <f>SUMIFS(СВЦЭМ!$G$34:$G$777,СВЦЭМ!$A$34:$A$777,$A232,СВЦЭМ!$B$34:$B$777,F$225)+'СЕТ СН'!$F$12</f>
        <v>258.96703332999999</v>
      </c>
      <c r="G232" s="37">
        <f>SUMIFS(СВЦЭМ!$G$34:$G$777,СВЦЭМ!$A$34:$A$777,$A232,СВЦЭМ!$B$34:$B$777,G$225)+'СЕТ СН'!$F$12</f>
        <v>259.37139649</v>
      </c>
      <c r="H232" s="37">
        <f>SUMIFS(СВЦЭМ!$G$34:$G$777,СВЦЭМ!$A$34:$A$777,$A232,СВЦЭМ!$B$34:$B$777,H$225)+'СЕТ СН'!$F$12</f>
        <v>250.19400408999999</v>
      </c>
      <c r="I232" s="37">
        <f>SUMIFS(СВЦЭМ!$G$34:$G$777,СВЦЭМ!$A$34:$A$777,$A232,СВЦЭМ!$B$34:$B$777,I$225)+'СЕТ СН'!$F$12</f>
        <v>214.73628801000001</v>
      </c>
      <c r="J232" s="37">
        <f>SUMIFS(СВЦЭМ!$G$34:$G$777,СВЦЭМ!$A$34:$A$777,$A232,СВЦЭМ!$B$34:$B$777,J$225)+'СЕТ СН'!$F$12</f>
        <v>188.85017741999999</v>
      </c>
      <c r="K232" s="37">
        <f>SUMIFS(СВЦЭМ!$G$34:$G$777,СВЦЭМ!$A$34:$A$777,$A232,СВЦЭМ!$B$34:$B$777,K$225)+'СЕТ СН'!$F$12</f>
        <v>171.79149676</v>
      </c>
      <c r="L232" s="37">
        <f>SUMIFS(СВЦЭМ!$G$34:$G$777,СВЦЭМ!$A$34:$A$777,$A232,СВЦЭМ!$B$34:$B$777,L$225)+'СЕТ СН'!$F$12</f>
        <v>167.94549599000001</v>
      </c>
      <c r="M232" s="37">
        <f>SUMIFS(СВЦЭМ!$G$34:$G$777,СВЦЭМ!$A$34:$A$777,$A232,СВЦЭМ!$B$34:$B$777,M$225)+'СЕТ СН'!$F$12</f>
        <v>161.66147254000001</v>
      </c>
      <c r="N232" s="37">
        <f>SUMIFS(СВЦЭМ!$G$34:$G$777,СВЦЭМ!$A$34:$A$777,$A232,СВЦЭМ!$B$34:$B$777,N$225)+'СЕТ СН'!$F$12</f>
        <v>169.72370050999999</v>
      </c>
      <c r="O232" s="37">
        <f>SUMIFS(СВЦЭМ!$G$34:$G$777,СВЦЭМ!$A$34:$A$777,$A232,СВЦЭМ!$B$34:$B$777,O$225)+'СЕТ СН'!$F$12</f>
        <v>169.05710679000001</v>
      </c>
      <c r="P232" s="37">
        <f>SUMIFS(СВЦЭМ!$G$34:$G$777,СВЦЭМ!$A$34:$A$777,$A232,СВЦЭМ!$B$34:$B$777,P$225)+'СЕТ СН'!$F$12</f>
        <v>167.22456955999999</v>
      </c>
      <c r="Q232" s="37">
        <f>SUMIFS(СВЦЭМ!$G$34:$G$777,СВЦЭМ!$A$34:$A$777,$A232,СВЦЭМ!$B$34:$B$777,Q$225)+'СЕТ СН'!$F$12</f>
        <v>168.17231554</v>
      </c>
      <c r="R232" s="37">
        <f>SUMIFS(СВЦЭМ!$G$34:$G$777,СВЦЭМ!$A$34:$A$777,$A232,СВЦЭМ!$B$34:$B$777,R$225)+'СЕТ СН'!$F$12</f>
        <v>165.82420934999999</v>
      </c>
      <c r="S232" s="37">
        <f>SUMIFS(СВЦЭМ!$G$34:$G$777,СВЦЭМ!$A$34:$A$777,$A232,СВЦЭМ!$B$34:$B$777,S$225)+'СЕТ СН'!$F$12</f>
        <v>166.40625449000001</v>
      </c>
      <c r="T232" s="37">
        <f>SUMIFS(СВЦЭМ!$G$34:$G$777,СВЦЭМ!$A$34:$A$777,$A232,СВЦЭМ!$B$34:$B$777,T$225)+'СЕТ СН'!$F$12</f>
        <v>166.68391765999999</v>
      </c>
      <c r="U232" s="37">
        <f>SUMIFS(СВЦЭМ!$G$34:$G$777,СВЦЭМ!$A$34:$A$777,$A232,СВЦЭМ!$B$34:$B$777,U$225)+'СЕТ СН'!$F$12</f>
        <v>165.55276588999999</v>
      </c>
      <c r="V232" s="37">
        <f>SUMIFS(СВЦЭМ!$G$34:$G$777,СВЦЭМ!$A$34:$A$777,$A232,СВЦЭМ!$B$34:$B$777,V$225)+'СЕТ СН'!$F$12</f>
        <v>167.95541308</v>
      </c>
      <c r="W232" s="37">
        <f>SUMIFS(СВЦЭМ!$G$34:$G$777,СВЦЭМ!$A$34:$A$777,$A232,СВЦЭМ!$B$34:$B$777,W$225)+'СЕТ СН'!$F$12</f>
        <v>183.03569225000001</v>
      </c>
      <c r="X232" s="37">
        <f>SUMIFS(СВЦЭМ!$G$34:$G$777,СВЦЭМ!$A$34:$A$777,$A232,СВЦЭМ!$B$34:$B$777,X$225)+'СЕТ СН'!$F$12</f>
        <v>204.95135134</v>
      </c>
      <c r="Y232" s="37">
        <f>SUMIFS(СВЦЭМ!$G$34:$G$777,СВЦЭМ!$A$34:$A$777,$A232,СВЦЭМ!$B$34:$B$777,Y$225)+'СЕТ СН'!$F$12</f>
        <v>230.54973319999999</v>
      </c>
    </row>
    <row r="233" spans="1:27" ht="15.75" x14ac:dyDescent="0.2">
      <c r="A233" s="36">
        <f t="shared" si="6"/>
        <v>43289</v>
      </c>
      <c r="B233" s="37">
        <f>SUMIFS(СВЦЭМ!$G$34:$G$777,СВЦЭМ!$A$34:$A$777,$A233,СВЦЭМ!$B$34:$B$777,B$225)+'СЕТ СН'!$F$12</f>
        <v>244.50999419999999</v>
      </c>
      <c r="C233" s="37">
        <f>SUMIFS(СВЦЭМ!$G$34:$G$777,СВЦЭМ!$A$34:$A$777,$A233,СВЦЭМ!$B$34:$B$777,C$225)+'СЕТ СН'!$F$12</f>
        <v>257.37539667999999</v>
      </c>
      <c r="D233" s="37">
        <f>SUMIFS(СВЦЭМ!$G$34:$G$777,СВЦЭМ!$A$34:$A$777,$A233,СВЦЭМ!$B$34:$B$777,D$225)+'СЕТ СН'!$F$12</f>
        <v>261.94437169000003</v>
      </c>
      <c r="E233" s="37">
        <f>SUMIFS(СВЦЭМ!$G$34:$G$777,СВЦЭМ!$A$34:$A$777,$A233,СВЦЭМ!$B$34:$B$777,E$225)+'СЕТ СН'!$F$12</f>
        <v>260.19376260000001</v>
      </c>
      <c r="F233" s="37">
        <f>SUMIFS(СВЦЭМ!$G$34:$G$777,СВЦЭМ!$A$34:$A$777,$A233,СВЦЭМ!$B$34:$B$777,F$225)+'СЕТ СН'!$F$12</f>
        <v>258.70075546999999</v>
      </c>
      <c r="G233" s="37">
        <f>SUMIFS(СВЦЭМ!$G$34:$G$777,СВЦЭМ!$A$34:$A$777,$A233,СВЦЭМ!$B$34:$B$777,G$225)+'СЕТ СН'!$F$12</f>
        <v>258.67685784000003</v>
      </c>
      <c r="H233" s="37">
        <f>SUMIFS(СВЦЭМ!$G$34:$G$777,СВЦЭМ!$A$34:$A$777,$A233,СВЦЭМ!$B$34:$B$777,H$225)+'СЕТ СН'!$F$12</f>
        <v>251.50759957</v>
      </c>
      <c r="I233" s="37">
        <f>SUMIFS(СВЦЭМ!$G$34:$G$777,СВЦЭМ!$A$34:$A$777,$A233,СВЦЭМ!$B$34:$B$777,I$225)+'СЕТ СН'!$F$12</f>
        <v>219.33509111999999</v>
      </c>
      <c r="J233" s="37">
        <f>SUMIFS(СВЦЭМ!$G$34:$G$777,СВЦЭМ!$A$34:$A$777,$A233,СВЦЭМ!$B$34:$B$777,J$225)+'СЕТ СН'!$F$12</f>
        <v>189.52975666</v>
      </c>
      <c r="K233" s="37">
        <f>SUMIFS(СВЦЭМ!$G$34:$G$777,СВЦЭМ!$A$34:$A$777,$A233,СВЦЭМ!$B$34:$B$777,K$225)+'СЕТ СН'!$F$12</f>
        <v>171.01270208</v>
      </c>
      <c r="L233" s="37">
        <f>SUMIFS(СВЦЭМ!$G$34:$G$777,СВЦЭМ!$A$34:$A$777,$A233,СВЦЭМ!$B$34:$B$777,L$225)+'СЕТ СН'!$F$12</f>
        <v>164.90031411000001</v>
      </c>
      <c r="M233" s="37">
        <f>SUMIFS(СВЦЭМ!$G$34:$G$777,СВЦЭМ!$A$34:$A$777,$A233,СВЦЭМ!$B$34:$B$777,M$225)+'СЕТ СН'!$F$12</f>
        <v>160.16063147</v>
      </c>
      <c r="N233" s="37">
        <f>SUMIFS(СВЦЭМ!$G$34:$G$777,СВЦЭМ!$A$34:$A$777,$A233,СВЦЭМ!$B$34:$B$777,N$225)+'СЕТ СН'!$F$12</f>
        <v>165.78968344</v>
      </c>
      <c r="O233" s="37">
        <f>SUMIFS(СВЦЭМ!$G$34:$G$777,СВЦЭМ!$A$34:$A$777,$A233,СВЦЭМ!$B$34:$B$777,O$225)+'СЕТ СН'!$F$12</f>
        <v>166.63091435000001</v>
      </c>
      <c r="P233" s="37">
        <f>SUMIFS(СВЦЭМ!$G$34:$G$777,СВЦЭМ!$A$34:$A$777,$A233,СВЦЭМ!$B$34:$B$777,P$225)+'СЕТ СН'!$F$12</f>
        <v>167.59405132000001</v>
      </c>
      <c r="Q233" s="37">
        <f>SUMIFS(СВЦЭМ!$G$34:$G$777,СВЦЭМ!$A$34:$A$777,$A233,СВЦЭМ!$B$34:$B$777,Q$225)+'СЕТ СН'!$F$12</f>
        <v>165.76893426000001</v>
      </c>
      <c r="R233" s="37">
        <f>SUMIFS(СВЦЭМ!$G$34:$G$777,СВЦЭМ!$A$34:$A$777,$A233,СВЦЭМ!$B$34:$B$777,R$225)+'СЕТ СН'!$F$12</f>
        <v>165.41671804999999</v>
      </c>
      <c r="S233" s="37">
        <f>SUMIFS(СВЦЭМ!$G$34:$G$777,СВЦЭМ!$A$34:$A$777,$A233,СВЦЭМ!$B$34:$B$777,S$225)+'СЕТ СН'!$F$12</f>
        <v>166.26698981000001</v>
      </c>
      <c r="T233" s="37">
        <f>SUMIFS(СВЦЭМ!$G$34:$G$777,СВЦЭМ!$A$34:$A$777,$A233,СВЦЭМ!$B$34:$B$777,T$225)+'СЕТ СН'!$F$12</f>
        <v>166.92132458</v>
      </c>
      <c r="U233" s="37">
        <f>SUMIFS(СВЦЭМ!$G$34:$G$777,СВЦЭМ!$A$34:$A$777,$A233,СВЦЭМ!$B$34:$B$777,U$225)+'СЕТ СН'!$F$12</f>
        <v>163.50351821999999</v>
      </c>
      <c r="V233" s="37">
        <f>SUMIFS(СВЦЭМ!$G$34:$G$777,СВЦЭМ!$A$34:$A$777,$A233,СВЦЭМ!$B$34:$B$777,V$225)+'СЕТ СН'!$F$12</f>
        <v>163.20596977</v>
      </c>
      <c r="W233" s="37">
        <f>SUMIFS(СВЦЭМ!$G$34:$G$777,СВЦЭМ!$A$34:$A$777,$A233,СВЦЭМ!$B$34:$B$777,W$225)+'СЕТ СН'!$F$12</f>
        <v>183.14881163999999</v>
      </c>
      <c r="X233" s="37">
        <f>SUMIFS(СВЦЭМ!$G$34:$G$777,СВЦЭМ!$A$34:$A$777,$A233,СВЦЭМ!$B$34:$B$777,X$225)+'СЕТ СН'!$F$12</f>
        <v>204.51778517</v>
      </c>
      <c r="Y233" s="37">
        <f>SUMIFS(СВЦЭМ!$G$34:$G$777,СВЦЭМ!$A$34:$A$777,$A233,СВЦЭМ!$B$34:$B$777,Y$225)+'СЕТ СН'!$F$12</f>
        <v>230.69905736999999</v>
      </c>
    </row>
    <row r="234" spans="1:27" ht="15.75" x14ac:dyDescent="0.2">
      <c r="A234" s="36">
        <f t="shared" si="6"/>
        <v>43290</v>
      </c>
      <c r="B234" s="37">
        <f>SUMIFS(СВЦЭМ!$G$34:$G$777,СВЦЭМ!$A$34:$A$777,$A234,СВЦЭМ!$B$34:$B$777,B$225)+'СЕТ СН'!$F$12</f>
        <v>255.14047056000001</v>
      </c>
      <c r="C234" s="37">
        <f>SUMIFS(СВЦЭМ!$G$34:$G$777,СВЦЭМ!$A$34:$A$777,$A234,СВЦЭМ!$B$34:$B$777,C$225)+'СЕТ СН'!$F$12</f>
        <v>252.91858913999999</v>
      </c>
      <c r="D234" s="37">
        <f>SUMIFS(СВЦЭМ!$G$34:$G$777,СВЦЭМ!$A$34:$A$777,$A234,СВЦЭМ!$B$34:$B$777,D$225)+'СЕТ СН'!$F$12</f>
        <v>248.67989879000001</v>
      </c>
      <c r="E234" s="37">
        <f>SUMIFS(СВЦЭМ!$G$34:$G$777,СВЦЭМ!$A$34:$A$777,$A234,СВЦЭМ!$B$34:$B$777,E$225)+'СЕТ СН'!$F$12</f>
        <v>247.06630898</v>
      </c>
      <c r="F234" s="37">
        <f>SUMIFS(СВЦЭМ!$G$34:$G$777,СВЦЭМ!$A$34:$A$777,$A234,СВЦЭМ!$B$34:$B$777,F$225)+'СЕТ СН'!$F$12</f>
        <v>246.39603617</v>
      </c>
      <c r="G234" s="37">
        <f>SUMIFS(СВЦЭМ!$G$34:$G$777,СВЦЭМ!$A$34:$A$777,$A234,СВЦЭМ!$B$34:$B$777,G$225)+'СЕТ СН'!$F$12</f>
        <v>247.84277162999999</v>
      </c>
      <c r="H234" s="37">
        <f>SUMIFS(СВЦЭМ!$G$34:$G$777,СВЦЭМ!$A$34:$A$777,$A234,СВЦЭМ!$B$34:$B$777,H$225)+'СЕТ СН'!$F$12</f>
        <v>251.06766779</v>
      </c>
      <c r="I234" s="37">
        <f>SUMIFS(СВЦЭМ!$G$34:$G$777,СВЦЭМ!$A$34:$A$777,$A234,СВЦЭМ!$B$34:$B$777,I$225)+'СЕТ СН'!$F$12</f>
        <v>217.57098526999999</v>
      </c>
      <c r="J234" s="37">
        <f>SUMIFS(СВЦЭМ!$G$34:$G$777,СВЦЭМ!$A$34:$A$777,$A234,СВЦЭМ!$B$34:$B$777,J$225)+'СЕТ СН'!$F$12</f>
        <v>184.57682091000001</v>
      </c>
      <c r="K234" s="37">
        <f>SUMIFS(СВЦЭМ!$G$34:$G$777,СВЦЭМ!$A$34:$A$777,$A234,СВЦЭМ!$B$34:$B$777,K$225)+'СЕТ СН'!$F$12</f>
        <v>170.27207117</v>
      </c>
      <c r="L234" s="37">
        <f>SUMIFS(СВЦЭМ!$G$34:$G$777,СВЦЭМ!$A$34:$A$777,$A234,СВЦЭМ!$B$34:$B$777,L$225)+'СЕТ СН'!$F$12</f>
        <v>168.53052661000001</v>
      </c>
      <c r="M234" s="37">
        <f>SUMIFS(СВЦЭМ!$G$34:$G$777,СВЦЭМ!$A$34:$A$777,$A234,СВЦЭМ!$B$34:$B$777,M$225)+'СЕТ СН'!$F$12</f>
        <v>163.05063666999999</v>
      </c>
      <c r="N234" s="37">
        <f>SUMIFS(СВЦЭМ!$G$34:$G$777,СВЦЭМ!$A$34:$A$777,$A234,СВЦЭМ!$B$34:$B$777,N$225)+'СЕТ СН'!$F$12</f>
        <v>172.5931803</v>
      </c>
      <c r="O234" s="37">
        <f>SUMIFS(СВЦЭМ!$G$34:$G$777,СВЦЭМ!$A$34:$A$777,$A234,СВЦЭМ!$B$34:$B$777,O$225)+'СЕТ СН'!$F$12</f>
        <v>171.98535002</v>
      </c>
      <c r="P234" s="37">
        <f>SUMIFS(СВЦЭМ!$G$34:$G$777,СВЦЭМ!$A$34:$A$777,$A234,СВЦЭМ!$B$34:$B$777,P$225)+'СЕТ СН'!$F$12</f>
        <v>170.72490762999999</v>
      </c>
      <c r="Q234" s="37">
        <f>SUMIFS(СВЦЭМ!$G$34:$G$777,СВЦЭМ!$A$34:$A$777,$A234,СВЦЭМ!$B$34:$B$777,Q$225)+'СЕТ СН'!$F$12</f>
        <v>172.86449707</v>
      </c>
      <c r="R234" s="37">
        <f>SUMIFS(СВЦЭМ!$G$34:$G$777,СВЦЭМ!$A$34:$A$777,$A234,СВЦЭМ!$B$34:$B$777,R$225)+'СЕТ СН'!$F$12</f>
        <v>173.85698504999999</v>
      </c>
      <c r="S234" s="37">
        <f>SUMIFS(СВЦЭМ!$G$34:$G$777,СВЦЭМ!$A$34:$A$777,$A234,СВЦЭМ!$B$34:$B$777,S$225)+'СЕТ СН'!$F$12</f>
        <v>174.45003251</v>
      </c>
      <c r="T234" s="37">
        <f>SUMIFS(СВЦЭМ!$G$34:$G$777,СВЦЭМ!$A$34:$A$777,$A234,СВЦЭМ!$B$34:$B$777,T$225)+'СЕТ СН'!$F$12</f>
        <v>175.88321415999999</v>
      </c>
      <c r="U234" s="37">
        <f>SUMIFS(СВЦЭМ!$G$34:$G$777,СВЦЭМ!$A$34:$A$777,$A234,СВЦЭМ!$B$34:$B$777,U$225)+'СЕТ СН'!$F$12</f>
        <v>173.73293849000001</v>
      </c>
      <c r="V234" s="37">
        <f>SUMIFS(СВЦЭМ!$G$34:$G$777,СВЦЭМ!$A$34:$A$777,$A234,СВЦЭМ!$B$34:$B$777,V$225)+'СЕТ СН'!$F$12</f>
        <v>174.69764678000001</v>
      </c>
      <c r="W234" s="37">
        <f>SUMIFS(СВЦЭМ!$G$34:$G$777,СВЦЭМ!$A$34:$A$777,$A234,СВЦЭМ!$B$34:$B$777,W$225)+'СЕТ СН'!$F$12</f>
        <v>188.68274248</v>
      </c>
      <c r="X234" s="37">
        <f>SUMIFS(СВЦЭМ!$G$34:$G$777,СВЦЭМ!$A$34:$A$777,$A234,СВЦЭМ!$B$34:$B$777,X$225)+'СЕТ СН'!$F$12</f>
        <v>210.89001454000001</v>
      </c>
      <c r="Y234" s="37">
        <f>SUMIFS(СВЦЭМ!$G$34:$G$777,СВЦЭМ!$A$34:$A$777,$A234,СВЦЭМ!$B$34:$B$777,Y$225)+'СЕТ СН'!$F$12</f>
        <v>241.66370068000001</v>
      </c>
    </row>
    <row r="235" spans="1:27" ht="15.75" x14ac:dyDescent="0.2">
      <c r="A235" s="36">
        <f t="shared" si="6"/>
        <v>43291</v>
      </c>
      <c r="B235" s="37">
        <f>SUMIFS(СВЦЭМ!$G$34:$G$777,СВЦЭМ!$A$34:$A$777,$A235,СВЦЭМ!$B$34:$B$777,B$225)+'СЕТ СН'!$F$12</f>
        <v>261.31824702</v>
      </c>
      <c r="C235" s="37">
        <f>SUMIFS(СВЦЭМ!$G$34:$G$777,СВЦЭМ!$A$34:$A$777,$A235,СВЦЭМ!$B$34:$B$777,C$225)+'СЕТ СН'!$F$12</f>
        <v>261.44211768000002</v>
      </c>
      <c r="D235" s="37">
        <f>SUMIFS(СВЦЭМ!$G$34:$G$777,СВЦЭМ!$A$34:$A$777,$A235,СВЦЭМ!$B$34:$B$777,D$225)+'СЕТ СН'!$F$12</f>
        <v>258.15672634999999</v>
      </c>
      <c r="E235" s="37">
        <f>SUMIFS(СВЦЭМ!$G$34:$G$777,СВЦЭМ!$A$34:$A$777,$A235,СВЦЭМ!$B$34:$B$777,E$225)+'СЕТ СН'!$F$12</f>
        <v>256.35291453999997</v>
      </c>
      <c r="F235" s="37">
        <f>SUMIFS(СВЦЭМ!$G$34:$G$777,СВЦЭМ!$A$34:$A$777,$A235,СВЦЭМ!$B$34:$B$777,F$225)+'СЕТ СН'!$F$12</f>
        <v>255.67752041</v>
      </c>
      <c r="G235" s="37">
        <f>SUMIFS(СВЦЭМ!$G$34:$G$777,СВЦЭМ!$A$34:$A$777,$A235,СВЦЭМ!$B$34:$B$777,G$225)+'СЕТ СН'!$F$12</f>
        <v>255.72723268999999</v>
      </c>
      <c r="H235" s="37">
        <f>SUMIFS(СВЦЭМ!$G$34:$G$777,СВЦЭМ!$A$34:$A$777,$A235,СВЦЭМ!$B$34:$B$777,H$225)+'СЕТ СН'!$F$12</f>
        <v>241.73916672999999</v>
      </c>
      <c r="I235" s="37">
        <f>SUMIFS(СВЦЭМ!$G$34:$G$777,СВЦЭМ!$A$34:$A$777,$A235,СВЦЭМ!$B$34:$B$777,I$225)+'СЕТ СН'!$F$12</f>
        <v>214.11566583000001</v>
      </c>
      <c r="J235" s="37">
        <f>SUMIFS(СВЦЭМ!$G$34:$G$777,СВЦЭМ!$A$34:$A$777,$A235,СВЦЭМ!$B$34:$B$777,J$225)+'СЕТ СН'!$F$12</f>
        <v>184.67678577999999</v>
      </c>
      <c r="K235" s="37">
        <f>SUMIFS(СВЦЭМ!$G$34:$G$777,СВЦЭМ!$A$34:$A$777,$A235,СВЦЭМ!$B$34:$B$777,K$225)+'СЕТ СН'!$F$12</f>
        <v>173.86203481999999</v>
      </c>
      <c r="L235" s="37">
        <f>SUMIFS(СВЦЭМ!$G$34:$G$777,СВЦЭМ!$A$34:$A$777,$A235,СВЦЭМ!$B$34:$B$777,L$225)+'СЕТ СН'!$F$12</f>
        <v>173.77915356</v>
      </c>
      <c r="M235" s="37">
        <f>SUMIFS(СВЦЭМ!$G$34:$G$777,СВЦЭМ!$A$34:$A$777,$A235,СВЦЭМ!$B$34:$B$777,M$225)+'СЕТ СН'!$F$12</f>
        <v>165.65564906</v>
      </c>
      <c r="N235" s="37">
        <f>SUMIFS(СВЦЭМ!$G$34:$G$777,СВЦЭМ!$A$34:$A$777,$A235,СВЦЭМ!$B$34:$B$777,N$225)+'СЕТ СН'!$F$12</f>
        <v>172.00412439999999</v>
      </c>
      <c r="O235" s="37">
        <f>SUMIFS(СВЦЭМ!$G$34:$G$777,СВЦЭМ!$A$34:$A$777,$A235,СВЦЭМ!$B$34:$B$777,O$225)+'СЕТ СН'!$F$12</f>
        <v>171.99773619999999</v>
      </c>
      <c r="P235" s="37">
        <f>SUMIFS(СВЦЭМ!$G$34:$G$777,СВЦЭМ!$A$34:$A$777,$A235,СВЦЭМ!$B$34:$B$777,P$225)+'СЕТ СН'!$F$12</f>
        <v>171.72854785000001</v>
      </c>
      <c r="Q235" s="37">
        <f>SUMIFS(СВЦЭМ!$G$34:$G$777,СВЦЭМ!$A$34:$A$777,$A235,СВЦЭМ!$B$34:$B$777,Q$225)+'СЕТ СН'!$F$12</f>
        <v>171.95513106999999</v>
      </c>
      <c r="R235" s="37">
        <f>SUMIFS(СВЦЭМ!$G$34:$G$777,СВЦЭМ!$A$34:$A$777,$A235,СВЦЭМ!$B$34:$B$777,R$225)+'СЕТ СН'!$F$12</f>
        <v>175.66094601</v>
      </c>
      <c r="S235" s="37">
        <f>SUMIFS(СВЦЭМ!$G$34:$G$777,СВЦЭМ!$A$34:$A$777,$A235,СВЦЭМ!$B$34:$B$777,S$225)+'СЕТ СН'!$F$12</f>
        <v>177.12488192999999</v>
      </c>
      <c r="T235" s="37">
        <f>SUMIFS(СВЦЭМ!$G$34:$G$777,СВЦЭМ!$A$34:$A$777,$A235,СВЦЭМ!$B$34:$B$777,T$225)+'СЕТ СН'!$F$12</f>
        <v>183.9342637</v>
      </c>
      <c r="U235" s="37">
        <f>SUMIFS(СВЦЭМ!$G$34:$G$777,СВЦЭМ!$A$34:$A$777,$A235,СВЦЭМ!$B$34:$B$777,U$225)+'СЕТ СН'!$F$12</f>
        <v>186.34489540999999</v>
      </c>
      <c r="V235" s="37">
        <f>SUMIFS(СВЦЭМ!$G$34:$G$777,СВЦЭМ!$A$34:$A$777,$A235,СВЦЭМ!$B$34:$B$777,V$225)+'СЕТ СН'!$F$12</f>
        <v>190.64988083</v>
      </c>
      <c r="W235" s="37">
        <f>SUMIFS(СВЦЭМ!$G$34:$G$777,СВЦЭМ!$A$34:$A$777,$A235,СВЦЭМ!$B$34:$B$777,W$225)+'СЕТ СН'!$F$12</f>
        <v>202.39966919</v>
      </c>
      <c r="X235" s="37">
        <f>SUMIFS(СВЦЭМ!$G$34:$G$777,СВЦЭМ!$A$34:$A$777,$A235,СВЦЭМ!$B$34:$B$777,X$225)+'СЕТ СН'!$F$12</f>
        <v>218.62381396000001</v>
      </c>
      <c r="Y235" s="37">
        <f>SUMIFS(СВЦЭМ!$G$34:$G$777,СВЦЭМ!$A$34:$A$777,$A235,СВЦЭМ!$B$34:$B$777,Y$225)+'СЕТ СН'!$F$12</f>
        <v>244.57878403999999</v>
      </c>
    </row>
    <row r="236" spans="1:27" ht="15.75" x14ac:dyDescent="0.2">
      <c r="A236" s="36">
        <f t="shared" si="6"/>
        <v>43292</v>
      </c>
      <c r="B236" s="37">
        <f>SUMIFS(СВЦЭМ!$G$34:$G$777,СВЦЭМ!$A$34:$A$777,$A236,СВЦЭМ!$B$34:$B$777,B$225)+'СЕТ СН'!$F$12</f>
        <v>230.80879059</v>
      </c>
      <c r="C236" s="37">
        <f>SUMIFS(СВЦЭМ!$G$34:$G$777,СВЦЭМ!$A$34:$A$777,$A236,СВЦЭМ!$B$34:$B$777,C$225)+'СЕТ СН'!$F$12</f>
        <v>240.29115454000001</v>
      </c>
      <c r="D236" s="37">
        <f>SUMIFS(СВЦЭМ!$G$34:$G$777,СВЦЭМ!$A$34:$A$777,$A236,СВЦЭМ!$B$34:$B$777,D$225)+'СЕТ СН'!$F$12</f>
        <v>246.99644461</v>
      </c>
      <c r="E236" s="37">
        <f>SUMIFS(СВЦЭМ!$G$34:$G$777,СВЦЭМ!$A$34:$A$777,$A236,СВЦЭМ!$B$34:$B$777,E$225)+'СЕТ СН'!$F$12</f>
        <v>248.44271859</v>
      </c>
      <c r="F236" s="37">
        <f>SUMIFS(СВЦЭМ!$G$34:$G$777,СВЦЭМ!$A$34:$A$777,$A236,СВЦЭМ!$B$34:$B$777,F$225)+'СЕТ СН'!$F$12</f>
        <v>247.11354310999999</v>
      </c>
      <c r="G236" s="37">
        <f>SUMIFS(СВЦЭМ!$G$34:$G$777,СВЦЭМ!$A$34:$A$777,$A236,СВЦЭМ!$B$34:$B$777,G$225)+'СЕТ СН'!$F$12</f>
        <v>245.73884240000001</v>
      </c>
      <c r="H236" s="37">
        <f>SUMIFS(СВЦЭМ!$G$34:$G$777,СВЦЭМ!$A$34:$A$777,$A236,СВЦЭМ!$B$34:$B$777,H$225)+'СЕТ СН'!$F$12</f>
        <v>217.31368610999999</v>
      </c>
      <c r="I236" s="37">
        <f>SUMIFS(СВЦЭМ!$G$34:$G$777,СВЦЭМ!$A$34:$A$777,$A236,СВЦЭМ!$B$34:$B$777,I$225)+'СЕТ СН'!$F$12</f>
        <v>184.59487512000001</v>
      </c>
      <c r="J236" s="37">
        <f>SUMIFS(СВЦЭМ!$G$34:$G$777,СВЦЭМ!$A$34:$A$777,$A236,СВЦЭМ!$B$34:$B$777,J$225)+'СЕТ СН'!$F$12</f>
        <v>168.40105775000001</v>
      </c>
      <c r="K236" s="37">
        <f>SUMIFS(СВЦЭМ!$G$34:$G$777,СВЦЭМ!$A$34:$A$777,$A236,СВЦЭМ!$B$34:$B$777,K$225)+'СЕТ СН'!$F$12</f>
        <v>153.02364125</v>
      </c>
      <c r="L236" s="37">
        <f>SUMIFS(СВЦЭМ!$G$34:$G$777,СВЦЭМ!$A$34:$A$777,$A236,СВЦЭМ!$B$34:$B$777,L$225)+'СЕТ СН'!$F$12</f>
        <v>151.47989919</v>
      </c>
      <c r="M236" s="37">
        <f>SUMIFS(СВЦЭМ!$G$34:$G$777,СВЦЭМ!$A$34:$A$777,$A236,СВЦЭМ!$B$34:$B$777,M$225)+'СЕТ СН'!$F$12</f>
        <v>146.71824831999999</v>
      </c>
      <c r="N236" s="37">
        <f>SUMIFS(СВЦЭМ!$G$34:$G$777,СВЦЭМ!$A$34:$A$777,$A236,СВЦЭМ!$B$34:$B$777,N$225)+'СЕТ СН'!$F$12</f>
        <v>144.22411654999999</v>
      </c>
      <c r="O236" s="37">
        <f>SUMIFS(СВЦЭМ!$G$34:$G$777,СВЦЭМ!$A$34:$A$777,$A236,СВЦЭМ!$B$34:$B$777,O$225)+'СЕТ СН'!$F$12</f>
        <v>146.44492628</v>
      </c>
      <c r="P236" s="37">
        <f>SUMIFS(СВЦЭМ!$G$34:$G$777,СВЦЭМ!$A$34:$A$777,$A236,СВЦЭМ!$B$34:$B$777,P$225)+'СЕТ СН'!$F$12</f>
        <v>146.16962799999999</v>
      </c>
      <c r="Q236" s="37">
        <f>SUMIFS(СВЦЭМ!$G$34:$G$777,СВЦЭМ!$A$34:$A$777,$A236,СВЦЭМ!$B$34:$B$777,Q$225)+'СЕТ СН'!$F$12</f>
        <v>146.66697975</v>
      </c>
      <c r="R236" s="37">
        <f>SUMIFS(СВЦЭМ!$G$34:$G$777,СВЦЭМ!$A$34:$A$777,$A236,СВЦЭМ!$B$34:$B$777,R$225)+'СЕТ СН'!$F$12</f>
        <v>148.68408342000001</v>
      </c>
      <c r="S236" s="37">
        <f>SUMIFS(СВЦЭМ!$G$34:$G$777,СВЦЭМ!$A$34:$A$777,$A236,СВЦЭМ!$B$34:$B$777,S$225)+'СЕТ СН'!$F$12</f>
        <v>149.11752888000001</v>
      </c>
      <c r="T236" s="37">
        <f>SUMIFS(СВЦЭМ!$G$34:$G$777,СВЦЭМ!$A$34:$A$777,$A236,СВЦЭМ!$B$34:$B$777,T$225)+'СЕТ СН'!$F$12</f>
        <v>149.38875888999999</v>
      </c>
      <c r="U236" s="37">
        <f>SUMIFS(СВЦЭМ!$G$34:$G$777,СВЦЭМ!$A$34:$A$777,$A236,СВЦЭМ!$B$34:$B$777,U$225)+'СЕТ СН'!$F$12</f>
        <v>147.5684061</v>
      </c>
      <c r="V236" s="37">
        <f>SUMIFS(СВЦЭМ!$G$34:$G$777,СВЦЭМ!$A$34:$A$777,$A236,СВЦЭМ!$B$34:$B$777,V$225)+'СЕТ СН'!$F$12</f>
        <v>149.23387359</v>
      </c>
      <c r="W236" s="37">
        <f>SUMIFS(СВЦЭМ!$G$34:$G$777,СВЦЭМ!$A$34:$A$777,$A236,СВЦЭМ!$B$34:$B$777,W$225)+'СЕТ СН'!$F$12</f>
        <v>164.00068046000001</v>
      </c>
      <c r="X236" s="37">
        <f>SUMIFS(СВЦЭМ!$G$34:$G$777,СВЦЭМ!$A$34:$A$777,$A236,СВЦЭМ!$B$34:$B$777,X$225)+'СЕТ СН'!$F$12</f>
        <v>182.76531279</v>
      </c>
      <c r="Y236" s="37">
        <f>SUMIFS(СВЦЭМ!$G$34:$G$777,СВЦЭМ!$A$34:$A$777,$A236,СВЦЭМ!$B$34:$B$777,Y$225)+'СЕТ СН'!$F$12</f>
        <v>205.82159741999999</v>
      </c>
    </row>
    <row r="237" spans="1:27" ht="15.75" x14ac:dyDescent="0.2">
      <c r="A237" s="36">
        <f t="shared" si="6"/>
        <v>43293</v>
      </c>
      <c r="B237" s="37">
        <f>SUMIFS(СВЦЭМ!$G$34:$G$777,СВЦЭМ!$A$34:$A$777,$A237,СВЦЭМ!$B$34:$B$777,B$225)+'СЕТ СН'!$F$12</f>
        <v>231.16978194000001</v>
      </c>
      <c r="C237" s="37">
        <f>SUMIFS(СВЦЭМ!$G$34:$G$777,СВЦЭМ!$A$34:$A$777,$A237,СВЦЭМ!$B$34:$B$777,C$225)+'СЕТ СН'!$F$12</f>
        <v>244.67411163</v>
      </c>
      <c r="D237" s="37">
        <f>SUMIFS(СВЦЭМ!$G$34:$G$777,СВЦЭМ!$A$34:$A$777,$A237,СВЦЭМ!$B$34:$B$777,D$225)+'СЕТ СН'!$F$12</f>
        <v>242.88707513</v>
      </c>
      <c r="E237" s="37">
        <f>SUMIFS(СВЦЭМ!$G$34:$G$777,СВЦЭМ!$A$34:$A$777,$A237,СВЦЭМ!$B$34:$B$777,E$225)+'СЕТ СН'!$F$12</f>
        <v>247.15110446</v>
      </c>
      <c r="F237" s="37">
        <f>SUMIFS(СВЦЭМ!$G$34:$G$777,СВЦЭМ!$A$34:$A$777,$A237,СВЦЭМ!$B$34:$B$777,F$225)+'СЕТ СН'!$F$12</f>
        <v>250.67616344999999</v>
      </c>
      <c r="G237" s="37">
        <f>SUMIFS(СВЦЭМ!$G$34:$G$777,СВЦЭМ!$A$34:$A$777,$A237,СВЦЭМ!$B$34:$B$777,G$225)+'СЕТ СН'!$F$12</f>
        <v>249.28262781000001</v>
      </c>
      <c r="H237" s="37">
        <f>SUMIFS(СВЦЭМ!$G$34:$G$777,СВЦЭМ!$A$34:$A$777,$A237,СВЦЭМ!$B$34:$B$777,H$225)+'СЕТ СН'!$F$12</f>
        <v>226.15581477999999</v>
      </c>
      <c r="I237" s="37">
        <f>SUMIFS(СВЦЭМ!$G$34:$G$777,СВЦЭМ!$A$34:$A$777,$A237,СВЦЭМ!$B$34:$B$777,I$225)+'СЕТ СН'!$F$12</f>
        <v>186.15944440999999</v>
      </c>
      <c r="J237" s="37">
        <f>SUMIFS(СВЦЭМ!$G$34:$G$777,СВЦЭМ!$A$34:$A$777,$A237,СВЦЭМ!$B$34:$B$777,J$225)+'СЕТ СН'!$F$12</f>
        <v>162.18557093999999</v>
      </c>
      <c r="K237" s="37">
        <f>SUMIFS(СВЦЭМ!$G$34:$G$777,СВЦЭМ!$A$34:$A$777,$A237,СВЦЭМ!$B$34:$B$777,K$225)+'СЕТ СН'!$F$12</f>
        <v>148.54182130999999</v>
      </c>
      <c r="L237" s="37">
        <f>SUMIFS(СВЦЭМ!$G$34:$G$777,СВЦЭМ!$A$34:$A$777,$A237,СВЦЭМ!$B$34:$B$777,L$225)+'СЕТ СН'!$F$12</f>
        <v>144.46079592999999</v>
      </c>
      <c r="M237" s="37">
        <f>SUMIFS(СВЦЭМ!$G$34:$G$777,СВЦЭМ!$A$34:$A$777,$A237,СВЦЭМ!$B$34:$B$777,M$225)+'СЕТ СН'!$F$12</f>
        <v>143.33082680000001</v>
      </c>
      <c r="N237" s="37">
        <f>SUMIFS(СВЦЭМ!$G$34:$G$777,СВЦЭМ!$A$34:$A$777,$A237,СВЦЭМ!$B$34:$B$777,N$225)+'СЕТ СН'!$F$12</f>
        <v>147.00013684999999</v>
      </c>
      <c r="O237" s="37">
        <f>SUMIFS(СВЦЭМ!$G$34:$G$777,СВЦЭМ!$A$34:$A$777,$A237,СВЦЭМ!$B$34:$B$777,O$225)+'СЕТ СН'!$F$12</f>
        <v>150.57868988000001</v>
      </c>
      <c r="P237" s="37">
        <f>SUMIFS(СВЦЭМ!$G$34:$G$777,СВЦЭМ!$A$34:$A$777,$A237,СВЦЭМ!$B$34:$B$777,P$225)+'СЕТ СН'!$F$12</f>
        <v>152.06061466</v>
      </c>
      <c r="Q237" s="37">
        <f>SUMIFS(СВЦЭМ!$G$34:$G$777,СВЦЭМ!$A$34:$A$777,$A237,СВЦЭМ!$B$34:$B$777,Q$225)+'СЕТ СН'!$F$12</f>
        <v>153.39224132000001</v>
      </c>
      <c r="R237" s="37">
        <f>SUMIFS(СВЦЭМ!$G$34:$G$777,СВЦЭМ!$A$34:$A$777,$A237,СВЦЭМ!$B$34:$B$777,R$225)+'СЕТ СН'!$F$12</f>
        <v>152.40800243999999</v>
      </c>
      <c r="S237" s="37">
        <f>SUMIFS(СВЦЭМ!$G$34:$G$777,СВЦЭМ!$A$34:$A$777,$A237,СВЦЭМ!$B$34:$B$777,S$225)+'СЕТ СН'!$F$12</f>
        <v>149.09605593000001</v>
      </c>
      <c r="T237" s="37">
        <f>SUMIFS(СВЦЭМ!$G$34:$G$777,СВЦЭМ!$A$34:$A$777,$A237,СВЦЭМ!$B$34:$B$777,T$225)+'СЕТ СН'!$F$12</f>
        <v>147.60931604000001</v>
      </c>
      <c r="U237" s="37">
        <f>SUMIFS(СВЦЭМ!$G$34:$G$777,СВЦЭМ!$A$34:$A$777,$A237,СВЦЭМ!$B$34:$B$777,U$225)+'СЕТ СН'!$F$12</f>
        <v>145.05601168999999</v>
      </c>
      <c r="V237" s="37">
        <f>SUMIFS(СВЦЭМ!$G$34:$G$777,СВЦЭМ!$A$34:$A$777,$A237,СВЦЭМ!$B$34:$B$777,V$225)+'СЕТ СН'!$F$12</f>
        <v>144.70285265999999</v>
      </c>
      <c r="W237" s="37">
        <f>SUMIFS(СВЦЭМ!$G$34:$G$777,СВЦЭМ!$A$34:$A$777,$A237,СВЦЭМ!$B$34:$B$777,W$225)+'СЕТ СН'!$F$12</f>
        <v>159.21268925999999</v>
      </c>
      <c r="X237" s="37">
        <f>SUMIFS(СВЦЭМ!$G$34:$G$777,СВЦЭМ!$A$34:$A$777,$A237,СВЦЭМ!$B$34:$B$777,X$225)+'СЕТ СН'!$F$12</f>
        <v>182.12872197999999</v>
      </c>
      <c r="Y237" s="37">
        <f>SUMIFS(СВЦЭМ!$G$34:$G$777,СВЦЭМ!$A$34:$A$777,$A237,СВЦЭМ!$B$34:$B$777,Y$225)+'СЕТ СН'!$F$12</f>
        <v>212.55632309000001</v>
      </c>
    </row>
    <row r="238" spans="1:27" ht="15.75" x14ac:dyDescent="0.2">
      <c r="A238" s="36">
        <f t="shared" si="6"/>
        <v>43294</v>
      </c>
      <c r="B238" s="37">
        <f>SUMIFS(СВЦЭМ!$G$34:$G$777,СВЦЭМ!$A$34:$A$777,$A238,СВЦЭМ!$B$34:$B$777,B$225)+'СЕТ СН'!$F$12</f>
        <v>229.72871491000001</v>
      </c>
      <c r="C238" s="37">
        <f>SUMIFS(СВЦЭМ!$G$34:$G$777,СВЦЭМ!$A$34:$A$777,$A238,СВЦЭМ!$B$34:$B$777,C$225)+'СЕТ СН'!$F$12</f>
        <v>237.73304005</v>
      </c>
      <c r="D238" s="37">
        <f>SUMIFS(СВЦЭМ!$G$34:$G$777,СВЦЭМ!$A$34:$A$777,$A238,СВЦЭМ!$B$34:$B$777,D$225)+'СЕТ СН'!$F$12</f>
        <v>247.98680643</v>
      </c>
      <c r="E238" s="37">
        <f>SUMIFS(СВЦЭМ!$G$34:$G$777,СВЦЭМ!$A$34:$A$777,$A238,СВЦЭМ!$B$34:$B$777,E$225)+'СЕТ СН'!$F$12</f>
        <v>252.54198550000001</v>
      </c>
      <c r="F238" s="37">
        <f>SUMIFS(СВЦЭМ!$G$34:$G$777,СВЦЭМ!$A$34:$A$777,$A238,СВЦЭМ!$B$34:$B$777,F$225)+'СЕТ СН'!$F$12</f>
        <v>251.7614882</v>
      </c>
      <c r="G238" s="37">
        <f>SUMIFS(СВЦЭМ!$G$34:$G$777,СВЦЭМ!$A$34:$A$777,$A238,СВЦЭМ!$B$34:$B$777,G$225)+'СЕТ СН'!$F$12</f>
        <v>249.36610845999999</v>
      </c>
      <c r="H238" s="37">
        <f>SUMIFS(СВЦЭМ!$G$34:$G$777,СВЦЭМ!$A$34:$A$777,$A238,СВЦЭМ!$B$34:$B$777,H$225)+'СЕТ СН'!$F$12</f>
        <v>221.78921557999999</v>
      </c>
      <c r="I238" s="37">
        <f>SUMIFS(СВЦЭМ!$G$34:$G$777,СВЦЭМ!$A$34:$A$777,$A238,СВЦЭМ!$B$34:$B$777,I$225)+'СЕТ СН'!$F$12</f>
        <v>191.24029866000001</v>
      </c>
      <c r="J238" s="37">
        <f>SUMIFS(СВЦЭМ!$G$34:$G$777,СВЦЭМ!$A$34:$A$777,$A238,СВЦЭМ!$B$34:$B$777,J$225)+'СЕТ СН'!$F$12</f>
        <v>165.31719249</v>
      </c>
      <c r="K238" s="37">
        <f>SUMIFS(СВЦЭМ!$G$34:$G$777,СВЦЭМ!$A$34:$A$777,$A238,СВЦЭМ!$B$34:$B$777,K$225)+'СЕТ СН'!$F$12</f>
        <v>152.72069049999999</v>
      </c>
      <c r="L238" s="37">
        <f>SUMIFS(СВЦЭМ!$G$34:$G$777,СВЦЭМ!$A$34:$A$777,$A238,СВЦЭМ!$B$34:$B$777,L$225)+'СЕТ СН'!$F$12</f>
        <v>146.23249719</v>
      </c>
      <c r="M238" s="37">
        <f>SUMIFS(СВЦЭМ!$G$34:$G$777,СВЦЭМ!$A$34:$A$777,$A238,СВЦЭМ!$B$34:$B$777,M$225)+'СЕТ СН'!$F$12</f>
        <v>144.97868937000001</v>
      </c>
      <c r="N238" s="37">
        <f>SUMIFS(СВЦЭМ!$G$34:$G$777,СВЦЭМ!$A$34:$A$777,$A238,СВЦЭМ!$B$34:$B$777,N$225)+'СЕТ СН'!$F$12</f>
        <v>148.03291776</v>
      </c>
      <c r="O238" s="37">
        <f>SUMIFS(СВЦЭМ!$G$34:$G$777,СВЦЭМ!$A$34:$A$777,$A238,СВЦЭМ!$B$34:$B$777,O$225)+'СЕТ СН'!$F$12</f>
        <v>149.13100284999999</v>
      </c>
      <c r="P238" s="37">
        <f>SUMIFS(СВЦЭМ!$G$34:$G$777,СВЦЭМ!$A$34:$A$777,$A238,СВЦЭМ!$B$34:$B$777,P$225)+'СЕТ СН'!$F$12</f>
        <v>151.52863811</v>
      </c>
      <c r="Q238" s="37">
        <f>SUMIFS(СВЦЭМ!$G$34:$G$777,СВЦЭМ!$A$34:$A$777,$A238,СВЦЭМ!$B$34:$B$777,Q$225)+'СЕТ СН'!$F$12</f>
        <v>158.41767200000001</v>
      </c>
      <c r="R238" s="37">
        <f>SUMIFS(СВЦЭМ!$G$34:$G$777,СВЦЭМ!$A$34:$A$777,$A238,СВЦЭМ!$B$34:$B$777,R$225)+'СЕТ СН'!$F$12</f>
        <v>164.13749848</v>
      </c>
      <c r="S238" s="37">
        <f>SUMIFS(СВЦЭМ!$G$34:$G$777,СВЦЭМ!$A$34:$A$777,$A238,СВЦЭМ!$B$34:$B$777,S$225)+'СЕТ СН'!$F$12</f>
        <v>158.74833262000001</v>
      </c>
      <c r="T238" s="37">
        <f>SUMIFS(СВЦЭМ!$G$34:$G$777,СВЦЭМ!$A$34:$A$777,$A238,СВЦЭМ!$B$34:$B$777,T$225)+'СЕТ СН'!$F$12</f>
        <v>155.39954969999999</v>
      </c>
      <c r="U238" s="37">
        <f>SUMIFS(СВЦЭМ!$G$34:$G$777,СВЦЭМ!$A$34:$A$777,$A238,СВЦЭМ!$B$34:$B$777,U$225)+'СЕТ СН'!$F$12</f>
        <v>151.86921900999999</v>
      </c>
      <c r="V238" s="37">
        <f>SUMIFS(СВЦЭМ!$G$34:$G$777,СВЦЭМ!$A$34:$A$777,$A238,СВЦЭМ!$B$34:$B$777,V$225)+'СЕТ СН'!$F$12</f>
        <v>152.36882427</v>
      </c>
      <c r="W238" s="37">
        <f>SUMIFS(СВЦЭМ!$G$34:$G$777,СВЦЭМ!$A$34:$A$777,$A238,СВЦЭМ!$B$34:$B$777,W$225)+'СЕТ СН'!$F$12</f>
        <v>161.82488882999999</v>
      </c>
      <c r="X238" s="37">
        <f>SUMIFS(СВЦЭМ!$G$34:$G$777,СВЦЭМ!$A$34:$A$777,$A238,СВЦЭМ!$B$34:$B$777,X$225)+'СЕТ СН'!$F$12</f>
        <v>180.73827327000001</v>
      </c>
      <c r="Y238" s="37">
        <f>SUMIFS(СВЦЭМ!$G$34:$G$777,СВЦЭМ!$A$34:$A$777,$A238,СВЦЭМ!$B$34:$B$777,Y$225)+'СЕТ СН'!$F$12</f>
        <v>205.63714089000001</v>
      </c>
    </row>
    <row r="239" spans="1:27" ht="15.75" x14ac:dyDescent="0.2">
      <c r="A239" s="36">
        <f t="shared" si="6"/>
        <v>43295</v>
      </c>
      <c r="B239" s="37">
        <f>SUMIFS(СВЦЭМ!$G$34:$G$777,СВЦЭМ!$A$34:$A$777,$A239,СВЦЭМ!$B$34:$B$777,B$225)+'СЕТ СН'!$F$12</f>
        <v>208.91875454999999</v>
      </c>
      <c r="C239" s="37">
        <f>SUMIFS(СВЦЭМ!$G$34:$G$777,СВЦЭМ!$A$34:$A$777,$A239,СВЦЭМ!$B$34:$B$777,C$225)+'СЕТ СН'!$F$12</f>
        <v>229.72002358</v>
      </c>
      <c r="D239" s="37">
        <f>SUMIFS(СВЦЭМ!$G$34:$G$777,СВЦЭМ!$A$34:$A$777,$A239,СВЦЭМ!$B$34:$B$777,D$225)+'СЕТ СН'!$F$12</f>
        <v>249.96208096999999</v>
      </c>
      <c r="E239" s="37">
        <f>SUMIFS(СВЦЭМ!$G$34:$G$777,СВЦЭМ!$A$34:$A$777,$A239,СВЦЭМ!$B$34:$B$777,E$225)+'СЕТ СН'!$F$12</f>
        <v>250.18292334</v>
      </c>
      <c r="F239" s="37">
        <f>SUMIFS(СВЦЭМ!$G$34:$G$777,СВЦЭМ!$A$34:$A$777,$A239,СВЦЭМ!$B$34:$B$777,F$225)+'СЕТ СН'!$F$12</f>
        <v>250.34399117999999</v>
      </c>
      <c r="G239" s="37">
        <f>SUMIFS(СВЦЭМ!$G$34:$G$777,СВЦЭМ!$A$34:$A$777,$A239,СВЦЭМ!$B$34:$B$777,G$225)+'СЕТ СН'!$F$12</f>
        <v>249.83879547999999</v>
      </c>
      <c r="H239" s="37">
        <f>SUMIFS(СВЦЭМ!$G$34:$G$777,СВЦЭМ!$A$34:$A$777,$A239,СВЦЭМ!$B$34:$B$777,H$225)+'СЕТ СН'!$F$12</f>
        <v>232.70080999000001</v>
      </c>
      <c r="I239" s="37">
        <f>SUMIFS(СВЦЭМ!$G$34:$G$777,СВЦЭМ!$A$34:$A$777,$A239,СВЦЭМ!$B$34:$B$777,I$225)+'СЕТ СН'!$F$12</f>
        <v>199.96809400000001</v>
      </c>
      <c r="J239" s="37">
        <f>SUMIFS(СВЦЭМ!$G$34:$G$777,СВЦЭМ!$A$34:$A$777,$A239,СВЦЭМ!$B$34:$B$777,J$225)+'СЕТ СН'!$F$12</f>
        <v>167.79460381999999</v>
      </c>
      <c r="K239" s="37">
        <f>SUMIFS(СВЦЭМ!$G$34:$G$777,СВЦЭМ!$A$34:$A$777,$A239,СВЦЭМ!$B$34:$B$777,K$225)+'СЕТ СН'!$F$12</f>
        <v>153.72775985999999</v>
      </c>
      <c r="L239" s="37">
        <f>SUMIFS(СВЦЭМ!$G$34:$G$777,СВЦЭМ!$A$34:$A$777,$A239,СВЦЭМ!$B$34:$B$777,L$225)+'СЕТ СН'!$F$12</f>
        <v>148.30433325999999</v>
      </c>
      <c r="M239" s="37">
        <f>SUMIFS(СВЦЭМ!$G$34:$G$777,СВЦЭМ!$A$34:$A$777,$A239,СВЦЭМ!$B$34:$B$777,M$225)+'СЕТ СН'!$F$12</f>
        <v>143.9622827</v>
      </c>
      <c r="N239" s="37">
        <f>SUMIFS(СВЦЭМ!$G$34:$G$777,СВЦЭМ!$A$34:$A$777,$A239,СВЦЭМ!$B$34:$B$777,N$225)+'СЕТ СН'!$F$12</f>
        <v>145.99116781999999</v>
      </c>
      <c r="O239" s="37">
        <f>SUMIFS(СВЦЭМ!$G$34:$G$777,СВЦЭМ!$A$34:$A$777,$A239,СВЦЭМ!$B$34:$B$777,O$225)+'СЕТ СН'!$F$12</f>
        <v>147.41294744999999</v>
      </c>
      <c r="P239" s="37">
        <f>SUMIFS(СВЦЭМ!$G$34:$G$777,СВЦЭМ!$A$34:$A$777,$A239,СВЦЭМ!$B$34:$B$777,P$225)+'СЕТ СН'!$F$12</f>
        <v>153.19306993000001</v>
      </c>
      <c r="Q239" s="37">
        <f>SUMIFS(СВЦЭМ!$G$34:$G$777,СВЦЭМ!$A$34:$A$777,$A239,СВЦЭМ!$B$34:$B$777,Q$225)+'СЕТ СН'!$F$12</f>
        <v>154.55385996999999</v>
      </c>
      <c r="R239" s="37">
        <f>SUMIFS(СВЦЭМ!$G$34:$G$777,СВЦЭМ!$A$34:$A$777,$A239,СВЦЭМ!$B$34:$B$777,R$225)+'СЕТ СН'!$F$12</f>
        <v>154.28510659</v>
      </c>
      <c r="S239" s="37">
        <f>SUMIFS(СВЦЭМ!$G$34:$G$777,СВЦЭМ!$A$34:$A$777,$A239,СВЦЭМ!$B$34:$B$777,S$225)+'СЕТ СН'!$F$12</f>
        <v>152.22476621999999</v>
      </c>
      <c r="T239" s="37">
        <f>SUMIFS(СВЦЭМ!$G$34:$G$777,СВЦЭМ!$A$34:$A$777,$A239,СВЦЭМ!$B$34:$B$777,T$225)+'СЕТ СН'!$F$12</f>
        <v>152.02197336</v>
      </c>
      <c r="U239" s="37">
        <f>SUMIFS(СВЦЭМ!$G$34:$G$777,СВЦЭМ!$A$34:$A$777,$A239,СВЦЭМ!$B$34:$B$777,U$225)+'СЕТ СН'!$F$12</f>
        <v>151.46298074000001</v>
      </c>
      <c r="V239" s="37">
        <f>SUMIFS(СВЦЭМ!$G$34:$G$777,СВЦЭМ!$A$34:$A$777,$A239,СВЦЭМ!$B$34:$B$777,V$225)+'СЕТ СН'!$F$12</f>
        <v>152.3051509</v>
      </c>
      <c r="W239" s="37">
        <f>SUMIFS(СВЦЭМ!$G$34:$G$777,СВЦЭМ!$A$34:$A$777,$A239,СВЦЭМ!$B$34:$B$777,W$225)+'СЕТ СН'!$F$12</f>
        <v>159.71462575000001</v>
      </c>
      <c r="X239" s="37">
        <f>SUMIFS(СВЦЭМ!$G$34:$G$777,СВЦЭМ!$A$34:$A$777,$A239,СВЦЭМ!$B$34:$B$777,X$225)+'СЕТ СН'!$F$12</f>
        <v>179.88791721999999</v>
      </c>
      <c r="Y239" s="37">
        <f>SUMIFS(СВЦЭМ!$G$34:$G$777,СВЦЭМ!$A$34:$A$777,$A239,СВЦЭМ!$B$34:$B$777,Y$225)+'СЕТ СН'!$F$12</f>
        <v>201.19707572999999</v>
      </c>
    </row>
    <row r="240" spans="1:27" ht="15.75" x14ac:dyDescent="0.2">
      <c r="A240" s="36">
        <f t="shared" si="6"/>
        <v>43296</v>
      </c>
      <c r="B240" s="37">
        <f>SUMIFS(СВЦЭМ!$G$34:$G$777,СВЦЭМ!$A$34:$A$777,$A240,СВЦЭМ!$B$34:$B$777,B$225)+'СЕТ СН'!$F$12</f>
        <v>218.87824846999999</v>
      </c>
      <c r="C240" s="37">
        <f>SUMIFS(СВЦЭМ!$G$34:$G$777,СВЦЭМ!$A$34:$A$777,$A240,СВЦЭМ!$B$34:$B$777,C$225)+'СЕТ СН'!$F$12</f>
        <v>231.65268015000001</v>
      </c>
      <c r="D240" s="37">
        <f>SUMIFS(СВЦЭМ!$G$34:$G$777,СВЦЭМ!$A$34:$A$777,$A240,СВЦЭМ!$B$34:$B$777,D$225)+'СЕТ СН'!$F$12</f>
        <v>240.85742822</v>
      </c>
      <c r="E240" s="37">
        <f>SUMIFS(СВЦЭМ!$G$34:$G$777,СВЦЭМ!$A$34:$A$777,$A240,СВЦЭМ!$B$34:$B$777,E$225)+'СЕТ СН'!$F$12</f>
        <v>248.51415280000001</v>
      </c>
      <c r="F240" s="37">
        <f>SUMIFS(СВЦЭМ!$G$34:$G$777,СВЦЭМ!$A$34:$A$777,$A240,СВЦЭМ!$B$34:$B$777,F$225)+'СЕТ СН'!$F$12</f>
        <v>250.50900240999999</v>
      </c>
      <c r="G240" s="37">
        <f>SUMIFS(СВЦЭМ!$G$34:$G$777,СВЦЭМ!$A$34:$A$777,$A240,СВЦЭМ!$B$34:$B$777,G$225)+'СЕТ СН'!$F$12</f>
        <v>250.78842121</v>
      </c>
      <c r="H240" s="37">
        <f>SUMIFS(СВЦЭМ!$G$34:$G$777,СВЦЭМ!$A$34:$A$777,$A240,СВЦЭМ!$B$34:$B$777,H$225)+'СЕТ СН'!$F$12</f>
        <v>229.32936423999999</v>
      </c>
      <c r="I240" s="37">
        <f>SUMIFS(СВЦЭМ!$G$34:$G$777,СВЦЭМ!$A$34:$A$777,$A240,СВЦЭМ!$B$34:$B$777,I$225)+'СЕТ СН'!$F$12</f>
        <v>193.43944427</v>
      </c>
      <c r="J240" s="37">
        <f>SUMIFS(СВЦЭМ!$G$34:$G$777,СВЦЭМ!$A$34:$A$777,$A240,СВЦЭМ!$B$34:$B$777,J$225)+'СЕТ СН'!$F$12</f>
        <v>161.76902681000001</v>
      </c>
      <c r="K240" s="37">
        <f>SUMIFS(СВЦЭМ!$G$34:$G$777,СВЦЭМ!$A$34:$A$777,$A240,СВЦЭМ!$B$34:$B$777,K$225)+'СЕТ СН'!$F$12</f>
        <v>149.2122774</v>
      </c>
      <c r="L240" s="37">
        <f>SUMIFS(СВЦЭМ!$G$34:$G$777,СВЦЭМ!$A$34:$A$777,$A240,СВЦЭМ!$B$34:$B$777,L$225)+'СЕТ СН'!$F$12</f>
        <v>144.80922656999999</v>
      </c>
      <c r="M240" s="37">
        <f>SUMIFS(СВЦЭМ!$G$34:$G$777,СВЦЭМ!$A$34:$A$777,$A240,СВЦЭМ!$B$34:$B$777,M$225)+'СЕТ СН'!$F$12</f>
        <v>141.71563309000001</v>
      </c>
      <c r="N240" s="37">
        <f>SUMIFS(СВЦЭМ!$G$34:$G$777,СВЦЭМ!$A$34:$A$777,$A240,СВЦЭМ!$B$34:$B$777,N$225)+'СЕТ СН'!$F$12</f>
        <v>142.8714244</v>
      </c>
      <c r="O240" s="37">
        <f>SUMIFS(СВЦЭМ!$G$34:$G$777,СВЦЭМ!$A$34:$A$777,$A240,СВЦЭМ!$B$34:$B$777,O$225)+'СЕТ СН'!$F$12</f>
        <v>141.15660657000001</v>
      </c>
      <c r="P240" s="37">
        <f>SUMIFS(СВЦЭМ!$G$34:$G$777,СВЦЭМ!$A$34:$A$777,$A240,СВЦЭМ!$B$34:$B$777,P$225)+'СЕТ СН'!$F$12</f>
        <v>145.19868830999999</v>
      </c>
      <c r="Q240" s="37">
        <f>SUMIFS(СВЦЭМ!$G$34:$G$777,СВЦЭМ!$A$34:$A$777,$A240,СВЦЭМ!$B$34:$B$777,Q$225)+'СЕТ СН'!$F$12</f>
        <v>144.80902587</v>
      </c>
      <c r="R240" s="37">
        <f>SUMIFS(СВЦЭМ!$G$34:$G$777,СВЦЭМ!$A$34:$A$777,$A240,СВЦЭМ!$B$34:$B$777,R$225)+'СЕТ СН'!$F$12</f>
        <v>145.80230308</v>
      </c>
      <c r="S240" s="37">
        <f>SUMIFS(СВЦЭМ!$G$34:$G$777,СВЦЭМ!$A$34:$A$777,$A240,СВЦЭМ!$B$34:$B$777,S$225)+'СЕТ СН'!$F$12</f>
        <v>147.38814396999999</v>
      </c>
      <c r="T240" s="37">
        <f>SUMIFS(СВЦЭМ!$G$34:$G$777,СВЦЭМ!$A$34:$A$777,$A240,СВЦЭМ!$B$34:$B$777,T$225)+'СЕТ СН'!$F$12</f>
        <v>149.47891189000001</v>
      </c>
      <c r="U240" s="37">
        <f>SUMIFS(СВЦЭМ!$G$34:$G$777,СВЦЭМ!$A$34:$A$777,$A240,СВЦЭМ!$B$34:$B$777,U$225)+'СЕТ СН'!$F$12</f>
        <v>151.56795288999999</v>
      </c>
      <c r="V240" s="37">
        <f>SUMIFS(СВЦЭМ!$G$34:$G$777,СВЦЭМ!$A$34:$A$777,$A240,СВЦЭМ!$B$34:$B$777,V$225)+'СЕТ СН'!$F$12</f>
        <v>153.53994864000001</v>
      </c>
      <c r="W240" s="37">
        <f>SUMIFS(СВЦЭМ!$G$34:$G$777,СВЦЭМ!$A$34:$A$777,$A240,СВЦЭМ!$B$34:$B$777,W$225)+'СЕТ СН'!$F$12</f>
        <v>169.55497632999999</v>
      </c>
      <c r="X240" s="37">
        <f>SUMIFS(СВЦЭМ!$G$34:$G$777,СВЦЭМ!$A$34:$A$777,$A240,СВЦЭМ!$B$34:$B$777,X$225)+'СЕТ СН'!$F$12</f>
        <v>180.58340239</v>
      </c>
      <c r="Y240" s="37">
        <f>SUMIFS(СВЦЭМ!$G$34:$G$777,СВЦЭМ!$A$34:$A$777,$A240,СВЦЭМ!$B$34:$B$777,Y$225)+'СЕТ СН'!$F$12</f>
        <v>201.46767557000001</v>
      </c>
    </row>
    <row r="241" spans="1:25" ht="15.75" x14ac:dyDescent="0.2">
      <c r="A241" s="36">
        <f t="shared" si="6"/>
        <v>43297</v>
      </c>
      <c r="B241" s="37">
        <f>SUMIFS(СВЦЭМ!$G$34:$G$777,СВЦЭМ!$A$34:$A$777,$A241,СВЦЭМ!$B$34:$B$777,B$225)+'СЕТ СН'!$F$12</f>
        <v>233.29033358999999</v>
      </c>
      <c r="C241" s="37">
        <f>SUMIFS(СВЦЭМ!$G$34:$G$777,СВЦЭМ!$A$34:$A$777,$A241,СВЦЭМ!$B$34:$B$777,C$225)+'СЕТ СН'!$F$12</f>
        <v>245.31982719000001</v>
      </c>
      <c r="D241" s="37">
        <f>SUMIFS(СВЦЭМ!$G$34:$G$777,СВЦЭМ!$A$34:$A$777,$A241,СВЦЭМ!$B$34:$B$777,D$225)+'СЕТ СН'!$F$12</f>
        <v>251.07992888999999</v>
      </c>
      <c r="E241" s="37">
        <f>SUMIFS(СВЦЭМ!$G$34:$G$777,СВЦЭМ!$A$34:$A$777,$A241,СВЦЭМ!$B$34:$B$777,E$225)+'СЕТ СН'!$F$12</f>
        <v>249.99668292999999</v>
      </c>
      <c r="F241" s="37">
        <f>SUMIFS(СВЦЭМ!$G$34:$G$777,СВЦЭМ!$A$34:$A$777,$A241,СВЦЭМ!$B$34:$B$777,F$225)+'СЕТ СН'!$F$12</f>
        <v>249.37262472</v>
      </c>
      <c r="G241" s="37">
        <f>SUMIFS(СВЦЭМ!$G$34:$G$777,СВЦЭМ!$A$34:$A$777,$A241,СВЦЭМ!$B$34:$B$777,G$225)+'СЕТ СН'!$F$12</f>
        <v>251.43546236</v>
      </c>
      <c r="H241" s="37">
        <f>SUMIFS(СВЦЭМ!$G$34:$G$777,СВЦЭМ!$A$34:$A$777,$A241,СВЦЭМ!$B$34:$B$777,H$225)+'СЕТ СН'!$F$12</f>
        <v>233.72157781000001</v>
      </c>
      <c r="I241" s="37">
        <f>SUMIFS(СВЦЭМ!$G$34:$G$777,СВЦЭМ!$A$34:$A$777,$A241,СВЦЭМ!$B$34:$B$777,I$225)+'СЕТ СН'!$F$12</f>
        <v>194.10314758999999</v>
      </c>
      <c r="J241" s="37">
        <f>SUMIFS(СВЦЭМ!$G$34:$G$777,СВЦЭМ!$A$34:$A$777,$A241,СВЦЭМ!$B$34:$B$777,J$225)+'СЕТ СН'!$F$12</f>
        <v>163.73414301</v>
      </c>
      <c r="K241" s="37">
        <f>SUMIFS(СВЦЭМ!$G$34:$G$777,СВЦЭМ!$A$34:$A$777,$A241,СВЦЭМ!$B$34:$B$777,K$225)+'СЕТ СН'!$F$12</f>
        <v>151.88271029000001</v>
      </c>
      <c r="L241" s="37">
        <f>SUMIFS(СВЦЭМ!$G$34:$G$777,СВЦЭМ!$A$34:$A$777,$A241,СВЦЭМ!$B$34:$B$777,L$225)+'СЕТ СН'!$F$12</f>
        <v>150.01242120000001</v>
      </c>
      <c r="M241" s="37">
        <f>SUMIFS(СВЦЭМ!$G$34:$G$777,СВЦЭМ!$A$34:$A$777,$A241,СВЦЭМ!$B$34:$B$777,M$225)+'СЕТ СН'!$F$12</f>
        <v>147.84406583000001</v>
      </c>
      <c r="N241" s="37">
        <f>SUMIFS(СВЦЭМ!$G$34:$G$777,СВЦЭМ!$A$34:$A$777,$A241,СВЦЭМ!$B$34:$B$777,N$225)+'СЕТ СН'!$F$12</f>
        <v>148.97266586000001</v>
      </c>
      <c r="O241" s="37">
        <f>SUMIFS(СВЦЭМ!$G$34:$G$777,СВЦЭМ!$A$34:$A$777,$A241,СВЦЭМ!$B$34:$B$777,O$225)+'СЕТ СН'!$F$12</f>
        <v>148.95039460000001</v>
      </c>
      <c r="P241" s="37">
        <f>SUMIFS(СВЦЭМ!$G$34:$G$777,СВЦЭМ!$A$34:$A$777,$A241,СВЦЭМ!$B$34:$B$777,P$225)+'СЕТ СН'!$F$12</f>
        <v>148.90549745999999</v>
      </c>
      <c r="Q241" s="37">
        <f>SUMIFS(СВЦЭМ!$G$34:$G$777,СВЦЭМ!$A$34:$A$777,$A241,СВЦЭМ!$B$34:$B$777,Q$225)+'СЕТ СН'!$F$12</f>
        <v>148.19612046</v>
      </c>
      <c r="R241" s="37">
        <f>SUMIFS(СВЦЭМ!$G$34:$G$777,СВЦЭМ!$A$34:$A$777,$A241,СВЦЭМ!$B$34:$B$777,R$225)+'СЕТ СН'!$F$12</f>
        <v>148.15616159999999</v>
      </c>
      <c r="S241" s="37">
        <f>SUMIFS(СВЦЭМ!$G$34:$G$777,СВЦЭМ!$A$34:$A$777,$A241,СВЦЭМ!$B$34:$B$777,S$225)+'СЕТ СН'!$F$12</f>
        <v>148.12362589</v>
      </c>
      <c r="T241" s="37">
        <f>SUMIFS(СВЦЭМ!$G$34:$G$777,СВЦЭМ!$A$34:$A$777,$A241,СВЦЭМ!$B$34:$B$777,T$225)+'СЕТ СН'!$F$12</f>
        <v>149.16870302999999</v>
      </c>
      <c r="U241" s="37">
        <f>SUMIFS(СВЦЭМ!$G$34:$G$777,СВЦЭМ!$A$34:$A$777,$A241,СВЦЭМ!$B$34:$B$777,U$225)+'СЕТ СН'!$F$12</f>
        <v>149.82000386000001</v>
      </c>
      <c r="V241" s="37">
        <f>SUMIFS(СВЦЭМ!$G$34:$G$777,СВЦЭМ!$A$34:$A$777,$A241,СВЦЭМ!$B$34:$B$777,V$225)+'СЕТ СН'!$F$12</f>
        <v>151.94744625999999</v>
      </c>
      <c r="W241" s="37">
        <f>SUMIFS(СВЦЭМ!$G$34:$G$777,СВЦЭМ!$A$34:$A$777,$A241,СВЦЭМ!$B$34:$B$777,W$225)+'СЕТ СН'!$F$12</f>
        <v>165.06478014000001</v>
      </c>
      <c r="X241" s="37">
        <f>SUMIFS(СВЦЭМ!$G$34:$G$777,СВЦЭМ!$A$34:$A$777,$A241,СВЦЭМ!$B$34:$B$777,X$225)+'СЕТ СН'!$F$12</f>
        <v>183.69612491000001</v>
      </c>
      <c r="Y241" s="37">
        <f>SUMIFS(СВЦЭМ!$G$34:$G$777,СВЦЭМ!$A$34:$A$777,$A241,СВЦЭМ!$B$34:$B$777,Y$225)+'СЕТ СН'!$F$12</f>
        <v>204.86429681000001</v>
      </c>
    </row>
    <row r="242" spans="1:25" ht="15.75" x14ac:dyDescent="0.2">
      <c r="A242" s="36">
        <f t="shared" si="6"/>
        <v>43298</v>
      </c>
      <c r="B242" s="37">
        <f>SUMIFS(СВЦЭМ!$G$34:$G$777,СВЦЭМ!$A$34:$A$777,$A242,СВЦЭМ!$B$34:$B$777,B$225)+'СЕТ СН'!$F$12</f>
        <v>222.65094019</v>
      </c>
      <c r="C242" s="37">
        <f>SUMIFS(СВЦЭМ!$G$34:$G$777,СВЦЭМ!$A$34:$A$777,$A242,СВЦЭМ!$B$34:$B$777,C$225)+'СЕТ СН'!$F$12</f>
        <v>253.79628875</v>
      </c>
      <c r="D242" s="37">
        <f>SUMIFS(СВЦЭМ!$G$34:$G$777,СВЦЭМ!$A$34:$A$777,$A242,СВЦЭМ!$B$34:$B$777,D$225)+'СЕТ СН'!$F$12</f>
        <v>262.33134874000001</v>
      </c>
      <c r="E242" s="37">
        <f>SUMIFS(СВЦЭМ!$G$34:$G$777,СВЦЭМ!$A$34:$A$777,$A242,СВЦЭМ!$B$34:$B$777,E$225)+'СЕТ СН'!$F$12</f>
        <v>260.37287837999997</v>
      </c>
      <c r="F242" s="37">
        <f>SUMIFS(СВЦЭМ!$G$34:$G$777,СВЦЭМ!$A$34:$A$777,$A242,СВЦЭМ!$B$34:$B$777,F$225)+'СЕТ СН'!$F$12</f>
        <v>259.60679640000001</v>
      </c>
      <c r="G242" s="37">
        <f>SUMIFS(СВЦЭМ!$G$34:$G$777,СВЦЭМ!$A$34:$A$777,$A242,СВЦЭМ!$B$34:$B$777,G$225)+'СЕТ СН'!$F$12</f>
        <v>261.07720169999999</v>
      </c>
      <c r="H242" s="37">
        <f>SUMIFS(СВЦЭМ!$G$34:$G$777,СВЦЭМ!$A$34:$A$777,$A242,СВЦЭМ!$B$34:$B$777,H$225)+'СЕТ СН'!$F$12</f>
        <v>245.60656553000001</v>
      </c>
      <c r="I242" s="37">
        <f>SUMIFS(СВЦЭМ!$G$34:$G$777,СВЦЭМ!$A$34:$A$777,$A242,СВЦЭМ!$B$34:$B$777,I$225)+'СЕТ СН'!$F$12</f>
        <v>212.30495747000001</v>
      </c>
      <c r="J242" s="37">
        <f>SUMIFS(СВЦЭМ!$G$34:$G$777,СВЦЭМ!$A$34:$A$777,$A242,СВЦЭМ!$B$34:$B$777,J$225)+'СЕТ СН'!$F$12</f>
        <v>182.43956674</v>
      </c>
      <c r="K242" s="37">
        <f>SUMIFS(СВЦЭМ!$G$34:$G$777,СВЦЭМ!$A$34:$A$777,$A242,СВЦЭМ!$B$34:$B$777,K$225)+'СЕТ СН'!$F$12</f>
        <v>164.92442022</v>
      </c>
      <c r="L242" s="37">
        <f>SUMIFS(СВЦЭМ!$G$34:$G$777,СВЦЭМ!$A$34:$A$777,$A242,СВЦЭМ!$B$34:$B$777,L$225)+'СЕТ СН'!$F$12</f>
        <v>161.37248002999999</v>
      </c>
      <c r="M242" s="37">
        <f>SUMIFS(СВЦЭМ!$G$34:$G$777,СВЦЭМ!$A$34:$A$777,$A242,СВЦЭМ!$B$34:$B$777,M$225)+'СЕТ СН'!$F$12</f>
        <v>160.14556933</v>
      </c>
      <c r="N242" s="37">
        <f>SUMIFS(СВЦЭМ!$G$34:$G$777,СВЦЭМ!$A$34:$A$777,$A242,СВЦЭМ!$B$34:$B$777,N$225)+'СЕТ СН'!$F$12</f>
        <v>162.95708508000001</v>
      </c>
      <c r="O242" s="37">
        <f>SUMIFS(СВЦЭМ!$G$34:$G$777,СВЦЭМ!$A$34:$A$777,$A242,СВЦЭМ!$B$34:$B$777,O$225)+'СЕТ СН'!$F$12</f>
        <v>164.91818871999999</v>
      </c>
      <c r="P242" s="37">
        <f>SUMIFS(СВЦЭМ!$G$34:$G$777,СВЦЭМ!$A$34:$A$777,$A242,СВЦЭМ!$B$34:$B$777,P$225)+'СЕТ СН'!$F$12</f>
        <v>162.99133757999999</v>
      </c>
      <c r="Q242" s="37">
        <f>SUMIFS(СВЦЭМ!$G$34:$G$777,СВЦЭМ!$A$34:$A$777,$A242,СВЦЭМ!$B$34:$B$777,Q$225)+'СЕТ СН'!$F$12</f>
        <v>164.58851897</v>
      </c>
      <c r="R242" s="37">
        <f>SUMIFS(СВЦЭМ!$G$34:$G$777,СВЦЭМ!$A$34:$A$777,$A242,СВЦЭМ!$B$34:$B$777,R$225)+'СЕТ СН'!$F$12</f>
        <v>162.90892668000001</v>
      </c>
      <c r="S242" s="37">
        <f>SUMIFS(СВЦЭМ!$G$34:$G$777,СВЦЭМ!$A$34:$A$777,$A242,СВЦЭМ!$B$34:$B$777,S$225)+'СЕТ СН'!$F$12</f>
        <v>163.91167458999999</v>
      </c>
      <c r="T242" s="37">
        <f>SUMIFS(СВЦЭМ!$G$34:$G$777,СВЦЭМ!$A$34:$A$777,$A242,СВЦЭМ!$B$34:$B$777,T$225)+'СЕТ СН'!$F$12</f>
        <v>163.71651294</v>
      </c>
      <c r="U242" s="37">
        <f>SUMIFS(СВЦЭМ!$G$34:$G$777,СВЦЭМ!$A$34:$A$777,$A242,СВЦЭМ!$B$34:$B$777,U$225)+'СЕТ СН'!$F$12</f>
        <v>162.09972897</v>
      </c>
      <c r="V242" s="37">
        <f>SUMIFS(СВЦЭМ!$G$34:$G$777,СВЦЭМ!$A$34:$A$777,$A242,СВЦЭМ!$B$34:$B$777,V$225)+'СЕТ СН'!$F$12</f>
        <v>162.39729621999999</v>
      </c>
      <c r="W242" s="37">
        <f>SUMIFS(СВЦЭМ!$G$34:$G$777,СВЦЭМ!$A$34:$A$777,$A242,СВЦЭМ!$B$34:$B$777,W$225)+'СЕТ СН'!$F$12</f>
        <v>177.80872065</v>
      </c>
      <c r="X242" s="37">
        <f>SUMIFS(СВЦЭМ!$G$34:$G$777,СВЦЭМ!$A$34:$A$777,$A242,СВЦЭМ!$B$34:$B$777,X$225)+'СЕТ СН'!$F$12</f>
        <v>202.78997892999999</v>
      </c>
      <c r="Y242" s="37">
        <f>SUMIFS(СВЦЭМ!$G$34:$G$777,СВЦЭМ!$A$34:$A$777,$A242,СВЦЭМ!$B$34:$B$777,Y$225)+'СЕТ СН'!$F$12</f>
        <v>228.59204093</v>
      </c>
    </row>
    <row r="243" spans="1:25" ht="15.75" x14ac:dyDescent="0.2">
      <c r="A243" s="36">
        <f t="shared" si="6"/>
        <v>43299</v>
      </c>
      <c r="B243" s="37">
        <f>SUMIFS(СВЦЭМ!$G$34:$G$777,СВЦЭМ!$A$34:$A$777,$A243,СВЦЭМ!$B$34:$B$777,B$225)+'СЕТ СН'!$F$12</f>
        <v>237.67392293</v>
      </c>
      <c r="C243" s="37">
        <f>SUMIFS(СВЦЭМ!$G$34:$G$777,СВЦЭМ!$A$34:$A$777,$A243,СВЦЭМ!$B$34:$B$777,C$225)+'СЕТ СН'!$F$12</f>
        <v>252.18192309</v>
      </c>
      <c r="D243" s="37">
        <f>SUMIFS(СВЦЭМ!$G$34:$G$777,СВЦЭМ!$A$34:$A$777,$A243,СВЦЭМ!$B$34:$B$777,D$225)+'СЕТ СН'!$F$12</f>
        <v>260.81386385000002</v>
      </c>
      <c r="E243" s="37">
        <f>SUMIFS(СВЦЭМ!$G$34:$G$777,СВЦЭМ!$A$34:$A$777,$A243,СВЦЭМ!$B$34:$B$777,E$225)+'СЕТ СН'!$F$12</f>
        <v>258.47245056999998</v>
      </c>
      <c r="F243" s="37">
        <f>SUMIFS(СВЦЭМ!$G$34:$G$777,СВЦЭМ!$A$34:$A$777,$A243,СВЦЭМ!$B$34:$B$777,F$225)+'СЕТ СН'!$F$12</f>
        <v>257.20395271000001</v>
      </c>
      <c r="G243" s="37">
        <f>SUMIFS(СВЦЭМ!$G$34:$G$777,СВЦЭМ!$A$34:$A$777,$A243,СВЦЭМ!$B$34:$B$777,G$225)+'СЕТ СН'!$F$12</f>
        <v>257.10920899000001</v>
      </c>
      <c r="H243" s="37">
        <f>SUMIFS(СВЦЭМ!$G$34:$G$777,СВЦЭМ!$A$34:$A$777,$A243,СВЦЭМ!$B$34:$B$777,H$225)+'СЕТ СН'!$F$12</f>
        <v>246.17599061000001</v>
      </c>
      <c r="I243" s="37">
        <f>SUMIFS(СВЦЭМ!$G$34:$G$777,СВЦЭМ!$A$34:$A$777,$A243,СВЦЭМ!$B$34:$B$777,I$225)+'СЕТ СН'!$F$12</f>
        <v>210.42006463999999</v>
      </c>
      <c r="J243" s="37">
        <f>SUMIFS(СВЦЭМ!$G$34:$G$777,СВЦЭМ!$A$34:$A$777,$A243,СВЦЭМ!$B$34:$B$777,J$225)+'СЕТ СН'!$F$12</f>
        <v>177.57768646</v>
      </c>
      <c r="K243" s="37">
        <f>SUMIFS(СВЦЭМ!$G$34:$G$777,СВЦЭМ!$A$34:$A$777,$A243,СВЦЭМ!$B$34:$B$777,K$225)+'СЕТ СН'!$F$12</f>
        <v>162.46260760999999</v>
      </c>
      <c r="L243" s="37">
        <f>SUMIFS(СВЦЭМ!$G$34:$G$777,СВЦЭМ!$A$34:$A$777,$A243,СВЦЭМ!$B$34:$B$777,L$225)+'СЕТ СН'!$F$12</f>
        <v>159.596206</v>
      </c>
      <c r="M243" s="37">
        <f>SUMIFS(СВЦЭМ!$G$34:$G$777,СВЦЭМ!$A$34:$A$777,$A243,СВЦЭМ!$B$34:$B$777,M$225)+'СЕТ СН'!$F$12</f>
        <v>159.51957916000001</v>
      </c>
      <c r="N243" s="37">
        <f>SUMIFS(СВЦЭМ!$G$34:$G$777,СВЦЭМ!$A$34:$A$777,$A243,СВЦЭМ!$B$34:$B$777,N$225)+'СЕТ СН'!$F$12</f>
        <v>161.35809069999999</v>
      </c>
      <c r="O243" s="37">
        <f>SUMIFS(СВЦЭМ!$G$34:$G$777,СВЦЭМ!$A$34:$A$777,$A243,СВЦЭМ!$B$34:$B$777,O$225)+'СЕТ СН'!$F$12</f>
        <v>159.94098145999999</v>
      </c>
      <c r="P243" s="37">
        <f>SUMIFS(СВЦЭМ!$G$34:$G$777,СВЦЭМ!$A$34:$A$777,$A243,СВЦЭМ!$B$34:$B$777,P$225)+'СЕТ СН'!$F$12</f>
        <v>161.37053460000001</v>
      </c>
      <c r="Q243" s="37">
        <f>SUMIFS(СВЦЭМ!$G$34:$G$777,СВЦЭМ!$A$34:$A$777,$A243,СВЦЭМ!$B$34:$B$777,Q$225)+'СЕТ СН'!$F$12</f>
        <v>162.50980865</v>
      </c>
      <c r="R243" s="37">
        <f>SUMIFS(СВЦЭМ!$G$34:$G$777,СВЦЭМ!$A$34:$A$777,$A243,СВЦЭМ!$B$34:$B$777,R$225)+'СЕТ СН'!$F$12</f>
        <v>163.27717003999999</v>
      </c>
      <c r="S243" s="37">
        <f>SUMIFS(СВЦЭМ!$G$34:$G$777,СВЦЭМ!$A$34:$A$777,$A243,СВЦЭМ!$B$34:$B$777,S$225)+'СЕТ СН'!$F$12</f>
        <v>163.77391689000001</v>
      </c>
      <c r="T243" s="37">
        <f>SUMIFS(СВЦЭМ!$G$34:$G$777,СВЦЭМ!$A$34:$A$777,$A243,СВЦЭМ!$B$34:$B$777,T$225)+'СЕТ СН'!$F$12</f>
        <v>163.09015693000001</v>
      </c>
      <c r="U243" s="37">
        <f>SUMIFS(СВЦЭМ!$G$34:$G$777,СВЦЭМ!$A$34:$A$777,$A243,СВЦЭМ!$B$34:$B$777,U$225)+'СЕТ СН'!$F$12</f>
        <v>162.24877222999999</v>
      </c>
      <c r="V243" s="37">
        <f>SUMIFS(СВЦЭМ!$G$34:$G$777,СВЦЭМ!$A$34:$A$777,$A243,СВЦЭМ!$B$34:$B$777,V$225)+'СЕТ СН'!$F$12</f>
        <v>164.57482535</v>
      </c>
      <c r="W243" s="37">
        <f>SUMIFS(СВЦЭМ!$G$34:$G$777,СВЦЭМ!$A$34:$A$777,$A243,СВЦЭМ!$B$34:$B$777,W$225)+'СЕТ СН'!$F$12</f>
        <v>170.50416769</v>
      </c>
      <c r="X243" s="37">
        <f>SUMIFS(СВЦЭМ!$G$34:$G$777,СВЦЭМ!$A$34:$A$777,$A243,СВЦЭМ!$B$34:$B$777,X$225)+'СЕТ СН'!$F$12</f>
        <v>196.0230047</v>
      </c>
      <c r="Y243" s="37">
        <f>SUMIFS(СВЦЭМ!$G$34:$G$777,СВЦЭМ!$A$34:$A$777,$A243,СВЦЭМ!$B$34:$B$777,Y$225)+'СЕТ СН'!$F$12</f>
        <v>229.10107840000001</v>
      </c>
    </row>
    <row r="244" spans="1:25" ht="15.75" x14ac:dyDescent="0.2">
      <c r="A244" s="36">
        <f t="shared" si="6"/>
        <v>43300</v>
      </c>
      <c r="B244" s="37">
        <f>SUMIFS(СВЦЭМ!$G$34:$G$777,СВЦЭМ!$A$34:$A$777,$A244,СВЦЭМ!$B$34:$B$777,B$225)+'СЕТ СН'!$F$12</f>
        <v>235.98118084000001</v>
      </c>
      <c r="C244" s="37">
        <f>SUMIFS(СВЦЭМ!$G$34:$G$777,СВЦЭМ!$A$34:$A$777,$A244,СВЦЭМ!$B$34:$B$777,C$225)+'СЕТ СН'!$F$12</f>
        <v>250.43205854000001</v>
      </c>
      <c r="D244" s="37">
        <f>SUMIFS(СВЦЭМ!$G$34:$G$777,СВЦЭМ!$A$34:$A$777,$A244,СВЦЭМ!$B$34:$B$777,D$225)+'СЕТ СН'!$F$12</f>
        <v>259.08813008999999</v>
      </c>
      <c r="E244" s="37">
        <f>SUMIFS(СВЦЭМ!$G$34:$G$777,СВЦЭМ!$A$34:$A$777,$A244,СВЦЭМ!$B$34:$B$777,E$225)+'СЕТ СН'!$F$12</f>
        <v>257.33835134999998</v>
      </c>
      <c r="F244" s="37">
        <f>SUMIFS(СВЦЭМ!$G$34:$G$777,СВЦЭМ!$A$34:$A$777,$A244,СВЦЭМ!$B$34:$B$777,F$225)+'СЕТ СН'!$F$12</f>
        <v>256.45049358</v>
      </c>
      <c r="G244" s="37">
        <f>SUMIFS(СВЦЭМ!$G$34:$G$777,СВЦЭМ!$A$34:$A$777,$A244,СВЦЭМ!$B$34:$B$777,G$225)+'СЕТ СН'!$F$12</f>
        <v>257.69179786000001</v>
      </c>
      <c r="H244" s="37">
        <f>SUMIFS(СВЦЭМ!$G$34:$G$777,СВЦЭМ!$A$34:$A$777,$A244,СВЦЭМ!$B$34:$B$777,H$225)+'СЕТ СН'!$F$12</f>
        <v>243.67741809</v>
      </c>
      <c r="I244" s="37">
        <f>SUMIFS(СВЦЭМ!$G$34:$G$777,СВЦЭМ!$A$34:$A$777,$A244,СВЦЭМ!$B$34:$B$777,I$225)+'СЕТ СН'!$F$12</f>
        <v>203.07245449000001</v>
      </c>
      <c r="J244" s="37">
        <f>SUMIFS(СВЦЭМ!$G$34:$G$777,СВЦЭМ!$A$34:$A$777,$A244,СВЦЭМ!$B$34:$B$777,J$225)+'СЕТ СН'!$F$12</f>
        <v>174.37592862</v>
      </c>
      <c r="K244" s="37">
        <f>SUMIFS(СВЦЭМ!$G$34:$G$777,СВЦЭМ!$A$34:$A$777,$A244,СВЦЭМ!$B$34:$B$777,K$225)+'СЕТ СН'!$F$12</f>
        <v>157.91698292999999</v>
      </c>
      <c r="L244" s="37">
        <f>SUMIFS(СВЦЭМ!$G$34:$G$777,СВЦЭМ!$A$34:$A$777,$A244,СВЦЭМ!$B$34:$B$777,L$225)+'СЕТ СН'!$F$12</f>
        <v>156.58940766000001</v>
      </c>
      <c r="M244" s="37">
        <f>SUMIFS(СВЦЭМ!$G$34:$G$777,СВЦЭМ!$A$34:$A$777,$A244,СВЦЭМ!$B$34:$B$777,M$225)+'СЕТ СН'!$F$12</f>
        <v>155.94243617000001</v>
      </c>
      <c r="N244" s="37">
        <f>SUMIFS(СВЦЭМ!$G$34:$G$777,СВЦЭМ!$A$34:$A$777,$A244,СВЦЭМ!$B$34:$B$777,N$225)+'СЕТ СН'!$F$12</f>
        <v>157.97951264</v>
      </c>
      <c r="O244" s="37">
        <f>SUMIFS(СВЦЭМ!$G$34:$G$777,СВЦЭМ!$A$34:$A$777,$A244,СВЦЭМ!$B$34:$B$777,O$225)+'СЕТ СН'!$F$12</f>
        <v>156.92940565000001</v>
      </c>
      <c r="P244" s="37">
        <f>SUMIFS(СВЦЭМ!$G$34:$G$777,СВЦЭМ!$A$34:$A$777,$A244,СВЦЭМ!$B$34:$B$777,P$225)+'СЕТ СН'!$F$12</f>
        <v>157.17356814999999</v>
      </c>
      <c r="Q244" s="37">
        <f>SUMIFS(СВЦЭМ!$G$34:$G$777,СВЦЭМ!$A$34:$A$777,$A244,СВЦЭМ!$B$34:$B$777,Q$225)+'СЕТ СН'!$F$12</f>
        <v>158.30775707999999</v>
      </c>
      <c r="R244" s="37">
        <f>SUMIFS(СВЦЭМ!$G$34:$G$777,СВЦЭМ!$A$34:$A$777,$A244,СВЦЭМ!$B$34:$B$777,R$225)+'СЕТ СН'!$F$12</f>
        <v>158.61090823999999</v>
      </c>
      <c r="S244" s="37">
        <f>SUMIFS(СВЦЭМ!$G$34:$G$777,СВЦЭМ!$A$34:$A$777,$A244,СВЦЭМ!$B$34:$B$777,S$225)+'СЕТ СН'!$F$12</f>
        <v>158.91296396999999</v>
      </c>
      <c r="T244" s="37">
        <f>SUMIFS(СВЦЭМ!$G$34:$G$777,СВЦЭМ!$A$34:$A$777,$A244,СВЦЭМ!$B$34:$B$777,T$225)+'СЕТ СН'!$F$12</f>
        <v>157.61142932999999</v>
      </c>
      <c r="U244" s="37">
        <f>SUMIFS(СВЦЭМ!$G$34:$G$777,СВЦЭМ!$A$34:$A$777,$A244,СВЦЭМ!$B$34:$B$777,U$225)+'СЕТ СН'!$F$12</f>
        <v>155.85347870999999</v>
      </c>
      <c r="V244" s="37">
        <f>SUMIFS(СВЦЭМ!$G$34:$G$777,СВЦЭМ!$A$34:$A$777,$A244,СВЦЭМ!$B$34:$B$777,V$225)+'СЕТ СН'!$F$12</f>
        <v>155.99583559999999</v>
      </c>
      <c r="W244" s="37">
        <f>SUMIFS(СВЦЭМ!$G$34:$G$777,СВЦЭМ!$A$34:$A$777,$A244,СВЦЭМ!$B$34:$B$777,W$225)+'СЕТ СН'!$F$12</f>
        <v>170.01755394</v>
      </c>
      <c r="X244" s="37">
        <f>SUMIFS(СВЦЭМ!$G$34:$G$777,СВЦЭМ!$A$34:$A$777,$A244,СВЦЭМ!$B$34:$B$777,X$225)+'СЕТ СН'!$F$12</f>
        <v>188.58421196</v>
      </c>
      <c r="Y244" s="37">
        <f>SUMIFS(СВЦЭМ!$G$34:$G$777,СВЦЭМ!$A$34:$A$777,$A244,СВЦЭМ!$B$34:$B$777,Y$225)+'СЕТ СН'!$F$12</f>
        <v>221.41365167999999</v>
      </c>
    </row>
    <row r="245" spans="1:25" ht="15.75" x14ac:dyDescent="0.2">
      <c r="A245" s="36">
        <f t="shared" si="6"/>
        <v>43301</v>
      </c>
      <c r="B245" s="37">
        <f>SUMIFS(СВЦЭМ!$G$34:$G$777,СВЦЭМ!$A$34:$A$777,$A245,СВЦЭМ!$B$34:$B$777,B$225)+'СЕТ СН'!$F$12</f>
        <v>238.6661574</v>
      </c>
      <c r="C245" s="37">
        <f>SUMIFS(СВЦЭМ!$G$34:$G$777,СВЦЭМ!$A$34:$A$777,$A245,СВЦЭМ!$B$34:$B$777,C$225)+'СЕТ СН'!$F$12</f>
        <v>254.71558902999999</v>
      </c>
      <c r="D245" s="37">
        <f>SUMIFS(СВЦЭМ!$G$34:$G$777,СВЦЭМ!$A$34:$A$777,$A245,СВЦЭМ!$B$34:$B$777,D$225)+'СЕТ СН'!$F$12</f>
        <v>263.06460199000003</v>
      </c>
      <c r="E245" s="37">
        <f>SUMIFS(СВЦЭМ!$G$34:$G$777,СВЦЭМ!$A$34:$A$777,$A245,СВЦЭМ!$B$34:$B$777,E$225)+'СЕТ СН'!$F$12</f>
        <v>262.00510864</v>
      </c>
      <c r="F245" s="37">
        <f>SUMIFS(СВЦЭМ!$G$34:$G$777,СВЦЭМ!$A$34:$A$777,$A245,СВЦЭМ!$B$34:$B$777,F$225)+'СЕТ СН'!$F$12</f>
        <v>261.35317756000001</v>
      </c>
      <c r="G245" s="37">
        <f>SUMIFS(СВЦЭМ!$G$34:$G$777,СВЦЭМ!$A$34:$A$777,$A245,СВЦЭМ!$B$34:$B$777,G$225)+'СЕТ СН'!$F$12</f>
        <v>261.05162039999999</v>
      </c>
      <c r="H245" s="37">
        <f>SUMIFS(СВЦЭМ!$G$34:$G$777,СВЦЭМ!$A$34:$A$777,$A245,СВЦЭМ!$B$34:$B$777,H$225)+'СЕТ СН'!$F$12</f>
        <v>245.20381017</v>
      </c>
      <c r="I245" s="37">
        <f>SUMIFS(СВЦЭМ!$G$34:$G$777,СВЦЭМ!$A$34:$A$777,$A245,СВЦЭМ!$B$34:$B$777,I$225)+'СЕТ СН'!$F$12</f>
        <v>202.63767931999999</v>
      </c>
      <c r="J245" s="37">
        <f>SUMIFS(СВЦЭМ!$G$34:$G$777,СВЦЭМ!$A$34:$A$777,$A245,СВЦЭМ!$B$34:$B$777,J$225)+'СЕТ СН'!$F$12</f>
        <v>174.63690249000001</v>
      </c>
      <c r="K245" s="37">
        <f>SUMIFS(СВЦЭМ!$G$34:$G$777,СВЦЭМ!$A$34:$A$777,$A245,СВЦЭМ!$B$34:$B$777,K$225)+'СЕТ СН'!$F$12</f>
        <v>157.31852712</v>
      </c>
      <c r="L245" s="37">
        <f>SUMIFS(СВЦЭМ!$G$34:$G$777,СВЦЭМ!$A$34:$A$777,$A245,СВЦЭМ!$B$34:$B$777,L$225)+'СЕТ СН'!$F$12</f>
        <v>155.31802687000001</v>
      </c>
      <c r="M245" s="37">
        <f>SUMIFS(СВЦЭМ!$G$34:$G$777,СВЦЭМ!$A$34:$A$777,$A245,СВЦЭМ!$B$34:$B$777,M$225)+'СЕТ СН'!$F$12</f>
        <v>155.40539754</v>
      </c>
      <c r="N245" s="37">
        <f>SUMIFS(СВЦЭМ!$G$34:$G$777,СВЦЭМ!$A$34:$A$777,$A245,СВЦЭМ!$B$34:$B$777,N$225)+'СЕТ СН'!$F$12</f>
        <v>156.23529905999999</v>
      </c>
      <c r="O245" s="37">
        <f>SUMIFS(СВЦЭМ!$G$34:$G$777,СВЦЭМ!$A$34:$A$777,$A245,СВЦЭМ!$B$34:$B$777,O$225)+'СЕТ СН'!$F$12</f>
        <v>157.95906485</v>
      </c>
      <c r="P245" s="37">
        <f>SUMIFS(СВЦЭМ!$G$34:$G$777,СВЦЭМ!$A$34:$A$777,$A245,СВЦЭМ!$B$34:$B$777,P$225)+'СЕТ СН'!$F$12</f>
        <v>158.57829140999999</v>
      </c>
      <c r="Q245" s="37">
        <f>SUMIFS(СВЦЭМ!$G$34:$G$777,СВЦЭМ!$A$34:$A$777,$A245,СВЦЭМ!$B$34:$B$777,Q$225)+'СЕТ СН'!$F$12</f>
        <v>156.97194755999999</v>
      </c>
      <c r="R245" s="37">
        <f>SUMIFS(СВЦЭМ!$G$34:$G$777,СВЦЭМ!$A$34:$A$777,$A245,СВЦЭМ!$B$34:$B$777,R$225)+'СЕТ СН'!$F$12</f>
        <v>157.17516158999999</v>
      </c>
      <c r="S245" s="37">
        <f>SUMIFS(СВЦЭМ!$G$34:$G$777,СВЦЭМ!$A$34:$A$777,$A245,СВЦЭМ!$B$34:$B$777,S$225)+'СЕТ СН'!$F$12</f>
        <v>158.14632845</v>
      </c>
      <c r="T245" s="37">
        <f>SUMIFS(СВЦЭМ!$G$34:$G$777,СВЦЭМ!$A$34:$A$777,$A245,СВЦЭМ!$B$34:$B$777,T$225)+'СЕТ СН'!$F$12</f>
        <v>160.44046915000001</v>
      </c>
      <c r="U245" s="37">
        <f>SUMIFS(СВЦЭМ!$G$34:$G$777,СВЦЭМ!$A$34:$A$777,$A245,СВЦЭМ!$B$34:$B$777,U$225)+'СЕТ СН'!$F$12</f>
        <v>158.48268116</v>
      </c>
      <c r="V245" s="37">
        <f>SUMIFS(СВЦЭМ!$G$34:$G$777,СВЦЭМ!$A$34:$A$777,$A245,СВЦЭМ!$B$34:$B$777,V$225)+'СЕТ СН'!$F$12</f>
        <v>159.10855613999999</v>
      </c>
      <c r="W245" s="37">
        <f>SUMIFS(СВЦЭМ!$G$34:$G$777,СВЦЭМ!$A$34:$A$777,$A245,СВЦЭМ!$B$34:$B$777,W$225)+'СЕТ СН'!$F$12</f>
        <v>171.67600634999999</v>
      </c>
      <c r="X245" s="37">
        <f>SUMIFS(СВЦЭМ!$G$34:$G$777,СВЦЭМ!$A$34:$A$777,$A245,СВЦЭМ!$B$34:$B$777,X$225)+'СЕТ СН'!$F$12</f>
        <v>195.00573335000001</v>
      </c>
      <c r="Y245" s="37">
        <f>SUMIFS(СВЦЭМ!$G$34:$G$777,СВЦЭМ!$A$34:$A$777,$A245,СВЦЭМ!$B$34:$B$777,Y$225)+'СЕТ СН'!$F$12</f>
        <v>225.50337364000001</v>
      </c>
    </row>
    <row r="246" spans="1:25" ht="15.75" x14ac:dyDescent="0.2">
      <c r="A246" s="36">
        <f t="shared" si="6"/>
        <v>43302</v>
      </c>
      <c r="B246" s="37">
        <f>SUMIFS(СВЦЭМ!$G$34:$G$777,СВЦЭМ!$A$34:$A$777,$A246,СВЦЭМ!$B$34:$B$777,B$225)+'СЕТ СН'!$F$12</f>
        <v>235.80493877000001</v>
      </c>
      <c r="C246" s="37">
        <f>SUMIFS(СВЦЭМ!$G$34:$G$777,СВЦЭМ!$A$34:$A$777,$A246,СВЦЭМ!$B$34:$B$777,C$225)+'СЕТ СН'!$F$12</f>
        <v>241.06214299999999</v>
      </c>
      <c r="D246" s="37">
        <f>SUMIFS(СВЦЭМ!$G$34:$G$777,СВЦЭМ!$A$34:$A$777,$A246,СВЦЭМ!$B$34:$B$777,D$225)+'СЕТ СН'!$F$12</f>
        <v>252.54893537000001</v>
      </c>
      <c r="E246" s="37">
        <f>SUMIFS(СВЦЭМ!$G$34:$G$777,СВЦЭМ!$A$34:$A$777,$A246,СВЦЭМ!$B$34:$B$777,E$225)+'СЕТ СН'!$F$12</f>
        <v>251.46145564</v>
      </c>
      <c r="F246" s="37">
        <f>SUMIFS(СВЦЭМ!$G$34:$G$777,СВЦЭМ!$A$34:$A$777,$A246,СВЦЭМ!$B$34:$B$777,F$225)+'СЕТ СН'!$F$12</f>
        <v>252.74571424000001</v>
      </c>
      <c r="G246" s="37">
        <f>SUMIFS(СВЦЭМ!$G$34:$G$777,СВЦЭМ!$A$34:$A$777,$A246,СВЦЭМ!$B$34:$B$777,G$225)+'СЕТ СН'!$F$12</f>
        <v>250.07791087999999</v>
      </c>
      <c r="H246" s="37">
        <f>SUMIFS(СВЦЭМ!$G$34:$G$777,СВЦЭМ!$A$34:$A$777,$A246,СВЦЭМ!$B$34:$B$777,H$225)+'СЕТ СН'!$F$12</f>
        <v>230.44758795999999</v>
      </c>
      <c r="I246" s="37">
        <f>SUMIFS(СВЦЭМ!$G$34:$G$777,СВЦЭМ!$A$34:$A$777,$A246,СВЦЭМ!$B$34:$B$777,I$225)+'СЕТ СН'!$F$12</f>
        <v>193.02703493000001</v>
      </c>
      <c r="J246" s="37">
        <f>SUMIFS(СВЦЭМ!$G$34:$G$777,СВЦЭМ!$A$34:$A$777,$A246,СВЦЭМ!$B$34:$B$777,J$225)+'СЕТ СН'!$F$12</f>
        <v>166.72810704</v>
      </c>
      <c r="K246" s="37">
        <f>SUMIFS(СВЦЭМ!$G$34:$G$777,СВЦЭМ!$A$34:$A$777,$A246,СВЦЭМ!$B$34:$B$777,K$225)+'СЕТ СН'!$F$12</f>
        <v>149.86951085999999</v>
      </c>
      <c r="L246" s="37">
        <f>SUMIFS(СВЦЭМ!$G$34:$G$777,СВЦЭМ!$A$34:$A$777,$A246,СВЦЭМ!$B$34:$B$777,L$225)+'СЕТ СН'!$F$12</f>
        <v>144.66008360999999</v>
      </c>
      <c r="M246" s="37">
        <f>SUMIFS(СВЦЭМ!$G$34:$G$777,СВЦЭМ!$A$34:$A$777,$A246,СВЦЭМ!$B$34:$B$777,M$225)+'СЕТ СН'!$F$12</f>
        <v>143.99481452000001</v>
      </c>
      <c r="N246" s="37">
        <f>SUMIFS(СВЦЭМ!$G$34:$G$777,СВЦЭМ!$A$34:$A$777,$A246,СВЦЭМ!$B$34:$B$777,N$225)+'СЕТ СН'!$F$12</f>
        <v>145.55147912000001</v>
      </c>
      <c r="O246" s="37">
        <f>SUMIFS(СВЦЭМ!$G$34:$G$777,СВЦЭМ!$A$34:$A$777,$A246,СВЦЭМ!$B$34:$B$777,O$225)+'СЕТ СН'!$F$12</f>
        <v>147.56911092999999</v>
      </c>
      <c r="P246" s="37">
        <f>SUMIFS(СВЦЭМ!$G$34:$G$777,СВЦЭМ!$A$34:$A$777,$A246,СВЦЭМ!$B$34:$B$777,P$225)+'СЕТ СН'!$F$12</f>
        <v>148.87827357</v>
      </c>
      <c r="Q246" s="37">
        <f>SUMIFS(СВЦЭМ!$G$34:$G$777,СВЦЭМ!$A$34:$A$777,$A246,СВЦЭМ!$B$34:$B$777,Q$225)+'СЕТ СН'!$F$12</f>
        <v>149.44119821999999</v>
      </c>
      <c r="R246" s="37">
        <f>SUMIFS(СВЦЭМ!$G$34:$G$777,СВЦЭМ!$A$34:$A$777,$A246,СВЦЭМ!$B$34:$B$777,R$225)+'СЕТ СН'!$F$12</f>
        <v>148.66280578999999</v>
      </c>
      <c r="S246" s="37">
        <f>SUMIFS(СВЦЭМ!$G$34:$G$777,СВЦЭМ!$A$34:$A$777,$A246,СВЦЭМ!$B$34:$B$777,S$225)+'СЕТ СН'!$F$12</f>
        <v>148.67698645999999</v>
      </c>
      <c r="T246" s="37">
        <f>SUMIFS(СВЦЭМ!$G$34:$G$777,СВЦЭМ!$A$34:$A$777,$A246,СВЦЭМ!$B$34:$B$777,T$225)+'СЕТ СН'!$F$12</f>
        <v>147.50805975</v>
      </c>
      <c r="U246" s="37">
        <f>SUMIFS(СВЦЭМ!$G$34:$G$777,СВЦЭМ!$A$34:$A$777,$A246,СВЦЭМ!$B$34:$B$777,U$225)+'СЕТ СН'!$F$12</f>
        <v>146.80455208999999</v>
      </c>
      <c r="V246" s="37">
        <f>SUMIFS(СВЦЭМ!$G$34:$G$777,СВЦЭМ!$A$34:$A$777,$A246,СВЦЭМ!$B$34:$B$777,V$225)+'СЕТ СН'!$F$12</f>
        <v>146.48949576999999</v>
      </c>
      <c r="W246" s="37">
        <f>SUMIFS(СВЦЭМ!$G$34:$G$777,СВЦЭМ!$A$34:$A$777,$A246,СВЦЭМ!$B$34:$B$777,W$225)+'СЕТ СН'!$F$12</f>
        <v>159.17102628999999</v>
      </c>
      <c r="X246" s="37">
        <f>SUMIFS(СВЦЭМ!$G$34:$G$777,СВЦЭМ!$A$34:$A$777,$A246,СВЦЭМ!$B$34:$B$777,X$225)+'СЕТ СН'!$F$12</f>
        <v>179.54443946999999</v>
      </c>
      <c r="Y246" s="37">
        <f>SUMIFS(СВЦЭМ!$G$34:$G$777,СВЦЭМ!$A$34:$A$777,$A246,СВЦЭМ!$B$34:$B$777,Y$225)+'СЕТ СН'!$F$12</f>
        <v>214.66102832000001</v>
      </c>
    </row>
    <row r="247" spans="1:25" ht="15.75" x14ac:dyDescent="0.2">
      <c r="A247" s="36">
        <f t="shared" si="6"/>
        <v>43303</v>
      </c>
      <c r="B247" s="37">
        <f>SUMIFS(СВЦЭМ!$G$34:$G$777,СВЦЭМ!$A$34:$A$777,$A247,СВЦЭМ!$B$34:$B$777,B$225)+'СЕТ СН'!$F$12</f>
        <v>234.44833971</v>
      </c>
      <c r="C247" s="37">
        <f>SUMIFS(СВЦЭМ!$G$34:$G$777,СВЦЭМ!$A$34:$A$777,$A247,СВЦЭМ!$B$34:$B$777,C$225)+'СЕТ СН'!$F$12</f>
        <v>247.63608765000001</v>
      </c>
      <c r="D247" s="37">
        <f>SUMIFS(СВЦЭМ!$G$34:$G$777,СВЦЭМ!$A$34:$A$777,$A247,СВЦЭМ!$B$34:$B$777,D$225)+'СЕТ СН'!$F$12</f>
        <v>252.11295598000001</v>
      </c>
      <c r="E247" s="37">
        <f>SUMIFS(СВЦЭМ!$G$34:$G$777,СВЦЭМ!$A$34:$A$777,$A247,СВЦЭМ!$B$34:$B$777,E$225)+'СЕТ СН'!$F$12</f>
        <v>254.41165278</v>
      </c>
      <c r="F247" s="37">
        <f>SUMIFS(СВЦЭМ!$G$34:$G$777,СВЦЭМ!$A$34:$A$777,$A247,СВЦЭМ!$B$34:$B$777,F$225)+'СЕТ СН'!$F$12</f>
        <v>250.7130488</v>
      </c>
      <c r="G247" s="37">
        <f>SUMIFS(СВЦЭМ!$G$34:$G$777,СВЦЭМ!$A$34:$A$777,$A247,СВЦЭМ!$B$34:$B$777,G$225)+'СЕТ СН'!$F$12</f>
        <v>254.29268468000001</v>
      </c>
      <c r="H247" s="37">
        <f>SUMIFS(СВЦЭМ!$G$34:$G$777,СВЦЭМ!$A$34:$A$777,$A247,СВЦЭМ!$B$34:$B$777,H$225)+'СЕТ СН'!$F$12</f>
        <v>236.50994688</v>
      </c>
      <c r="I247" s="37">
        <f>SUMIFS(СВЦЭМ!$G$34:$G$777,СВЦЭМ!$A$34:$A$777,$A247,СВЦЭМ!$B$34:$B$777,I$225)+'СЕТ СН'!$F$12</f>
        <v>206.37778263999999</v>
      </c>
      <c r="J247" s="37">
        <f>SUMIFS(СВЦЭМ!$G$34:$G$777,СВЦЭМ!$A$34:$A$777,$A247,СВЦЭМ!$B$34:$B$777,J$225)+'СЕТ СН'!$F$12</f>
        <v>174.70567844000001</v>
      </c>
      <c r="K247" s="37">
        <f>SUMIFS(СВЦЭМ!$G$34:$G$777,СВЦЭМ!$A$34:$A$777,$A247,СВЦЭМ!$B$34:$B$777,K$225)+'СЕТ СН'!$F$12</f>
        <v>156.73098894</v>
      </c>
      <c r="L247" s="37">
        <f>SUMIFS(СВЦЭМ!$G$34:$G$777,СВЦЭМ!$A$34:$A$777,$A247,СВЦЭМ!$B$34:$B$777,L$225)+'СЕТ СН'!$F$12</f>
        <v>147.04904443999999</v>
      </c>
      <c r="M247" s="37">
        <f>SUMIFS(СВЦЭМ!$G$34:$G$777,СВЦЭМ!$A$34:$A$777,$A247,СВЦЭМ!$B$34:$B$777,M$225)+'СЕТ СН'!$F$12</f>
        <v>142.28105438</v>
      </c>
      <c r="N247" s="37">
        <f>SUMIFS(СВЦЭМ!$G$34:$G$777,СВЦЭМ!$A$34:$A$777,$A247,СВЦЭМ!$B$34:$B$777,N$225)+'СЕТ СН'!$F$12</f>
        <v>144.21162462999999</v>
      </c>
      <c r="O247" s="37">
        <f>SUMIFS(СВЦЭМ!$G$34:$G$777,СВЦЭМ!$A$34:$A$777,$A247,СВЦЭМ!$B$34:$B$777,O$225)+'СЕТ СН'!$F$12</f>
        <v>143.89383126999999</v>
      </c>
      <c r="P247" s="37">
        <f>SUMIFS(СВЦЭМ!$G$34:$G$777,СВЦЭМ!$A$34:$A$777,$A247,СВЦЭМ!$B$34:$B$777,P$225)+'СЕТ СН'!$F$12</f>
        <v>147.70595940999999</v>
      </c>
      <c r="Q247" s="37">
        <f>SUMIFS(СВЦЭМ!$G$34:$G$777,СВЦЭМ!$A$34:$A$777,$A247,СВЦЭМ!$B$34:$B$777,Q$225)+'СЕТ СН'!$F$12</f>
        <v>149.27638576000001</v>
      </c>
      <c r="R247" s="37">
        <f>SUMIFS(СВЦЭМ!$G$34:$G$777,СВЦЭМ!$A$34:$A$777,$A247,СВЦЭМ!$B$34:$B$777,R$225)+'СЕТ СН'!$F$12</f>
        <v>149.64849916</v>
      </c>
      <c r="S247" s="37">
        <f>SUMIFS(СВЦЭМ!$G$34:$G$777,СВЦЭМ!$A$34:$A$777,$A247,СВЦЭМ!$B$34:$B$777,S$225)+'СЕТ СН'!$F$12</f>
        <v>148.63634329999999</v>
      </c>
      <c r="T247" s="37">
        <f>SUMIFS(СВЦЭМ!$G$34:$G$777,СВЦЭМ!$A$34:$A$777,$A247,СВЦЭМ!$B$34:$B$777,T$225)+'СЕТ СН'!$F$12</f>
        <v>150.04445372000001</v>
      </c>
      <c r="U247" s="37">
        <f>SUMIFS(СВЦЭМ!$G$34:$G$777,СВЦЭМ!$A$34:$A$777,$A247,СВЦЭМ!$B$34:$B$777,U$225)+'СЕТ СН'!$F$12</f>
        <v>149.13442035</v>
      </c>
      <c r="V247" s="37">
        <f>SUMIFS(СВЦЭМ!$G$34:$G$777,СВЦЭМ!$A$34:$A$777,$A247,СВЦЭМ!$B$34:$B$777,V$225)+'СЕТ СН'!$F$12</f>
        <v>149.09055731999999</v>
      </c>
      <c r="W247" s="37">
        <f>SUMIFS(СВЦЭМ!$G$34:$G$777,СВЦЭМ!$A$34:$A$777,$A247,СВЦЭМ!$B$34:$B$777,W$225)+'СЕТ СН'!$F$12</f>
        <v>149.41004838000001</v>
      </c>
      <c r="X247" s="37">
        <f>SUMIFS(СВЦЭМ!$G$34:$G$777,СВЦЭМ!$A$34:$A$777,$A247,СВЦЭМ!$B$34:$B$777,X$225)+'СЕТ СН'!$F$12</f>
        <v>171.01691561000001</v>
      </c>
      <c r="Y247" s="37">
        <f>SUMIFS(СВЦЭМ!$G$34:$G$777,СВЦЭМ!$A$34:$A$777,$A247,СВЦЭМ!$B$34:$B$777,Y$225)+'СЕТ СН'!$F$12</f>
        <v>206.4738859</v>
      </c>
    </row>
    <row r="248" spans="1:25" ht="15.75" x14ac:dyDescent="0.2">
      <c r="A248" s="36">
        <f t="shared" si="6"/>
        <v>43304</v>
      </c>
      <c r="B248" s="37">
        <f>SUMIFS(СВЦЭМ!$G$34:$G$777,СВЦЭМ!$A$34:$A$777,$A248,СВЦЭМ!$B$34:$B$777,B$225)+'СЕТ СН'!$F$12</f>
        <v>241.85058050000001</v>
      </c>
      <c r="C248" s="37">
        <f>SUMIFS(СВЦЭМ!$G$34:$G$777,СВЦЭМ!$A$34:$A$777,$A248,СВЦЭМ!$B$34:$B$777,C$225)+'СЕТ СН'!$F$12</f>
        <v>258.64305787000001</v>
      </c>
      <c r="D248" s="37">
        <f>SUMIFS(СВЦЭМ!$G$34:$G$777,СВЦЭМ!$A$34:$A$777,$A248,СВЦЭМ!$B$34:$B$777,D$225)+'СЕТ СН'!$F$12</f>
        <v>266.81039905</v>
      </c>
      <c r="E248" s="37">
        <f>SUMIFS(СВЦЭМ!$G$34:$G$777,СВЦЭМ!$A$34:$A$777,$A248,СВЦЭМ!$B$34:$B$777,E$225)+'СЕТ СН'!$F$12</f>
        <v>266.17019706999997</v>
      </c>
      <c r="F248" s="37">
        <f>SUMIFS(СВЦЭМ!$G$34:$G$777,СВЦЭМ!$A$34:$A$777,$A248,СВЦЭМ!$B$34:$B$777,F$225)+'СЕТ СН'!$F$12</f>
        <v>265.26087563999999</v>
      </c>
      <c r="G248" s="37">
        <f>SUMIFS(СВЦЭМ!$G$34:$G$777,СВЦЭМ!$A$34:$A$777,$A248,СВЦЭМ!$B$34:$B$777,G$225)+'СЕТ СН'!$F$12</f>
        <v>266.03344757000002</v>
      </c>
      <c r="H248" s="37">
        <f>SUMIFS(СВЦЭМ!$G$34:$G$777,СВЦЭМ!$A$34:$A$777,$A248,СВЦЭМ!$B$34:$B$777,H$225)+'СЕТ СН'!$F$12</f>
        <v>242.54261751000001</v>
      </c>
      <c r="I248" s="37">
        <f>SUMIFS(СВЦЭМ!$G$34:$G$777,СВЦЭМ!$A$34:$A$777,$A248,СВЦЭМ!$B$34:$B$777,I$225)+'СЕТ СН'!$F$12</f>
        <v>202.19828805</v>
      </c>
      <c r="J248" s="37">
        <f>SUMIFS(СВЦЭМ!$G$34:$G$777,СВЦЭМ!$A$34:$A$777,$A248,СВЦЭМ!$B$34:$B$777,J$225)+'СЕТ СН'!$F$12</f>
        <v>170.68103808000001</v>
      </c>
      <c r="K248" s="37">
        <f>SUMIFS(СВЦЭМ!$G$34:$G$777,СВЦЭМ!$A$34:$A$777,$A248,СВЦЭМ!$B$34:$B$777,K$225)+'СЕТ СН'!$F$12</f>
        <v>151.20595424999999</v>
      </c>
      <c r="L248" s="37">
        <f>SUMIFS(СВЦЭМ!$G$34:$G$777,СВЦЭМ!$A$34:$A$777,$A248,СВЦЭМ!$B$34:$B$777,L$225)+'СЕТ СН'!$F$12</f>
        <v>146.09799353</v>
      </c>
      <c r="M248" s="37">
        <f>SUMIFS(СВЦЭМ!$G$34:$G$777,СВЦЭМ!$A$34:$A$777,$A248,СВЦЭМ!$B$34:$B$777,M$225)+'СЕТ СН'!$F$12</f>
        <v>145.90271182000001</v>
      </c>
      <c r="N248" s="37">
        <f>SUMIFS(СВЦЭМ!$G$34:$G$777,СВЦЭМ!$A$34:$A$777,$A248,СВЦЭМ!$B$34:$B$777,N$225)+'СЕТ СН'!$F$12</f>
        <v>145.94851191000001</v>
      </c>
      <c r="O248" s="37">
        <f>SUMIFS(СВЦЭМ!$G$34:$G$777,СВЦЭМ!$A$34:$A$777,$A248,СВЦЭМ!$B$34:$B$777,O$225)+'СЕТ СН'!$F$12</f>
        <v>145.59695450999999</v>
      </c>
      <c r="P248" s="37">
        <f>SUMIFS(СВЦЭМ!$G$34:$G$777,СВЦЭМ!$A$34:$A$777,$A248,СВЦЭМ!$B$34:$B$777,P$225)+'СЕТ СН'!$F$12</f>
        <v>146.23464335</v>
      </c>
      <c r="Q248" s="37">
        <f>SUMIFS(СВЦЭМ!$G$34:$G$777,СВЦЭМ!$A$34:$A$777,$A248,СВЦЭМ!$B$34:$B$777,Q$225)+'СЕТ СН'!$F$12</f>
        <v>147.81125632000001</v>
      </c>
      <c r="R248" s="37">
        <f>SUMIFS(СВЦЭМ!$G$34:$G$777,СВЦЭМ!$A$34:$A$777,$A248,СВЦЭМ!$B$34:$B$777,R$225)+'СЕТ СН'!$F$12</f>
        <v>147.30296455000001</v>
      </c>
      <c r="S248" s="37">
        <f>SUMIFS(СВЦЭМ!$G$34:$G$777,СВЦЭМ!$A$34:$A$777,$A248,СВЦЭМ!$B$34:$B$777,S$225)+'СЕТ СН'!$F$12</f>
        <v>147.14751293</v>
      </c>
      <c r="T248" s="37">
        <f>SUMIFS(СВЦЭМ!$G$34:$G$777,СВЦЭМ!$A$34:$A$777,$A248,СВЦЭМ!$B$34:$B$777,T$225)+'СЕТ СН'!$F$12</f>
        <v>147.94560246</v>
      </c>
      <c r="U248" s="37">
        <f>SUMIFS(СВЦЭМ!$G$34:$G$777,СВЦЭМ!$A$34:$A$777,$A248,СВЦЭМ!$B$34:$B$777,U$225)+'СЕТ СН'!$F$12</f>
        <v>146.88203777999999</v>
      </c>
      <c r="V248" s="37">
        <f>SUMIFS(СВЦЭМ!$G$34:$G$777,СВЦЭМ!$A$34:$A$777,$A248,СВЦЭМ!$B$34:$B$777,V$225)+'СЕТ СН'!$F$12</f>
        <v>146.74295810999999</v>
      </c>
      <c r="W248" s="37">
        <f>SUMIFS(СВЦЭМ!$G$34:$G$777,СВЦЭМ!$A$34:$A$777,$A248,СВЦЭМ!$B$34:$B$777,W$225)+'СЕТ СН'!$F$12</f>
        <v>156.70784997000001</v>
      </c>
      <c r="X248" s="37">
        <f>SUMIFS(СВЦЭМ!$G$34:$G$777,СВЦЭМ!$A$34:$A$777,$A248,СВЦЭМ!$B$34:$B$777,X$225)+'СЕТ СН'!$F$12</f>
        <v>178.79817872000001</v>
      </c>
      <c r="Y248" s="37">
        <f>SUMIFS(СВЦЭМ!$G$34:$G$777,СВЦЭМ!$A$34:$A$777,$A248,СВЦЭМ!$B$34:$B$777,Y$225)+'СЕТ СН'!$F$12</f>
        <v>208.68231903</v>
      </c>
    </row>
    <row r="249" spans="1:25" ht="15.75" x14ac:dyDescent="0.2">
      <c r="A249" s="36">
        <f t="shared" si="6"/>
        <v>43305</v>
      </c>
      <c r="B249" s="37">
        <f>SUMIFS(СВЦЭМ!$G$34:$G$777,СВЦЭМ!$A$34:$A$777,$A249,СВЦЭМ!$B$34:$B$777,B$225)+'СЕТ СН'!$F$12</f>
        <v>242.56679095000001</v>
      </c>
      <c r="C249" s="37">
        <f>SUMIFS(СВЦЭМ!$G$34:$G$777,СВЦЭМ!$A$34:$A$777,$A249,СВЦЭМ!$B$34:$B$777,C$225)+'СЕТ СН'!$F$12</f>
        <v>250.82131315999999</v>
      </c>
      <c r="D249" s="37">
        <f>SUMIFS(СВЦЭМ!$G$34:$G$777,СВЦЭМ!$A$34:$A$777,$A249,СВЦЭМ!$B$34:$B$777,D$225)+'СЕТ СН'!$F$12</f>
        <v>264.07362073000002</v>
      </c>
      <c r="E249" s="37">
        <f>SUMIFS(СВЦЭМ!$G$34:$G$777,СВЦЭМ!$A$34:$A$777,$A249,СВЦЭМ!$B$34:$B$777,E$225)+'СЕТ СН'!$F$12</f>
        <v>268.81696656999998</v>
      </c>
      <c r="F249" s="37">
        <f>SUMIFS(СВЦЭМ!$G$34:$G$777,СВЦЭМ!$A$34:$A$777,$A249,СВЦЭМ!$B$34:$B$777,F$225)+'СЕТ СН'!$F$12</f>
        <v>266.04192131000002</v>
      </c>
      <c r="G249" s="37">
        <f>SUMIFS(СВЦЭМ!$G$34:$G$777,СВЦЭМ!$A$34:$A$777,$A249,СВЦЭМ!$B$34:$B$777,G$225)+'СЕТ СН'!$F$12</f>
        <v>261.34862108999999</v>
      </c>
      <c r="H249" s="37">
        <f>SUMIFS(СВЦЭМ!$G$34:$G$777,СВЦЭМ!$A$34:$A$777,$A249,СВЦЭМ!$B$34:$B$777,H$225)+'СЕТ СН'!$F$12</f>
        <v>239.43161907000001</v>
      </c>
      <c r="I249" s="37">
        <f>SUMIFS(СВЦЭМ!$G$34:$G$777,СВЦЭМ!$A$34:$A$777,$A249,СВЦЭМ!$B$34:$B$777,I$225)+'СЕТ СН'!$F$12</f>
        <v>199.31663373999999</v>
      </c>
      <c r="J249" s="37">
        <f>SUMIFS(СВЦЭМ!$G$34:$G$777,СВЦЭМ!$A$34:$A$777,$A249,СВЦЭМ!$B$34:$B$777,J$225)+'СЕТ СН'!$F$12</f>
        <v>169.08943477</v>
      </c>
      <c r="K249" s="37">
        <f>SUMIFS(СВЦЭМ!$G$34:$G$777,СВЦЭМ!$A$34:$A$777,$A249,СВЦЭМ!$B$34:$B$777,K$225)+'СЕТ СН'!$F$12</f>
        <v>154.06948435000001</v>
      </c>
      <c r="L249" s="37">
        <f>SUMIFS(СВЦЭМ!$G$34:$G$777,СВЦЭМ!$A$34:$A$777,$A249,СВЦЭМ!$B$34:$B$777,L$225)+'СЕТ СН'!$F$12</f>
        <v>151.57694413999999</v>
      </c>
      <c r="M249" s="37">
        <f>SUMIFS(СВЦЭМ!$G$34:$G$777,СВЦЭМ!$A$34:$A$777,$A249,СВЦЭМ!$B$34:$B$777,M$225)+'СЕТ СН'!$F$12</f>
        <v>151.51204181</v>
      </c>
      <c r="N249" s="37">
        <f>SUMIFS(СВЦЭМ!$G$34:$G$777,СВЦЭМ!$A$34:$A$777,$A249,СВЦЭМ!$B$34:$B$777,N$225)+'СЕТ СН'!$F$12</f>
        <v>156.59071333</v>
      </c>
      <c r="O249" s="37">
        <f>SUMIFS(СВЦЭМ!$G$34:$G$777,СВЦЭМ!$A$34:$A$777,$A249,СВЦЭМ!$B$34:$B$777,O$225)+'СЕТ СН'!$F$12</f>
        <v>154.22355675</v>
      </c>
      <c r="P249" s="37">
        <f>SUMIFS(СВЦЭМ!$G$34:$G$777,СВЦЭМ!$A$34:$A$777,$A249,СВЦЭМ!$B$34:$B$777,P$225)+'СЕТ СН'!$F$12</f>
        <v>154.51683249000001</v>
      </c>
      <c r="Q249" s="37">
        <f>SUMIFS(СВЦЭМ!$G$34:$G$777,СВЦЭМ!$A$34:$A$777,$A249,СВЦЭМ!$B$34:$B$777,Q$225)+'СЕТ СН'!$F$12</f>
        <v>154.59181967000001</v>
      </c>
      <c r="R249" s="37">
        <f>SUMIFS(СВЦЭМ!$G$34:$G$777,СВЦЭМ!$A$34:$A$777,$A249,СВЦЭМ!$B$34:$B$777,R$225)+'СЕТ СН'!$F$12</f>
        <v>154.00624468000001</v>
      </c>
      <c r="S249" s="37">
        <f>SUMIFS(СВЦЭМ!$G$34:$G$777,СВЦЭМ!$A$34:$A$777,$A249,СВЦЭМ!$B$34:$B$777,S$225)+'СЕТ СН'!$F$12</f>
        <v>151.7708623</v>
      </c>
      <c r="T249" s="37">
        <f>SUMIFS(СВЦЭМ!$G$34:$G$777,СВЦЭМ!$A$34:$A$777,$A249,СВЦЭМ!$B$34:$B$777,T$225)+'СЕТ СН'!$F$12</f>
        <v>151.93297859</v>
      </c>
      <c r="U249" s="37">
        <f>SUMIFS(СВЦЭМ!$G$34:$G$777,СВЦЭМ!$A$34:$A$777,$A249,СВЦЭМ!$B$34:$B$777,U$225)+'СЕТ СН'!$F$12</f>
        <v>154.90427692</v>
      </c>
      <c r="V249" s="37">
        <f>SUMIFS(СВЦЭМ!$G$34:$G$777,СВЦЭМ!$A$34:$A$777,$A249,СВЦЭМ!$B$34:$B$777,V$225)+'СЕТ СН'!$F$12</f>
        <v>154.89348128</v>
      </c>
      <c r="W249" s="37">
        <f>SUMIFS(СВЦЭМ!$G$34:$G$777,СВЦЭМ!$A$34:$A$777,$A249,СВЦЭМ!$B$34:$B$777,W$225)+'СЕТ СН'!$F$12</f>
        <v>169.07221154999999</v>
      </c>
      <c r="X249" s="37">
        <f>SUMIFS(СВЦЭМ!$G$34:$G$777,СВЦЭМ!$A$34:$A$777,$A249,СВЦЭМ!$B$34:$B$777,X$225)+'СЕТ СН'!$F$12</f>
        <v>191.42542877</v>
      </c>
      <c r="Y249" s="37">
        <f>SUMIFS(СВЦЭМ!$G$34:$G$777,СВЦЭМ!$A$34:$A$777,$A249,СВЦЭМ!$B$34:$B$777,Y$225)+'СЕТ СН'!$F$12</f>
        <v>222.56270122999999</v>
      </c>
    </row>
    <row r="250" spans="1:25" ht="15.75" x14ac:dyDescent="0.2">
      <c r="A250" s="36">
        <f t="shared" si="6"/>
        <v>43306</v>
      </c>
      <c r="B250" s="37">
        <f>SUMIFS(СВЦЭМ!$G$34:$G$777,СВЦЭМ!$A$34:$A$777,$A250,СВЦЭМ!$B$34:$B$777,B$225)+'СЕТ СН'!$F$12</f>
        <v>233.39668907999999</v>
      </c>
      <c r="C250" s="37">
        <f>SUMIFS(СВЦЭМ!$G$34:$G$777,СВЦЭМ!$A$34:$A$777,$A250,СВЦЭМ!$B$34:$B$777,C$225)+'СЕТ СН'!$F$12</f>
        <v>248.75967749</v>
      </c>
      <c r="D250" s="37">
        <f>SUMIFS(СВЦЭМ!$G$34:$G$777,СВЦЭМ!$A$34:$A$777,$A250,СВЦЭМ!$B$34:$B$777,D$225)+'СЕТ СН'!$F$12</f>
        <v>261.00985459999998</v>
      </c>
      <c r="E250" s="37">
        <f>SUMIFS(СВЦЭМ!$G$34:$G$777,СВЦЭМ!$A$34:$A$777,$A250,СВЦЭМ!$B$34:$B$777,E$225)+'СЕТ СН'!$F$12</f>
        <v>264.07760744000001</v>
      </c>
      <c r="F250" s="37">
        <f>SUMIFS(СВЦЭМ!$G$34:$G$777,СВЦЭМ!$A$34:$A$777,$A250,СВЦЭМ!$B$34:$B$777,F$225)+'СЕТ СН'!$F$12</f>
        <v>260.77752851000002</v>
      </c>
      <c r="G250" s="37">
        <f>SUMIFS(СВЦЭМ!$G$34:$G$777,СВЦЭМ!$A$34:$A$777,$A250,СВЦЭМ!$B$34:$B$777,G$225)+'СЕТ СН'!$F$12</f>
        <v>261.47361999999998</v>
      </c>
      <c r="H250" s="37">
        <f>SUMIFS(СВЦЭМ!$G$34:$G$777,СВЦЭМ!$A$34:$A$777,$A250,СВЦЭМ!$B$34:$B$777,H$225)+'СЕТ СН'!$F$12</f>
        <v>235.32010754000001</v>
      </c>
      <c r="I250" s="37">
        <f>SUMIFS(СВЦЭМ!$G$34:$G$777,СВЦЭМ!$A$34:$A$777,$A250,СВЦЭМ!$B$34:$B$777,I$225)+'СЕТ СН'!$F$12</f>
        <v>193.72642411000001</v>
      </c>
      <c r="J250" s="37">
        <f>SUMIFS(СВЦЭМ!$G$34:$G$777,СВЦЭМ!$A$34:$A$777,$A250,СВЦЭМ!$B$34:$B$777,J$225)+'СЕТ СН'!$F$12</f>
        <v>162.97072331000001</v>
      </c>
      <c r="K250" s="37">
        <f>SUMIFS(СВЦЭМ!$G$34:$G$777,СВЦЭМ!$A$34:$A$777,$A250,СВЦЭМ!$B$34:$B$777,K$225)+'СЕТ СН'!$F$12</f>
        <v>148.45232231</v>
      </c>
      <c r="L250" s="37">
        <f>SUMIFS(СВЦЭМ!$G$34:$G$777,СВЦЭМ!$A$34:$A$777,$A250,СВЦЭМ!$B$34:$B$777,L$225)+'СЕТ СН'!$F$12</f>
        <v>146.76012338000001</v>
      </c>
      <c r="M250" s="37">
        <f>SUMIFS(СВЦЭМ!$G$34:$G$777,СВЦЭМ!$A$34:$A$777,$A250,СВЦЭМ!$B$34:$B$777,M$225)+'СЕТ СН'!$F$12</f>
        <v>147.43757780999999</v>
      </c>
      <c r="N250" s="37">
        <f>SUMIFS(СВЦЭМ!$G$34:$G$777,СВЦЭМ!$A$34:$A$777,$A250,СВЦЭМ!$B$34:$B$777,N$225)+'СЕТ СН'!$F$12</f>
        <v>148.73405535000001</v>
      </c>
      <c r="O250" s="37">
        <f>SUMIFS(СВЦЭМ!$G$34:$G$777,СВЦЭМ!$A$34:$A$777,$A250,СВЦЭМ!$B$34:$B$777,O$225)+'СЕТ СН'!$F$12</f>
        <v>149.04261615999999</v>
      </c>
      <c r="P250" s="37">
        <f>SUMIFS(СВЦЭМ!$G$34:$G$777,СВЦЭМ!$A$34:$A$777,$A250,СВЦЭМ!$B$34:$B$777,P$225)+'СЕТ СН'!$F$12</f>
        <v>152.72441917</v>
      </c>
      <c r="Q250" s="37">
        <f>SUMIFS(СВЦЭМ!$G$34:$G$777,СВЦЭМ!$A$34:$A$777,$A250,СВЦЭМ!$B$34:$B$777,Q$225)+'СЕТ СН'!$F$12</f>
        <v>154.42796638999999</v>
      </c>
      <c r="R250" s="37">
        <f>SUMIFS(СВЦЭМ!$G$34:$G$777,СВЦЭМ!$A$34:$A$777,$A250,СВЦЭМ!$B$34:$B$777,R$225)+'СЕТ СН'!$F$12</f>
        <v>161.74486001</v>
      </c>
      <c r="S250" s="37">
        <f>SUMIFS(СВЦЭМ!$G$34:$G$777,СВЦЭМ!$A$34:$A$777,$A250,СВЦЭМ!$B$34:$B$777,S$225)+'СЕТ СН'!$F$12</f>
        <v>158.6499264</v>
      </c>
      <c r="T250" s="37">
        <f>SUMIFS(СВЦЭМ!$G$34:$G$777,СВЦЭМ!$A$34:$A$777,$A250,СВЦЭМ!$B$34:$B$777,T$225)+'СЕТ СН'!$F$12</f>
        <v>159.27932238</v>
      </c>
      <c r="U250" s="37">
        <f>SUMIFS(СВЦЭМ!$G$34:$G$777,СВЦЭМ!$A$34:$A$777,$A250,СВЦЭМ!$B$34:$B$777,U$225)+'СЕТ СН'!$F$12</f>
        <v>162.47587601000001</v>
      </c>
      <c r="V250" s="37">
        <f>SUMIFS(СВЦЭМ!$G$34:$G$777,СВЦЭМ!$A$34:$A$777,$A250,СВЦЭМ!$B$34:$B$777,V$225)+'СЕТ СН'!$F$12</f>
        <v>164.96491956</v>
      </c>
      <c r="W250" s="37">
        <f>SUMIFS(СВЦЭМ!$G$34:$G$777,СВЦЭМ!$A$34:$A$777,$A250,СВЦЭМ!$B$34:$B$777,W$225)+'СЕТ СН'!$F$12</f>
        <v>172.76690249999999</v>
      </c>
      <c r="X250" s="37">
        <f>SUMIFS(СВЦЭМ!$G$34:$G$777,СВЦЭМ!$A$34:$A$777,$A250,СВЦЭМ!$B$34:$B$777,X$225)+'СЕТ СН'!$F$12</f>
        <v>190.16169575999999</v>
      </c>
      <c r="Y250" s="37">
        <f>SUMIFS(СВЦЭМ!$G$34:$G$777,СВЦЭМ!$A$34:$A$777,$A250,СВЦЭМ!$B$34:$B$777,Y$225)+'СЕТ СН'!$F$12</f>
        <v>204.5420943</v>
      </c>
    </row>
    <row r="251" spans="1:25" ht="15.75" x14ac:dyDescent="0.2">
      <c r="A251" s="36">
        <f t="shared" si="6"/>
        <v>43307</v>
      </c>
      <c r="B251" s="37">
        <f>SUMIFS(СВЦЭМ!$G$34:$G$777,СВЦЭМ!$A$34:$A$777,$A251,СВЦЭМ!$B$34:$B$777,B$225)+'СЕТ СН'!$F$12</f>
        <v>225.81965957</v>
      </c>
      <c r="C251" s="37">
        <f>SUMIFS(СВЦЭМ!$G$34:$G$777,СВЦЭМ!$A$34:$A$777,$A251,СВЦЭМ!$B$34:$B$777,C$225)+'СЕТ СН'!$F$12</f>
        <v>252.138249</v>
      </c>
      <c r="D251" s="37">
        <f>SUMIFS(СВЦЭМ!$G$34:$G$777,СВЦЭМ!$A$34:$A$777,$A251,СВЦЭМ!$B$34:$B$777,D$225)+'СЕТ СН'!$F$12</f>
        <v>266.47318910000001</v>
      </c>
      <c r="E251" s="37">
        <f>SUMIFS(СВЦЭМ!$G$34:$G$777,СВЦЭМ!$A$34:$A$777,$A251,СВЦЭМ!$B$34:$B$777,E$225)+'СЕТ СН'!$F$12</f>
        <v>268.25224269</v>
      </c>
      <c r="F251" s="37">
        <f>SUMIFS(СВЦЭМ!$G$34:$G$777,СВЦЭМ!$A$34:$A$777,$A251,СВЦЭМ!$B$34:$B$777,F$225)+'СЕТ СН'!$F$12</f>
        <v>263.49869961000002</v>
      </c>
      <c r="G251" s="37">
        <f>SUMIFS(СВЦЭМ!$G$34:$G$777,СВЦЭМ!$A$34:$A$777,$A251,СВЦЭМ!$B$34:$B$777,G$225)+'СЕТ СН'!$F$12</f>
        <v>258.36651905000002</v>
      </c>
      <c r="H251" s="37">
        <f>SUMIFS(СВЦЭМ!$G$34:$G$777,СВЦЭМ!$A$34:$A$777,$A251,СВЦЭМ!$B$34:$B$777,H$225)+'СЕТ СН'!$F$12</f>
        <v>235.21798618</v>
      </c>
      <c r="I251" s="37">
        <f>SUMIFS(СВЦЭМ!$G$34:$G$777,СВЦЭМ!$A$34:$A$777,$A251,СВЦЭМ!$B$34:$B$777,I$225)+'СЕТ СН'!$F$12</f>
        <v>193.54922066</v>
      </c>
      <c r="J251" s="37">
        <f>SUMIFS(СВЦЭМ!$G$34:$G$777,СВЦЭМ!$A$34:$A$777,$A251,СВЦЭМ!$B$34:$B$777,J$225)+'СЕТ СН'!$F$12</f>
        <v>164.82351492999999</v>
      </c>
      <c r="K251" s="37">
        <f>SUMIFS(СВЦЭМ!$G$34:$G$777,СВЦЭМ!$A$34:$A$777,$A251,СВЦЭМ!$B$34:$B$777,K$225)+'СЕТ СН'!$F$12</f>
        <v>150.75540912</v>
      </c>
      <c r="L251" s="37">
        <f>SUMIFS(СВЦЭМ!$G$34:$G$777,СВЦЭМ!$A$34:$A$777,$A251,СВЦЭМ!$B$34:$B$777,L$225)+'СЕТ СН'!$F$12</f>
        <v>151.78344265000001</v>
      </c>
      <c r="M251" s="37">
        <f>SUMIFS(СВЦЭМ!$G$34:$G$777,СВЦЭМ!$A$34:$A$777,$A251,СВЦЭМ!$B$34:$B$777,M$225)+'СЕТ СН'!$F$12</f>
        <v>148.61644751</v>
      </c>
      <c r="N251" s="37">
        <f>SUMIFS(СВЦЭМ!$G$34:$G$777,СВЦЭМ!$A$34:$A$777,$A251,СВЦЭМ!$B$34:$B$777,N$225)+'СЕТ СН'!$F$12</f>
        <v>150.93211896</v>
      </c>
      <c r="O251" s="37">
        <f>SUMIFS(СВЦЭМ!$G$34:$G$777,СВЦЭМ!$A$34:$A$777,$A251,СВЦЭМ!$B$34:$B$777,O$225)+'СЕТ СН'!$F$12</f>
        <v>154.46956637</v>
      </c>
      <c r="P251" s="37">
        <f>SUMIFS(СВЦЭМ!$G$34:$G$777,СВЦЭМ!$A$34:$A$777,$A251,СВЦЭМ!$B$34:$B$777,P$225)+'СЕТ СН'!$F$12</f>
        <v>155.46900966000001</v>
      </c>
      <c r="Q251" s="37">
        <f>SUMIFS(СВЦЭМ!$G$34:$G$777,СВЦЭМ!$A$34:$A$777,$A251,СВЦЭМ!$B$34:$B$777,Q$225)+'СЕТ СН'!$F$12</f>
        <v>156.61098885999999</v>
      </c>
      <c r="R251" s="37">
        <f>SUMIFS(СВЦЭМ!$G$34:$G$777,СВЦЭМ!$A$34:$A$777,$A251,СВЦЭМ!$B$34:$B$777,R$225)+'СЕТ СН'!$F$12</f>
        <v>155.90404706000001</v>
      </c>
      <c r="S251" s="37">
        <f>SUMIFS(СВЦЭМ!$G$34:$G$777,СВЦЭМ!$A$34:$A$777,$A251,СВЦЭМ!$B$34:$B$777,S$225)+'СЕТ СН'!$F$12</f>
        <v>154.38247586</v>
      </c>
      <c r="T251" s="37">
        <f>SUMIFS(СВЦЭМ!$G$34:$G$777,СВЦЭМ!$A$34:$A$777,$A251,СВЦЭМ!$B$34:$B$777,T$225)+'СЕТ СН'!$F$12</f>
        <v>153.62144047000001</v>
      </c>
      <c r="U251" s="37">
        <f>SUMIFS(СВЦЭМ!$G$34:$G$777,СВЦЭМ!$A$34:$A$777,$A251,СВЦЭМ!$B$34:$B$777,U$225)+'СЕТ СН'!$F$12</f>
        <v>153.10988141000001</v>
      </c>
      <c r="V251" s="37">
        <f>SUMIFS(СВЦЭМ!$G$34:$G$777,СВЦЭМ!$A$34:$A$777,$A251,СВЦЭМ!$B$34:$B$777,V$225)+'СЕТ СН'!$F$12</f>
        <v>151.79351152000001</v>
      </c>
      <c r="W251" s="37">
        <f>SUMIFS(СВЦЭМ!$G$34:$G$777,СВЦЭМ!$A$34:$A$777,$A251,СВЦЭМ!$B$34:$B$777,W$225)+'СЕТ СН'!$F$12</f>
        <v>164.89686750000001</v>
      </c>
      <c r="X251" s="37">
        <f>SUMIFS(СВЦЭМ!$G$34:$G$777,СВЦЭМ!$A$34:$A$777,$A251,СВЦЭМ!$B$34:$B$777,X$225)+'СЕТ СН'!$F$12</f>
        <v>184.80580983999999</v>
      </c>
      <c r="Y251" s="37">
        <f>SUMIFS(СВЦЭМ!$G$34:$G$777,СВЦЭМ!$A$34:$A$777,$A251,СВЦЭМ!$B$34:$B$777,Y$225)+'СЕТ СН'!$F$12</f>
        <v>215.7139248</v>
      </c>
    </row>
    <row r="252" spans="1:25" ht="15.75" x14ac:dyDescent="0.2">
      <c r="A252" s="36">
        <f t="shared" si="6"/>
        <v>43308</v>
      </c>
      <c r="B252" s="37">
        <f>SUMIFS(СВЦЭМ!$G$34:$G$777,СВЦЭМ!$A$34:$A$777,$A252,СВЦЭМ!$B$34:$B$777,B$225)+'СЕТ СН'!$F$12</f>
        <v>239.76066899</v>
      </c>
      <c r="C252" s="37">
        <f>SUMIFS(СВЦЭМ!$G$34:$G$777,СВЦЭМ!$A$34:$A$777,$A252,СВЦЭМ!$B$34:$B$777,C$225)+'СЕТ СН'!$F$12</f>
        <v>256.27799120999998</v>
      </c>
      <c r="D252" s="37">
        <f>SUMIFS(СВЦЭМ!$G$34:$G$777,СВЦЭМ!$A$34:$A$777,$A252,СВЦЭМ!$B$34:$B$777,D$225)+'СЕТ СН'!$F$12</f>
        <v>262.34195182000002</v>
      </c>
      <c r="E252" s="37">
        <f>SUMIFS(СВЦЭМ!$G$34:$G$777,СВЦЭМ!$A$34:$A$777,$A252,СВЦЭМ!$B$34:$B$777,E$225)+'СЕТ СН'!$F$12</f>
        <v>259.79369609000003</v>
      </c>
      <c r="F252" s="37">
        <f>SUMIFS(СВЦЭМ!$G$34:$G$777,СВЦЭМ!$A$34:$A$777,$A252,СВЦЭМ!$B$34:$B$777,F$225)+'СЕТ СН'!$F$12</f>
        <v>258.91897699999998</v>
      </c>
      <c r="G252" s="37">
        <f>SUMIFS(СВЦЭМ!$G$34:$G$777,СВЦЭМ!$A$34:$A$777,$A252,СВЦЭМ!$B$34:$B$777,G$225)+'СЕТ СН'!$F$12</f>
        <v>260.26935956</v>
      </c>
      <c r="H252" s="37">
        <f>SUMIFS(СВЦЭМ!$G$34:$G$777,СВЦЭМ!$A$34:$A$777,$A252,СВЦЭМ!$B$34:$B$777,H$225)+'СЕТ СН'!$F$12</f>
        <v>236.83225634999999</v>
      </c>
      <c r="I252" s="37">
        <f>SUMIFS(СВЦЭМ!$G$34:$G$777,СВЦЭМ!$A$34:$A$777,$A252,СВЦЭМ!$B$34:$B$777,I$225)+'СЕТ СН'!$F$12</f>
        <v>196.65888919</v>
      </c>
      <c r="J252" s="37">
        <f>SUMIFS(СВЦЭМ!$G$34:$G$777,СВЦЭМ!$A$34:$A$777,$A252,СВЦЭМ!$B$34:$B$777,J$225)+'СЕТ СН'!$F$12</f>
        <v>167.86764217999999</v>
      </c>
      <c r="K252" s="37">
        <f>SUMIFS(СВЦЭМ!$G$34:$G$777,СВЦЭМ!$A$34:$A$777,$A252,СВЦЭМ!$B$34:$B$777,K$225)+'СЕТ СН'!$F$12</f>
        <v>153.66559021</v>
      </c>
      <c r="L252" s="37">
        <f>SUMIFS(СВЦЭМ!$G$34:$G$777,СВЦЭМ!$A$34:$A$777,$A252,СВЦЭМ!$B$34:$B$777,L$225)+'СЕТ СН'!$F$12</f>
        <v>149.74939732000001</v>
      </c>
      <c r="M252" s="37">
        <f>SUMIFS(СВЦЭМ!$G$34:$G$777,СВЦЭМ!$A$34:$A$777,$A252,СВЦЭМ!$B$34:$B$777,M$225)+'СЕТ СН'!$F$12</f>
        <v>148.72600739999999</v>
      </c>
      <c r="N252" s="37">
        <f>SUMIFS(СВЦЭМ!$G$34:$G$777,СВЦЭМ!$A$34:$A$777,$A252,СВЦЭМ!$B$34:$B$777,N$225)+'СЕТ СН'!$F$12</f>
        <v>146.41057526</v>
      </c>
      <c r="O252" s="37">
        <f>SUMIFS(СВЦЭМ!$G$34:$G$777,СВЦЭМ!$A$34:$A$777,$A252,СВЦЭМ!$B$34:$B$777,O$225)+'СЕТ СН'!$F$12</f>
        <v>147.93386106</v>
      </c>
      <c r="P252" s="37">
        <f>SUMIFS(СВЦЭМ!$G$34:$G$777,СВЦЭМ!$A$34:$A$777,$A252,СВЦЭМ!$B$34:$B$777,P$225)+'СЕТ СН'!$F$12</f>
        <v>148.8241319</v>
      </c>
      <c r="Q252" s="37">
        <f>SUMIFS(СВЦЭМ!$G$34:$G$777,СВЦЭМ!$A$34:$A$777,$A252,СВЦЭМ!$B$34:$B$777,Q$225)+'СЕТ СН'!$F$12</f>
        <v>149.02508567000001</v>
      </c>
      <c r="R252" s="37">
        <f>SUMIFS(СВЦЭМ!$G$34:$G$777,СВЦЭМ!$A$34:$A$777,$A252,СВЦЭМ!$B$34:$B$777,R$225)+'СЕТ СН'!$F$12</f>
        <v>150.88049434000001</v>
      </c>
      <c r="S252" s="37">
        <f>SUMIFS(СВЦЭМ!$G$34:$G$777,СВЦЭМ!$A$34:$A$777,$A252,СВЦЭМ!$B$34:$B$777,S$225)+'СЕТ СН'!$F$12</f>
        <v>149.83962575999999</v>
      </c>
      <c r="T252" s="37">
        <f>SUMIFS(СВЦЭМ!$G$34:$G$777,СВЦЭМ!$A$34:$A$777,$A252,СВЦЭМ!$B$34:$B$777,T$225)+'СЕТ СН'!$F$12</f>
        <v>148.64768536</v>
      </c>
      <c r="U252" s="37">
        <f>SUMIFS(СВЦЭМ!$G$34:$G$777,СВЦЭМ!$A$34:$A$777,$A252,СВЦЭМ!$B$34:$B$777,U$225)+'СЕТ СН'!$F$12</f>
        <v>150.22362582</v>
      </c>
      <c r="V252" s="37">
        <f>SUMIFS(СВЦЭМ!$G$34:$G$777,СВЦЭМ!$A$34:$A$777,$A252,СВЦЭМ!$B$34:$B$777,V$225)+'СЕТ СН'!$F$12</f>
        <v>151.29640825000001</v>
      </c>
      <c r="W252" s="37">
        <f>SUMIFS(СВЦЭМ!$G$34:$G$777,СВЦЭМ!$A$34:$A$777,$A252,СВЦЭМ!$B$34:$B$777,W$225)+'СЕТ СН'!$F$12</f>
        <v>161.30134896999999</v>
      </c>
      <c r="X252" s="37">
        <f>SUMIFS(СВЦЭМ!$G$34:$G$777,СВЦЭМ!$A$34:$A$777,$A252,СВЦЭМ!$B$34:$B$777,X$225)+'СЕТ СН'!$F$12</f>
        <v>184.53987192</v>
      </c>
      <c r="Y252" s="37">
        <f>SUMIFS(СВЦЭМ!$G$34:$G$777,СВЦЭМ!$A$34:$A$777,$A252,СВЦЭМ!$B$34:$B$777,Y$225)+'СЕТ СН'!$F$12</f>
        <v>213.62446233</v>
      </c>
    </row>
    <row r="253" spans="1:25" ht="15.75" x14ac:dyDescent="0.2">
      <c r="A253" s="36">
        <f t="shared" si="6"/>
        <v>43309</v>
      </c>
      <c r="B253" s="37">
        <f>SUMIFS(СВЦЭМ!$G$34:$G$777,СВЦЭМ!$A$34:$A$777,$A253,СВЦЭМ!$B$34:$B$777,B$225)+'СЕТ СН'!$F$12</f>
        <v>201.59662188999999</v>
      </c>
      <c r="C253" s="37">
        <f>SUMIFS(СВЦЭМ!$G$34:$G$777,СВЦЭМ!$A$34:$A$777,$A253,СВЦЭМ!$B$34:$B$777,C$225)+'СЕТ СН'!$F$12</f>
        <v>218.68746558000001</v>
      </c>
      <c r="D253" s="37">
        <f>SUMIFS(СВЦЭМ!$G$34:$G$777,СВЦЭМ!$A$34:$A$777,$A253,СВЦЭМ!$B$34:$B$777,D$225)+'СЕТ СН'!$F$12</f>
        <v>225.58606101999999</v>
      </c>
      <c r="E253" s="37">
        <f>SUMIFS(СВЦЭМ!$G$34:$G$777,СВЦЭМ!$A$34:$A$777,$A253,СВЦЭМ!$B$34:$B$777,E$225)+'СЕТ СН'!$F$12</f>
        <v>232.86162264999999</v>
      </c>
      <c r="F253" s="37">
        <f>SUMIFS(СВЦЭМ!$G$34:$G$777,СВЦЭМ!$A$34:$A$777,$A253,СВЦЭМ!$B$34:$B$777,F$225)+'СЕТ СН'!$F$12</f>
        <v>230.42817427</v>
      </c>
      <c r="G253" s="37">
        <f>SUMIFS(СВЦЭМ!$G$34:$G$777,СВЦЭМ!$A$34:$A$777,$A253,СВЦЭМ!$B$34:$B$777,G$225)+'СЕТ СН'!$F$12</f>
        <v>247.17613376</v>
      </c>
      <c r="H253" s="37">
        <f>SUMIFS(СВЦЭМ!$G$34:$G$777,СВЦЭМ!$A$34:$A$777,$A253,СВЦЭМ!$B$34:$B$777,H$225)+'СЕТ СН'!$F$12</f>
        <v>211.67109973000001</v>
      </c>
      <c r="I253" s="37">
        <f>SUMIFS(СВЦЭМ!$G$34:$G$777,СВЦЭМ!$A$34:$A$777,$A253,СВЦЭМ!$B$34:$B$777,I$225)+'СЕТ СН'!$F$12</f>
        <v>182.28694547000001</v>
      </c>
      <c r="J253" s="37">
        <f>SUMIFS(СВЦЭМ!$G$34:$G$777,СВЦЭМ!$A$34:$A$777,$A253,СВЦЭМ!$B$34:$B$777,J$225)+'СЕТ СН'!$F$12</f>
        <v>145.94777316</v>
      </c>
      <c r="K253" s="37">
        <f>SUMIFS(СВЦЭМ!$G$34:$G$777,СВЦЭМ!$A$34:$A$777,$A253,СВЦЭМ!$B$34:$B$777,K$225)+'СЕТ СН'!$F$12</f>
        <v>130.14527853999999</v>
      </c>
      <c r="L253" s="37">
        <f>SUMIFS(СВЦЭМ!$G$34:$G$777,СВЦЭМ!$A$34:$A$777,$A253,СВЦЭМ!$B$34:$B$777,L$225)+'СЕТ СН'!$F$12</f>
        <v>125.14545762</v>
      </c>
      <c r="M253" s="37">
        <f>SUMIFS(СВЦЭМ!$G$34:$G$777,СВЦЭМ!$A$34:$A$777,$A253,СВЦЭМ!$B$34:$B$777,M$225)+'СЕТ СН'!$F$12</f>
        <v>124.46491057</v>
      </c>
      <c r="N253" s="37">
        <f>SUMIFS(СВЦЭМ!$G$34:$G$777,СВЦЭМ!$A$34:$A$777,$A253,СВЦЭМ!$B$34:$B$777,N$225)+'СЕТ СН'!$F$12</f>
        <v>132.61013718999999</v>
      </c>
      <c r="O253" s="37">
        <f>SUMIFS(СВЦЭМ!$G$34:$G$777,СВЦЭМ!$A$34:$A$777,$A253,СВЦЭМ!$B$34:$B$777,O$225)+'СЕТ СН'!$F$12</f>
        <v>126.97195601999999</v>
      </c>
      <c r="P253" s="37">
        <f>SUMIFS(СВЦЭМ!$G$34:$G$777,СВЦЭМ!$A$34:$A$777,$A253,СВЦЭМ!$B$34:$B$777,P$225)+'СЕТ СН'!$F$12</f>
        <v>129.64356371</v>
      </c>
      <c r="Q253" s="37">
        <f>SUMIFS(СВЦЭМ!$G$34:$G$777,СВЦЭМ!$A$34:$A$777,$A253,СВЦЭМ!$B$34:$B$777,Q$225)+'СЕТ СН'!$F$12</f>
        <v>132.05918374000001</v>
      </c>
      <c r="R253" s="37">
        <f>SUMIFS(СВЦЭМ!$G$34:$G$777,СВЦЭМ!$A$34:$A$777,$A253,СВЦЭМ!$B$34:$B$777,R$225)+'СЕТ СН'!$F$12</f>
        <v>131.72113392</v>
      </c>
      <c r="S253" s="37">
        <f>SUMIFS(СВЦЭМ!$G$34:$G$777,СВЦЭМ!$A$34:$A$777,$A253,СВЦЭМ!$B$34:$B$777,S$225)+'СЕТ СН'!$F$12</f>
        <v>131.19791422</v>
      </c>
      <c r="T253" s="37">
        <f>SUMIFS(СВЦЭМ!$G$34:$G$777,СВЦЭМ!$A$34:$A$777,$A253,СВЦЭМ!$B$34:$B$777,T$225)+'СЕТ СН'!$F$12</f>
        <v>129.03592467000001</v>
      </c>
      <c r="U253" s="37">
        <f>SUMIFS(СВЦЭМ!$G$34:$G$777,СВЦЭМ!$A$34:$A$777,$A253,СВЦЭМ!$B$34:$B$777,U$225)+'СЕТ СН'!$F$12</f>
        <v>128.00141278999999</v>
      </c>
      <c r="V253" s="37">
        <f>SUMIFS(СВЦЭМ!$G$34:$G$777,СВЦЭМ!$A$34:$A$777,$A253,СВЦЭМ!$B$34:$B$777,V$225)+'СЕТ СН'!$F$12</f>
        <v>131.58526363999999</v>
      </c>
      <c r="W253" s="37">
        <f>SUMIFS(СВЦЭМ!$G$34:$G$777,СВЦЭМ!$A$34:$A$777,$A253,СВЦЭМ!$B$34:$B$777,W$225)+'СЕТ СН'!$F$12</f>
        <v>136.26414453999999</v>
      </c>
      <c r="X253" s="37">
        <f>SUMIFS(СВЦЭМ!$G$34:$G$777,СВЦЭМ!$A$34:$A$777,$A253,СВЦЭМ!$B$34:$B$777,X$225)+'СЕТ СН'!$F$12</f>
        <v>156.92051053</v>
      </c>
      <c r="Y253" s="37">
        <f>SUMIFS(СВЦЭМ!$G$34:$G$777,СВЦЭМ!$A$34:$A$777,$A253,СВЦЭМ!$B$34:$B$777,Y$225)+'СЕТ СН'!$F$12</f>
        <v>191.56724659</v>
      </c>
    </row>
    <row r="254" spans="1:25" ht="15.75" x14ac:dyDescent="0.2">
      <c r="A254" s="36">
        <f t="shared" si="6"/>
        <v>43310</v>
      </c>
      <c r="B254" s="37">
        <f>SUMIFS(СВЦЭМ!$G$34:$G$777,СВЦЭМ!$A$34:$A$777,$A254,СВЦЭМ!$B$34:$B$777,B$225)+'СЕТ СН'!$F$12</f>
        <v>207.97713734000001</v>
      </c>
      <c r="C254" s="37">
        <f>SUMIFS(СВЦЭМ!$G$34:$G$777,СВЦЭМ!$A$34:$A$777,$A254,СВЦЭМ!$B$34:$B$777,C$225)+'СЕТ СН'!$F$12</f>
        <v>222.52260039999999</v>
      </c>
      <c r="D254" s="37">
        <f>SUMIFS(СВЦЭМ!$G$34:$G$777,СВЦЭМ!$A$34:$A$777,$A254,СВЦЭМ!$B$34:$B$777,D$225)+'СЕТ СН'!$F$12</f>
        <v>237.71940185</v>
      </c>
      <c r="E254" s="37">
        <f>SUMIFS(СВЦЭМ!$G$34:$G$777,СВЦЭМ!$A$34:$A$777,$A254,СВЦЭМ!$B$34:$B$777,E$225)+'СЕТ СН'!$F$12</f>
        <v>252.28918931000001</v>
      </c>
      <c r="F254" s="37">
        <f>SUMIFS(СВЦЭМ!$G$34:$G$777,СВЦЭМ!$A$34:$A$777,$A254,СВЦЭМ!$B$34:$B$777,F$225)+'СЕТ СН'!$F$12</f>
        <v>249.98492017999999</v>
      </c>
      <c r="G254" s="37">
        <f>SUMIFS(СВЦЭМ!$G$34:$G$777,СВЦЭМ!$A$34:$A$777,$A254,СВЦЭМ!$B$34:$B$777,G$225)+'СЕТ СН'!$F$12</f>
        <v>248.31285315</v>
      </c>
      <c r="H254" s="37">
        <f>SUMIFS(СВЦЭМ!$G$34:$G$777,СВЦЭМ!$A$34:$A$777,$A254,СВЦЭМ!$B$34:$B$777,H$225)+'СЕТ СН'!$F$12</f>
        <v>220.38866357000001</v>
      </c>
      <c r="I254" s="37">
        <f>SUMIFS(СВЦЭМ!$G$34:$G$777,СВЦЭМ!$A$34:$A$777,$A254,СВЦЭМ!$B$34:$B$777,I$225)+'СЕТ СН'!$F$12</f>
        <v>177.72606364000001</v>
      </c>
      <c r="J254" s="37">
        <f>SUMIFS(СВЦЭМ!$G$34:$G$777,СВЦЭМ!$A$34:$A$777,$A254,СВЦЭМ!$B$34:$B$777,J$225)+'СЕТ СН'!$F$12</f>
        <v>145.66907087000001</v>
      </c>
      <c r="K254" s="37">
        <f>SUMIFS(СВЦЭМ!$G$34:$G$777,СВЦЭМ!$A$34:$A$777,$A254,СВЦЭМ!$B$34:$B$777,K$225)+'СЕТ СН'!$F$12</f>
        <v>128.90919707</v>
      </c>
      <c r="L254" s="37">
        <f>SUMIFS(СВЦЭМ!$G$34:$G$777,СВЦЭМ!$A$34:$A$777,$A254,СВЦЭМ!$B$34:$B$777,L$225)+'СЕТ СН'!$F$12</f>
        <v>122.28222778</v>
      </c>
      <c r="M254" s="37">
        <f>SUMIFS(СВЦЭМ!$G$34:$G$777,СВЦЭМ!$A$34:$A$777,$A254,СВЦЭМ!$B$34:$B$777,M$225)+'СЕТ СН'!$F$12</f>
        <v>122.06218924</v>
      </c>
      <c r="N254" s="37">
        <f>SUMIFS(СВЦЭМ!$G$34:$G$777,СВЦЭМ!$A$34:$A$777,$A254,СВЦЭМ!$B$34:$B$777,N$225)+'СЕТ СН'!$F$12</f>
        <v>119.96494238</v>
      </c>
      <c r="O254" s="37">
        <f>SUMIFS(СВЦЭМ!$G$34:$G$777,СВЦЭМ!$A$34:$A$777,$A254,СВЦЭМ!$B$34:$B$777,O$225)+'СЕТ СН'!$F$12</f>
        <v>120.30190871000001</v>
      </c>
      <c r="P254" s="37">
        <f>SUMIFS(СВЦЭМ!$G$34:$G$777,СВЦЭМ!$A$34:$A$777,$A254,СВЦЭМ!$B$34:$B$777,P$225)+'СЕТ СН'!$F$12</f>
        <v>120.20986121999999</v>
      </c>
      <c r="Q254" s="37">
        <f>SUMIFS(СВЦЭМ!$G$34:$G$777,СВЦЭМ!$A$34:$A$777,$A254,СВЦЭМ!$B$34:$B$777,Q$225)+'СЕТ СН'!$F$12</f>
        <v>121.23010913</v>
      </c>
      <c r="R254" s="37">
        <f>SUMIFS(СВЦЭМ!$G$34:$G$777,СВЦЭМ!$A$34:$A$777,$A254,СВЦЭМ!$B$34:$B$777,R$225)+'СЕТ СН'!$F$12</f>
        <v>121.90068943</v>
      </c>
      <c r="S254" s="37">
        <f>SUMIFS(СВЦЭМ!$G$34:$G$777,СВЦЭМ!$A$34:$A$777,$A254,СВЦЭМ!$B$34:$B$777,S$225)+'СЕТ СН'!$F$12</f>
        <v>122.81614566</v>
      </c>
      <c r="T254" s="37">
        <f>SUMIFS(СВЦЭМ!$G$34:$G$777,СВЦЭМ!$A$34:$A$777,$A254,СВЦЭМ!$B$34:$B$777,T$225)+'СЕТ СН'!$F$12</f>
        <v>122.34114208</v>
      </c>
      <c r="U254" s="37">
        <f>SUMIFS(СВЦЭМ!$G$34:$G$777,СВЦЭМ!$A$34:$A$777,$A254,СВЦЭМ!$B$34:$B$777,U$225)+'СЕТ СН'!$F$12</f>
        <v>122.03406214</v>
      </c>
      <c r="V254" s="37">
        <f>SUMIFS(СВЦЭМ!$G$34:$G$777,СВЦЭМ!$A$34:$A$777,$A254,СВЦЭМ!$B$34:$B$777,V$225)+'СЕТ СН'!$F$12</f>
        <v>122.59693651000001</v>
      </c>
      <c r="W254" s="37">
        <f>SUMIFS(СВЦЭМ!$G$34:$G$777,СВЦЭМ!$A$34:$A$777,$A254,СВЦЭМ!$B$34:$B$777,W$225)+'СЕТ СН'!$F$12</f>
        <v>127.62871792</v>
      </c>
      <c r="X254" s="37">
        <f>SUMIFS(СВЦЭМ!$G$34:$G$777,СВЦЭМ!$A$34:$A$777,$A254,СВЦЭМ!$B$34:$B$777,X$225)+'СЕТ СН'!$F$12</f>
        <v>148.04591174999999</v>
      </c>
      <c r="Y254" s="37">
        <f>SUMIFS(СВЦЭМ!$G$34:$G$777,СВЦЭМ!$A$34:$A$777,$A254,СВЦЭМ!$B$34:$B$777,Y$225)+'СЕТ СН'!$F$12</f>
        <v>178.57938743</v>
      </c>
    </row>
    <row r="255" spans="1:25" ht="15.75" x14ac:dyDescent="0.2">
      <c r="A255" s="36">
        <f t="shared" si="6"/>
        <v>43311</v>
      </c>
      <c r="B255" s="37">
        <f>SUMIFS(СВЦЭМ!$G$34:$G$777,СВЦЭМ!$A$34:$A$777,$A255,СВЦЭМ!$B$34:$B$777,B$225)+'СЕТ СН'!$F$12</f>
        <v>196.01399265000001</v>
      </c>
      <c r="C255" s="37">
        <f>SUMIFS(СВЦЭМ!$G$34:$G$777,СВЦЭМ!$A$34:$A$777,$A255,СВЦЭМ!$B$34:$B$777,C$225)+'СЕТ СН'!$F$12</f>
        <v>209.86159971000001</v>
      </c>
      <c r="D255" s="37">
        <f>SUMIFS(СВЦЭМ!$G$34:$G$777,СВЦЭМ!$A$34:$A$777,$A255,СВЦЭМ!$B$34:$B$777,D$225)+'СЕТ СН'!$F$12</f>
        <v>223.76333013000001</v>
      </c>
      <c r="E255" s="37">
        <f>SUMIFS(СВЦЭМ!$G$34:$G$777,СВЦЭМ!$A$34:$A$777,$A255,СВЦЭМ!$B$34:$B$777,E$225)+'СЕТ СН'!$F$12</f>
        <v>228.15462998000001</v>
      </c>
      <c r="F255" s="37">
        <f>SUMIFS(СВЦЭМ!$G$34:$G$777,СВЦЭМ!$A$34:$A$777,$A255,СВЦЭМ!$B$34:$B$777,F$225)+'СЕТ СН'!$F$12</f>
        <v>228.36683160999999</v>
      </c>
      <c r="G255" s="37">
        <f>SUMIFS(СВЦЭМ!$G$34:$G$777,СВЦЭМ!$A$34:$A$777,$A255,СВЦЭМ!$B$34:$B$777,G$225)+'СЕТ СН'!$F$12</f>
        <v>222.74054903000001</v>
      </c>
      <c r="H255" s="37">
        <f>SUMIFS(СВЦЭМ!$G$34:$G$777,СВЦЭМ!$A$34:$A$777,$A255,СВЦЭМ!$B$34:$B$777,H$225)+'СЕТ СН'!$F$12</f>
        <v>198.26504582000001</v>
      </c>
      <c r="I255" s="37">
        <f>SUMIFS(СВЦЭМ!$G$34:$G$777,СВЦЭМ!$A$34:$A$777,$A255,СВЦЭМ!$B$34:$B$777,I$225)+'СЕТ СН'!$F$12</f>
        <v>162.56830507999999</v>
      </c>
      <c r="J255" s="37">
        <f>SUMIFS(СВЦЭМ!$G$34:$G$777,СВЦЭМ!$A$34:$A$777,$A255,СВЦЭМ!$B$34:$B$777,J$225)+'СЕТ СН'!$F$12</f>
        <v>135.96410397</v>
      </c>
      <c r="K255" s="37">
        <f>SUMIFS(СВЦЭМ!$G$34:$G$777,СВЦЭМ!$A$34:$A$777,$A255,СВЦЭМ!$B$34:$B$777,K$225)+'СЕТ СН'!$F$12</f>
        <v>122.71578820000001</v>
      </c>
      <c r="L255" s="37">
        <f>SUMIFS(СВЦЭМ!$G$34:$G$777,СВЦЭМ!$A$34:$A$777,$A255,СВЦЭМ!$B$34:$B$777,L$225)+'СЕТ СН'!$F$12</f>
        <v>119.91356175999999</v>
      </c>
      <c r="M255" s="37">
        <f>SUMIFS(СВЦЭМ!$G$34:$G$777,СВЦЭМ!$A$34:$A$777,$A255,СВЦЭМ!$B$34:$B$777,M$225)+'СЕТ СН'!$F$12</f>
        <v>118.59831628000001</v>
      </c>
      <c r="N255" s="37">
        <f>SUMIFS(СВЦЭМ!$G$34:$G$777,СВЦЭМ!$A$34:$A$777,$A255,СВЦЭМ!$B$34:$B$777,N$225)+'СЕТ СН'!$F$12</f>
        <v>132.82046901999999</v>
      </c>
      <c r="O255" s="37">
        <f>SUMIFS(СВЦЭМ!$G$34:$G$777,СВЦЭМ!$A$34:$A$777,$A255,СВЦЭМ!$B$34:$B$777,O$225)+'СЕТ СН'!$F$12</f>
        <v>135.36878351999999</v>
      </c>
      <c r="P255" s="37">
        <f>SUMIFS(СВЦЭМ!$G$34:$G$777,СВЦЭМ!$A$34:$A$777,$A255,СВЦЭМ!$B$34:$B$777,P$225)+'СЕТ СН'!$F$12</f>
        <v>133.80378769999999</v>
      </c>
      <c r="Q255" s="37">
        <f>SUMIFS(СВЦЭМ!$G$34:$G$777,СВЦЭМ!$A$34:$A$777,$A255,СВЦЭМ!$B$34:$B$777,Q$225)+'СЕТ СН'!$F$12</f>
        <v>135.41820633</v>
      </c>
      <c r="R255" s="37">
        <f>SUMIFS(СВЦЭМ!$G$34:$G$777,СВЦЭМ!$A$34:$A$777,$A255,СВЦЭМ!$B$34:$B$777,R$225)+'СЕТ СН'!$F$12</f>
        <v>134.60972013</v>
      </c>
      <c r="S255" s="37">
        <f>SUMIFS(СВЦЭМ!$G$34:$G$777,СВЦЭМ!$A$34:$A$777,$A255,СВЦЭМ!$B$34:$B$777,S$225)+'СЕТ СН'!$F$12</f>
        <v>134.34978464</v>
      </c>
      <c r="T255" s="37">
        <f>SUMIFS(СВЦЭМ!$G$34:$G$777,СВЦЭМ!$A$34:$A$777,$A255,СВЦЭМ!$B$34:$B$777,T$225)+'СЕТ СН'!$F$12</f>
        <v>133.89657428000001</v>
      </c>
      <c r="U255" s="37">
        <f>SUMIFS(СВЦЭМ!$G$34:$G$777,СВЦЭМ!$A$34:$A$777,$A255,СВЦЭМ!$B$34:$B$777,U$225)+'СЕТ СН'!$F$12</f>
        <v>128.98969854000001</v>
      </c>
      <c r="V255" s="37">
        <f>SUMIFS(СВЦЭМ!$G$34:$G$777,СВЦЭМ!$A$34:$A$777,$A255,СВЦЭМ!$B$34:$B$777,V$225)+'СЕТ СН'!$F$12</f>
        <v>123.12739936</v>
      </c>
      <c r="W255" s="37">
        <f>SUMIFS(СВЦЭМ!$G$34:$G$777,СВЦЭМ!$A$34:$A$777,$A255,СВЦЭМ!$B$34:$B$777,W$225)+'СЕТ СН'!$F$12</f>
        <v>129.33823396</v>
      </c>
      <c r="X255" s="37">
        <f>SUMIFS(СВЦЭМ!$G$34:$G$777,СВЦЭМ!$A$34:$A$777,$A255,СВЦЭМ!$B$34:$B$777,X$225)+'СЕТ СН'!$F$12</f>
        <v>151.27951046000001</v>
      </c>
      <c r="Y255" s="37">
        <f>SUMIFS(СВЦЭМ!$G$34:$G$777,СВЦЭМ!$A$34:$A$777,$A255,СВЦЭМ!$B$34:$B$777,Y$225)+'СЕТ СН'!$F$12</f>
        <v>179.10896886</v>
      </c>
    </row>
    <row r="256" spans="1:25" ht="15.75" x14ac:dyDescent="0.2">
      <c r="A256" s="36">
        <f t="shared" si="6"/>
        <v>43312</v>
      </c>
      <c r="B256" s="37">
        <f>SUMIFS(СВЦЭМ!$G$34:$G$777,СВЦЭМ!$A$34:$A$777,$A256,СВЦЭМ!$B$34:$B$777,B$225)+'СЕТ СН'!$F$12</f>
        <v>156.66889949</v>
      </c>
      <c r="C256" s="37">
        <f>SUMIFS(СВЦЭМ!$G$34:$G$777,СВЦЭМ!$A$34:$A$777,$A256,СВЦЭМ!$B$34:$B$777,C$225)+'СЕТ СН'!$F$12</f>
        <v>186.30413673999999</v>
      </c>
      <c r="D256" s="37">
        <f>SUMIFS(СВЦЭМ!$G$34:$G$777,СВЦЭМ!$A$34:$A$777,$A256,СВЦЭМ!$B$34:$B$777,D$225)+'СЕТ СН'!$F$12</f>
        <v>222.83223346</v>
      </c>
      <c r="E256" s="37">
        <f>SUMIFS(СВЦЭМ!$G$34:$G$777,СВЦЭМ!$A$34:$A$777,$A256,СВЦЭМ!$B$34:$B$777,E$225)+'СЕТ СН'!$F$12</f>
        <v>237.43778201999999</v>
      </c>
      <c r="F256" s="37">
        <f>SUMIFS(СВЦЭМ!$G$34:$G$777,СВЦЭМ!$A$34:$A$777,$A256,СВЦЭМ!$B$34:$B$777,F$225)+'СЕТ СН'!$F$12</f>
        <v>234.62682838000001</v>
      </c>
      <c r="G256" s="37">
        <f>SUMIFS(СВЦЭМ!$G$34:$G$777,СВЦЭМ!$A$34:$A$777,$A256,СВЦЭМ!$B$34:$B$777,G$225)+'СЕТ СН'!$F$12</f>
        <v>235.22340124999999</v>
      </c>
      <c r="H256" s="37">
        <f>SUMIFS(СВЦЭМ!$G$34:$G$777,СВЦЭМ!$A$34:$A$777,$A256,СВЦЭМ!$B$34:$B$777,H$225)+'СЕТ СН'!$F$12</f>
        <v>213.29085627000001</v>
      </c>
      <c r="I256" s="37">
        <f>SUMIFS(СВЦЭМ!$G$34:$G$777,СВЦЭМ!$A$34:$A$777,$A256,СВЦЭМ!$B$34:$B$777,I$225)+'СЕТ СН'!$F$12</f>
        <v>174.74329825000001</v>
      </c>
      <c r="J256" s="37">
        <f>SUMIFS(СВЦЭМ!$G$34:$G$777,СВЦЭМ!$A$34:$A$777,$A256,СВЦЭМ!$B$34:$B$777,J$225)+'СЕТ СН'!$F$12</f>
        <v>145.02448613999999</v>
      </c>
      <c r="K256" s="37">
        <f>SUMIFS(СВЦЭМ!$G$34:$G$777,СВЦЭМ!$A$34:$A$777,$A256,СВЦЭМ!$B$34:$B$777,K$225)+'СЕТ СН'!$F$12</f>
        <v>127.63891676</v>
      </c>
      <c r="L256" s="37">
        <f>SUMIFS(СВЦЭМ!$G$34:$G$777,СВЦЭМ!$A$34:$A$777,$A256,СВЦЭМ!$B$34:$B$777,L$225)+'СЕТ СН'!$F$12</f>
        <v>124.57664151</v>
      </c>
      <c r="M256" s="37">
        <f>SUMIFS(СВЦЭМ!$G$34:$G$777,СВЦЭМ!$A$34:$A$777,$A256,СВЦЭМ!$B$34:$B$777,M$225)+'СЕТ СН'!$F$12</f>
        <v>125.00744545000001</v>
      </c>
      <c r="N256" s="37">
        <f>SUMIFS(СВЦЭМ!$G$34:$G$777,СВЦЭМ!$A$34:$A$777,$A256,СВЦЭМ!$B$34:$B$777,N$225)+'СЕТ СН'!$F$12</f>
        <v>139.14475555000001</v>
      </c>
      <c r="O256" s="37">
        <f>SUMIFS(СВЦЭМ!$G$34:$G$777,СВЦЭМ!$A$34:$A$777,$A256,СВЦЭМ!$B$34:$B$777,O$225)+'СЕТ СН'!$F$12</f>
        <v>139.43144685999999</v>
      </c>
      <c r="P256" s="37">
        <f>SUMIFS(СВЦЭМ!$G$34:$G$777,СВЦЭМ!$A$34:$A$777,$A256,СВЦЭМ!$B$34:$B$777,P$225)+'СЕТ СН'!$F$12</f>
        <v>136.54127839</v>
      </c>
      <c r="Q256" s="37">
        <f>SUMIFS(СВЦЭМ!$G$34:$G$777,СВЦЭМ!$A$34:$A$777,$A256,СВЦЭМ!$B$34:$B$777,Q$225)+'СЕТ СН'!$F$12</f>
        <v>140.18058185999999</v>
      </c>
      <c r="R256" s="37">
        <f>SUMIFS(СВЦЭМ!$G$34:$G$777,СВЦЭМ!$A$34:$A$777,$A256,СВЦЭМ!$B$34:$B$777,R$225)+'СЕТ СН'!$F$12</f>
        <v>139.07459073999999</v>
      </c>
      <c r="S256" s="37">
        <f>SUMIFS(СВЦЭМ!$G$34:$G$777,СВЦЭМ!$A$34:$A$777,$A256,СВЦЭМ!$B$34:$B$777,S$225)+'СЕТ СН'!$F$12</f>
        <v>137.63244141000001</v>
      </c>
      <c r="T256" s="37">
        <f>SUMIFS(СВЦЭМ!$G$34:$G$777,СВЦЭМ!$A$34:$A$777,$A256,СВЦЭМ!$B$34:$B$777,T$225)+'СЕТ СН'!$F$12</f>
        <v>137.31220533000001</v>
      </c>
      <c r="U256" s="37">
        <f>SUMIFS(СВЦЭМ!$G$34:$G$777,СВЦЭМ!$A$34:$A$777,$A256,СВЦЭМ!$B$34:$B$777,U$225)+'СЕТ СН'!$F$12</f>
        <v>132.46639295</v>
      </c>
      <c r="V256" s="37">
        <f>SUMIFS(СВЦЭМ!$G$34:$G$777,СВЦЭМ!$A$34:$A$777,$A256,СВЦЭМ!$B$34:$B$777,V$225)+'СЕТ СН'!$F$12</f>
        <v>127.78481538</v>
      </c>
      <c r="W256" s="37">
        <f>SUMIFS(СВЦЭМ!$G$34:$G$777,СВЦЭМ!$A$34:$A$777,$A256,СВЦЭМ!$B$34:$B$777,W$225)+'СЕТ СН'!$F$12</f>
        <v>141.34799373000001</v>
      </c>
      <c r="X256" s="37">
        <f>SUMIFS(СВЦЭМ!$G$34:$G$777,СВЦЭМ!$A$34:$A$777,$A256,СВЦЭМ!$B$34:$B$777,X$225)+'СЕТ СН'!$F$12</f>
        <v>163.04344398999999</v>
      </c>
      <c r="Y256" s="37">
        <f>SUMIFS(СВЦЭМ!$G$34:$G$777,СВЦЭМ!$A$34:$A$777,$A256,СВЦЭМ!$B$34:$B$777,Y$225)+'СЕТ СН'!$F$12</f>
        <v>190.13774119000001</v>
      </c>
    </row>
    <row r="257" spans="1:27" ht="15.75" x14ac:dyDescent="0.2">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row>
    <row r="258" spans="1:27" ht="12.75" customHeight="1" x14ac:dyDescent="0.2">
      <c r="A258" s="127" t="s">
        <v>7</v>
      </c>
      <c r="B258" s="121" t="s">
        <v>131</v>
      </c>
      <c r="C258" s="122"/>
      <c r="D258" s="122"/>
      <c r="E258" s="122"/>
      <c r="F258" s="122"/>
      <c r="G258" s="122"/>
      <c r="H258" s="122"/>
      <c r="I258" s="122"/>
      <c r="J258" s="122"/>
      <c r="K258" s="122"/>
      <c r="L258" s="122"/>
      <c r="M258" s="122"/>
      <c r="N258" s="122"/>
      <c r="O258" s="122"/>
      <c r="P258" s="122"/>
      <c r="Q258" s="122"/>
      <c r="R258" s="122"/>
      <c r="S258" s="122"/>
      <c r="T258" s="122"/>
      <c r="U258" s="122"/>
      <c r="V258" s="122"/>
      <c r="W258" s="122"/>
      <c r="X258" s="122"/>
      <c r="Y258" s="123"/>
    </row>
    <row r="259" spans="1:27" ht="12.75" customHeight="1" x14ac:dyDescent="0.2">
      <c r="A259" s="128"/>
      <c r="B259" s="124"/>
      <c r="C259" s="125"/>
      <c r="D259" s="125"/>
      <c r="E259" s="125"/>
      <c r="F259" s="125"/>
      <c r="G259" s="125"/>
      <c r="H259" s="125"/>
      <c r="I259" s="125"/>
      <c r="J259" s="125"/>
      <c r="K259" s="125"/>
      <c r="L259" s="125"/>
      <c r="M259" s="125"/>
      <c r="N259" s="125"/>
      <c r="O259" s="125"/>
      <c r="P259" s="125"/>
      <c r="Q259" s="125"/>
      <c r="R259" s="125"/>
      <c r="S259" s="125"/>
      <c r="T259" s="125"/>
      <c r="U259" s="125"/>
      <c r="V259" s="125"/>
      <c r="W259" s="125"/>
      <c r="X259" s="125"/>
      <c r="Y259" s="126"/>
    </row>
    <row r="260" spans="1:27" s="47" customFormat="1" ht="12.75" customHeight="1" x14ac:dyDescent="0.2">
      <c r="A260" s="129"/>
      <c r="B260" s="35">
        <v>1</v>
      </c>
      <c r="C260" s="35">
        <v>2</v>
      </c>
      <c r="D260" s="35">
        <v>3</v>
      </c>
      <c r="E260" s="35">
        <v>4</v>
      </c>
      <c r="F260" s="35">
        <v>5</v>
      </c>
      <c r="G260" s="35">
        <v>6</v>
      </c>
      <c r="H260" s="35">
        <v>7</v>
      </c>
      <c r="I260" s="35">
        <v>8</v>
      </c>
      <c r="J260" s="35">
        <v>9</v>
      </c>
      <c r="K260" s="35">
        <v>10</v>
      </c>
      <c r="L260" s="35">
        <v>11</v>
      </c>
      <c r="M260" s="35">
        <v>12</v>
      </c>
      <c r="N260" s="35">
        <v>13</v>
      </c>
      <c r="O260" s="35">
        <v>14</v>
      </c>
      <c r="P260" s="35">
        <v>15</v>
      </c>
      <c r="Q260" s="35">
        <v>16</v>
      </c>
      <c r="R260" s="35">
        <v>17</v>
      </c>
      <c r="S260" s="35">
        <v>18</v>
      </c>
      <c r="T260" s="35">
        <v>19</v>
      </c>
      <c r="U260" s="35">
        <v>20</v>
      </c>
      <c r="V260" s="35">
        <v>21</v>
      </c>
      <c r="W260" s="35">
        <v>22</v>
      </c>
      <c r="X260" s="35">
        <v>23</v>
      </c>
      <c r="Y260" s="35">
        <v>24</v>
      </c>
    </row>
    <row r="261" spans="1:27" ht="15.75" customHeight="1" x14ac:dyDescent="0.2">
      <c r="A261" s="36" t="str">
        <f>A226</f>
        <v>01.07.2018</v>
      </c>
      <c r="B261" s="37">
        <f>SUMIFS(СВЦЭМ!$H$34:$H$777,СВЦЭМ!$A$34:$A$777,$A261,СВЦЭМ!$B$34:$B$777,B$260)+'СЕТ СН'!$F$12</f>
        <v>469.53364842000002</v>
      </c>
      <c r="C261" s="37">
        <f>SUMIFS(СВЦЭМ!$H$34:$H$777,СВЦЭМ!$A$34:$A$777,$A261,СВЦЭМ!$B$34:$B$777,C$260)+'СЕТ СН'!$F$12</f>
        <v>486.32377312</v>
      </c>
      <c r="D261" s="37">
        <f>SUMIFS(СВЦЭМ!$H$34:$H$777,СВЦЭМ!$A$34:$A$777,$A261,СВЦЭМ!$B$34:$B$777,D$260)+'СЕТ СН'!$F$12</f>
        <v>507.04404824</v>
      </c>
      <c r="E261" s="37">
        <f>SUMIFS(СВЦЭМ!$H$34:$H$777,СВЦЭМ!$A$34:$A$777,$A261,СВЦЭМ!$B$34:$B$777,E$260)+'СЕТ СН'!$F$12</f>
        <v>519.64132176999999</v>
      </c>
      <c r="F261" s="37">
        <f>SUMIFS(СВЦЭМ!$H$34:$H$777,СВЦЭМ!$A$34:$A$777,$A261,СВЦЭМ!$B$34:$B$777,F$260)+'СЕТ СН'!$F$12</f>
        <v>522.72681066999996</v>
      </c>
      <c r="G261" s="37">
        <f>SUMIFS(СВЦЭМ!$H$34:$H$777,СВЦЭМ!$A$34:$A$777,$A261,СВЦЭМ!$B$34:$B$777,G$260)+'СЕТ СН'!$F$12</f>
        <v>514.90178109999999</v>
      </c>
      <c r="H261" s="37">
        <f>SUMIFS(СВЦЭМ!$H$34:$H$777,СВЦЭМ!$A$34:$A$777,$A261,СВЦЭМ!$B$34:$B$777,H$260)+'СЕТ СН'!$F$12</f>
        <v>474.15195291999999</v>
      </c>
      <c r="I261" s="37">
        <f>SUMIFS(СВЦЭМ!$H$34:$H$777,СВЦЭМ!$A$34:$A$777,$A261,СВЦЭМ!$B$34:$B$777,I$260)+'СЕТ СН'!$F$12</f>
        <v>433.41766687000001</v>
      </c>
      <c r="J261" s="37">
        <f>SUMIFS(СВЦЭМ!$H$34:$H$777,СВЦЭМ!$A$34:$A$777,$A261,СВЦЭМ!$B$34:$B$777,J$260)+'СЕТ СН'!$F$12</f>
        <v>380.90829860999997</v>
      </c>
      <c r="K261" s="37">
        <f>SUMIFS(СВЦЭМ!$H$34:$H$777,СВЦЭМ!$A$34:$A$777,$A261,СВЦЭМ!$B$34:$B$777,K$260)+'СЕТ СН'!$F$12</f>
        <v>353.97423345999999</v>
      </c>
      <c r="L261" s="37">
        <f>SUMIFS(СВЦЭМ!$H$34:$H$777,СВЦЭМ!$A$34:$A$777,$A261,СВЦЭМ!$B$34:$B$777,L$260)+'СЕТ СН'!$F$12</f>
        <v>357.01635626000001</v>
      </c>
      <c r="M261" s="37">
        <f>SUMIFS(СВЦЭМ!$H$34:$H$777,СВЦЭМ!$A$34:$A$777,$A261,СВЦЭМ!$B$34:$B$777,M$260)+'СЕТ СН'!$F$12</f>
        <v>331.36914001000002</v>
      </c>
      <c r="N261" s="37">
        <f>SUMIFS(СВЦЭМ!$H$34:$H$777,СВЦЭМ!$A$34:$A$777,$A261,СВЦЭМ!$B$34:$B$777,N$260)+'СЕТ СН'!$F$12</f>
        <v>335.74003296000001</v>
      </c>
      <c r="O261" s="37">
        <f>SUMIFS(СВЦЭМ!$H$34:$H$777,СВЦЭМ!$A$34:$A$777,$A261,СВЦЭМ!$B$34:$B$777,O$260)+'СЕТ СН'!$F$12</f>
        <v>337.90009588999999</v>
      </c>
      <c r="P261" s="37">
        <f>SUMIFS(СВЦЭМ!$H$34:$H$777,СВЦЭМ!$A$34:$A$777,$A261,СВЦЭМ!$B$34:$B$777,P$260)+'СЕТ СН'!$F$12</f>
        <v>338.94731001000002</v>
      </c>
      <c r="Q261" s="37">
        <f>SUMIFS(СВЦЭМ!$H$34:$H$777,СВЦЭМ!$A$34:$A$777,$A261,СВЦЭМ!$B$34:$B$777,Q$260)+'СЕТ СН'!$F$12</f>
        <v>336.11182141</v>
      </c>
      <c r="R261" s="37">
        <f>SUMIFS(СВЦЭМ!$H$34:$H$777,СВЦЭМ!$A$34:$A$777,$A261,СВЦЭМ!$B$34:$B$777,R$260)+'СЕТ СН'!$F$12</f>
        <v>331.55878782000002</v>
      </c>
      <c r="S261" s="37">
        <f>SUMIFS(СВЦЭМ!$H$34:$H$777,СВЦЭМ!$A$34:$A$777,$A261,СВЦЭМ!$B$34:$B$777,S$260)+'СЕТ СН'!$F$12</f>
        <v>326.36095925000001</v>
      </c>
      <c r="T261" s="37">
        <f>SUMIFS(СВЦЭМ!$H$34:$H$777,СВЦЭМ!$A$34:$A$777,$A261,СВЦЭМ!$B$34:$B$777,T$260)+'СЕТ СН'!$F$12</f>
        <v>333.29510042999999</v>
      </c>
      <c r="U261" s="37">
        <f>SUMIFS(СВЦЭМ!$H$34:$H$777,СВЦЭМ!$A$34:$A$777,$A261,СВЦЭМ!$B$34:$B$777,U$260)+'СЕТ СН'!$F$12</f>
        <v>323.94610825000001</v>
      </c>
      <c r="V261" s="37">
        <f>SUMIFS(СВЦЭМ!$H$34:$H$777,СВЦЭМ!$A$34:$A$777,$A261,СВЦЭМ!$B$34:$B$777,V$260)+'СЕТ СН'!$F$12</f>
        <v>321.49418875999999</v>
      </c>
      <c r="W261" s="37">
        <f>SUMIFS(СВЦЭМ!$H$34:$H$777,СВЦЭМ!$A$34:$A$777,$A261,СВЦЭМ!$B$34:$B$777,W$260)+'СЕТ СН'!$F$12</f>
        <v>358.14529768</v>
      </c>
      <c r="X261" s="37">
        <f>SUMIFS(СВЦЭМ!$H$34:$H$777,СВЦЭМ!$A$34:$A$777,$A261,СВЦЭМ!$B$34:$B$777,X$260)+'СЕТ СН'!$F$12</f>
        <v>411.13263483999998</v>
      </c>
      <c r="Y261" s="37">
        <f>SUMIFS(СВЦЭМ!$H$34:$H$777,СВЦЭМ!$A$34:$A$777,$A261,СВЦЭМ!$B$34:$B$777,Y$260)+'СЕТ СН'!$F$12</f>
        <v>431.21730144000003</v>
      </c>
      <c r="AA261" s="46"/>
    </row>
    <row r="262" spans="1:27" ht="15.75" x14ac:dyDescent="0.2">
      <c r="A262" s="36">
        <f>A261+1</f>
        <v>43283</v>
      </c>
      <c r="B262" s="37">
        <f>SUMIFS(СВЦЭМ!$H$34:$H$777,СВЦЭМ!$A$34:$A$777,$A262,СВЦЭМ!$B$34:$B$777,B$260)+'СЕТ СН'!$F$12</f>
        <v>507.28489768999998</v>
      </c>
      <c r="C262" s="37">
        <f>SUMIFS(СВЦЭМ!$H$34:$H$777,СВЦЭМ!$A$34:$A$777,$A262,СВЦЭМ!$B$34:$B$777,C$260)+'СЕТ СН'!$F$12</f>
        <v>524.35513731000003</v>
      </c>
      <c r="D262" s="37">
        <f>SUMIFS(СВЦЭМ!$H$34:$H$777,СВЦЭМ!$A$34:$A$777,$A262,СВЦЭМ!$B$34:$B$777,D$260)+'СЕТ СН'!$F$12</f>
        <v>520.78337648000002</v>
      </c>
      <c r="E262" s="37">
        <f>SUMIFS(СВЦЭМ!$H$34:$H$777,СВЦЭМ!$A$34:$A$777,$A262,СВЦЭМ!$B$34:$B$777,E$260)+'СЕТ СН'!$F$12</f>
        <v>517.25129250999998</v>
      </c>
      <c r="F262" s="37">
        <f>SUMIFS(СВЦЭМ!$H$34:$H$777,СВЦЭМ!$A$34:$A$777,$A262,СВЦЭМ!$B$34:$B$777,F$260)+'СЕТ СН'!$F$12</f>
        <v>515.44798084000001</v>
      </c>
      <c r="G262" s="37">
        <f>SUMIFS(СВЦЭМ!$H$34:$H$777,СВЦЭМ!$A$34:$A$777,$A262,СВЦЭМ!$B$34:$B$777,G$260)+'СЕТ СН'!$F$12</f>
        <v>519.10630037999999</v>
      </c>
      <c r="H262" s="37">
        <f>SUMIFS(СВЦЭМ!$H$34:$H$777,СВЦЭМ!$A$34:$A$777,$A262,СВЦЭМ!$B$34:$B$777,H$260)+'СЕТ СН'!$F$12</f>
        <v>490.12035682999999</v>
      </c>
      <c r="I262" s="37">
        <f>SUMIFS(СВЦЭМ!$H$34:$H$777,СВЦЭМ!$A$34:$A$777,$A262,СВЦЭМ!$B$34:$B$777,I$260)+'СЕТ СН'!$F$12</f>
        <v>435.96703523000002</v>
      </c>
      <c r="J262" s="37">
        <f>SUMIFS(СВЦЭМ!$H$34:$H$777,СВЦЭМ!$A$34:$A$777,$A262,СВЦЭМ!$B$34:$B$777,J$260)+'СЕТ СН'!$F$12</f>
        <v>380.90736465999998</v>
      </c>
      <c r="K262" s="37">
        <f>SUMIFS(СВЦЭМ!$H$34:$H$777,СВЦЭМ!$A$34:$A$777,$A262,СВЦЭМ!$B$34:$B$777,K$260)+'СЕТ СН'!$F$12</f>
        <v>349.21276272</v>
      </c>
      <c r="L262" s="37">
        <f>SUMIFS(СВЦЭМ!$H$34:$H$777,СВЦЭМ!$A$34:$A$777,$A262,СВЦЭМ!$B$34:$B$777,L$260)+'СЕТ СН'!$F$12</f>
        <v>342.31847263999998</v>
      </c>
      <c r="M262" s="37">
        <f>SUMIFS(СВЦЭМ!$H$34:$H$777,СВЦЭМ!$A$34:$A$777,$A262,СВЦЭМ!$B$34:$B$777,M$260)+'СЕТ СН'!$F$12</f>
        <v>335.41257051999997</v>
      </c>
      <c r="N262" s="37">
        <f>SUMIFS(СВЦЭМ!$H$34:$H$777,СВЦЭМ!$A$34:$A$777,$A262,СВЦЭМ!$B$34:$B$777,N$260)+'СЕТ СН'!$F$12</f>
        <v>343.05590276999999</v>
      </c>
      <c r="O262" s="37">
        <f>SUMIFS(СВЦЭМ!$H$34:$H$777,СВЦЭМ!$A$34:$A$777,$A262,СВЦЭМ!$B$34:$B$777,O$260)+'СЕТ СН'!$F$12</f>
        <v>345.36050562999998</v>
      </c>
      <c r="P262" s="37">
        <f>SUMIFS(СВЦЭМ!$H$34:$H$777,СВЦЭМ!$A$34:$A$777,$A262,СВЦЭМ!$B$34:$B$777,P$260)+'СЕТ СН'!$F$12</f>
        <v>340.40078018999998</v>
      </c>
      <c r="Q262" s="37">
        <f>SUMIFS(СВЦЭМ!$H$34:$H$777,СВЦЭМ!$A$34:$A$777,$A262,СВЦЭМ!$B$34:$B$777,Q$260)+'СЕТ СН'!$F$12</f>
        <v>342.44112281000002</v>
      </c>
      <c r="R262" s="37">
        <f>SUMIFS(СВЦЭМ!$H$34:$H$777,СВЦЭМ!$A$34:$A$777,$A262,СВЦЭМ!$B$34:$B$777,R$260)+'СЕТ СН'!$F$12</f>
        <v>340.99922300999998</v>
      </c>
      <c r="S262" s="37">
        <f>SUMIFS(СВЦЭМ!$H$34:$H$777,СВЦЭМ!$A$34:$A$777,$A262,СВЦЭМ!$B$34:$B$777,S$260)+'СЕТ СН'!$F$12</f>
        <v>343.41282487000001</v>
      </c>
      <c r="T262" s="37">
        <f>SUMIFS(СВЦЭМ!$H$34:$H$777,СВЦЭМ!$A$34:$A$777,$A262,СВЦЭМ!$B$34:$B$777,T$260)+'СЕТ СН'!$F$12</f>
        <v>342.85708403000001</v>
      </c>
      <c r="U262" s="37">
        <f>SUMIFS(СВЦЭМ!$H$34:$H$777,СВЦЭМ!$A$34:$A$777,$A262,СВЦЭМ!$B$34:$B$777,U$260)+'СЕТ СН'!$F$12</f>
        <v>337.53306613000001</v>
      </c>
      <c r="V262" s="37">
        <f>SUMIFS(СВЦЭМ!$H$34:$H$777,СВЦЭМ!$A$34:$A$777,$A262,СВЦЭМ!$B$34:$B$777,V$260)+'СЕТ СН'!$F$12</f>
        <v>341.73319965000002</v>
      </c>
      <c r="W262" s="37">
        <f>SUMIFS(СВЦЭМ!$H$34:$H$777,СВЦЭМ!$A$34:$A$777,$A262,СВЦЭМ!$B$34:$B$777,W$260)+'СЕТ СН'!$F$12</f>
        <v>360.65959364000003</v>
      </c>
      <c r="X262" s="37">
        <f>SUMIFS(СВЦЭМ!$H$34:$H$777,СВЦЭМ!$A$34:$A$777,$A262,СВЦЭМ!$B$34:$B$777,X$260)+'СЕТ СН'!$F$12</f>
        <v>411.69904093000002</v>
      </c>
      <c r="Y262" s="37">
        <f>SUMIFS(СВЦЭМ!$H$34:$H$777,СВЦЭМ!$A$34:$A$777,$A262,СВЦЭМ!$B$34:$B$777,Y$260)+'СЕТ СН'!$F$12</f>
        <v>445.33983225999998</v>
      </c>
    </row>
    <row r="263" spans="1:27" ht="15.75" x14ac:dyDescent="0.2">
      <c r="A263" s="36">
        <f t="shared" ref="A263:A291" si="7">A262+1</f>
        <v>43284</v>
      </c>
      <c r="B263" s="37">
        <f>SUMIFS(СВЦЭМ!$H$34:$H$777,СВЦЭМ!$A$34:$A$777,$A263,СВЦЭМ!$B$34:$B$777,B$260)+'СЕТ СН'!$F$12</f>
        <v>495.10709350000002</v>
      </c>
      <c r="C263" s="37">
        <f>SUMIFS(СВЦЭМ!$H$34:$H$777,СВЦЭМ!$A$34:$A$777,$A263,СВЦЭМ!$B$34:$B$777,C$260)+'СЕТ СН'!$F$12</f>
        <v>520.62166866999996</v>
      </c>
      <c r="D263" s="37">
        <f>SUMIFS(СВЦЭМ!$H$34:$H$777,СВЦЭМ!$A$34:$A$777,$A263,СВЦЭМ!$B$34:$B$777,D$260)+'СЕТ СН'!$F$12</f>
        <v>532.36822978999999</v>
      </c>
      <c r="E263" s="37">
        <f>SUMIFS(СВЦЭМ!$H$34:$H$777,СВЦЭМ!$A$34:$A$777,$A263,СВЦЭМ!$B$34:$B$777,E$260)+'СЕТ СН'!$F$12</f>
        <v>527.06168874000002</v>
      </c>
      <c r="F263" s="37">
        <f>SUMIFS(СВЦЭМ!$H$34:$H$777,СВЦЭМ!$A$34:$A$777,$A263,СВЦЭМ!$B$34:$B$777,F$260)+'СЕТ СН'!$F$12</f>
        <v>526.83872955000004</v>
      </c>
      <c r="G263" s="37">
        <f>SUMIFS(СВЦЭМ!$H$34:$H$777,СВЦЭМ!$A$34:$A$777,$A263,СВЦЭМ!$B$34:$B$777,G$260)+'СЕТ СН'!$F$12</f>
        <v>529.03081479000002</v>
      </c>
      <c r="H263" s="37">
        <f>SUMIFS(СВЦЭМ!$H$34:$H$777,СВЦЭМ!$A$34:$A$777,$A263,СВЦЭМ!$B$34:$B$777,H$260)+'СЕТ СН'!$F$12</f>
        <v>510.42259998999998</v>
      </c>
      <c r="I263" s="37">
        <f>SUMIFS(СВЦЭМ!$H$34:$H$777,СВЦЭМ!$A$34:$A$777,$A263,СВЦЭМ!$B$34:$B$777,I$260)+'СЕТ СН'!$F$12</f>
        <v>435.85190994999999</v>
      </c>
      <c r="J263" s="37">
        <f>SUMIFS(СВЦЭМ!$H$34:$H$777,СВЦЭМ!$A$34:$A$777,$A263,СВЦЭМ!$B$34:$B$777,J$260)+'СЕТ СН'!$F$12</f>
        <v>391.45093514000001</v>
      </c>
      <c r="K263" s="37">
        <f>SUMIFS(СВЦЭМ!$H$34:$H$777,СВЦЭМ!$A$34:$A$777,$A263,СВЦЭМ!$B$34:$B$777,K$260)+'СЕТ СН'!$F$12</f>
        <v>362.24727640999998</v>
      </c>
      <c r="L263" s="37">
        <f>SUMIFS(СВЦЭМ!$H$34:$H$777,СВЦЭМ!$A$34:$A$777,$A263,СВЦЭМ!$B$34:$B$777,L$260)+'СЕТ СН'!$F$12</f>
        <v>353.9420743</v>
      </c>
      <c r="M263" s="37">
        <f>SUMIFS(СВЦЭМ!$H$34:$H$777,СВЦЭМ!$A$34:$A$777,$A263,СВЦЭМ!$B$34:$B$777,M$260)+'СЕТ СН'!$F$12</f>
        <v>347.6125748</v>
      </c>
      <c r="N263" s="37">
        <f>SUMIFS(СВЦЭМ!$H$34:$H$777,СВЦЭМ!$A$34:$A$777,$A263,СВЦЭМ!$B$34:$B$777,N$260)+'СЕТ СН'!$F$12</f>
        <v>349.55225475999998</v>
      </c>
      <c r="O263" s="37">
        <f>SUMIFS(СВЦЭМ!$H$34:$H$777,СВЦЭМ!$A$34:$A$777,$A263,СВЦЭМ!$B$34:$B$777,O$260)+'СЕТ СН'!$F$12</f>
        <v>348.51660357999998</v>
      </c>
      <c r="P263" s="37">
        <f>SUMIFS(СВЦЭМ!$H$34:$H$777,СВЦЭМ!$A$34:$A$777,$A263,СВЦЭМ!$B$34:$B$777,P$260)+'СЕТ СН'!$F$12</f>
        <v>352.28403007999998</v>
      </c>
      <c r="Q263" s="37">
        <f>SUMIFS(СВЦЭМ!$H$34:$H$777,СВЦЭМ!$A$34:$A$777,$A263,СВЦЭМ!$B$34:$B$777,Q$260)+'СЕТ СН'!$F$12</f>
        <v>353.46544831</v>
      </c>
      <c r="R263" s="37">
        <f>SUMIFS(СВЦЭМ!$H$34:$H$777,СВЦЭМ!$A$34:$A$777,$A263,СВЦЭМ!$B$34:$B$777,R$260)+'СЕТ СН'!$F$12</f>
        <v>352.54762915999999</v>
      </c>
      <c r="S263" s="37">
        <f>SUMIFS(СВЦЭМ!$H$34:$H$777,СВЦЭМ!$A$34:$A$777,$A263,СВЦЭМ!$B$34:$B$777,S$260)+'СЕТ СН'!$F$12</f>
        <v>351.34332499999999</v>
      </c>
      <c r="T263" s="37">
        <f>SUMIFS(СВЦЭМ!$H$34:$H$777,СВЦЭМ!$A$34:$A$777,$A263,СВЦЭМ!$B$34:$B$777,T$260)+'СЕТ СН'!$F$12</f>
        <v>348.67181154999997</v>
      </c>
      <c r="U263" s="37">
        <f>SUMIFS(СВЦЭМ!$H$34:$H$777,СВЦЭМ!$A$34:$A$777,$A263,СВЦЭМ!$B$34:$B$777,U$260)+'СЕТ СН'!$F$12</f>
        <v>346.76410492999997</v>
      </c>
      <c r="V263" s="37">
        <f>SUMIFS(СВЦЭМ!$H$34:$H$777,СВЦЭМ!$A$34:$A$777,$A263,СВЦЭМ!$B$34:$B$777,V$260)+'СЕТ СН'!$F$12</f>
        <v>352.0456441</v>
      </c>
      <c r="W263" s="37">
        <f>SUMIFS(СВЦЭМ!$H$34:$H$777,СВЦЭМ!$A$34:$A$777,$A263,СВЦЭМ!$B$34:$B$777,W$260)+'СЕТ СН'!$F$12</f>
        <v>385.36775103999997</v>
      </c>
      <c r="X263" s="37">
        <f>SUMIFS(СВЦЭМ!$H$34:$H$777,СВЦЭМ!$A$34:$A$777,$A263,СВЦЭМ!$B$34:$B$777,X$260)+'СЕТ СН'!$F$12</f>
        <v>424.25161703999999</v>
      </c>
      <c r="Y263" s="37">
        <f>SUMIFS(СВЦЭМ!$H$34:$H$777,СВЦЭМ!$A$34:$A$777,$A263,СВЦЭМ!$B$34:$B$777,Y$260)+'СЕТ СН'!$F$12</f>
        <v>478.52727152</v>
      </c>
    </row>
    <row r="264" spans="1:27" ht="15.75" x14ac:dyDescent="0.2">
      <c r="A264" s="36">
        <f t="shared" si="7"/>
        <v>43285</v>
      </c>
      <c r="B264" s="37">
        <f>SUMIFS(СВЦЭМ!$H$34:$H$777,СВЦЭМ!$A$34:$A$777,$A264,СВЦЭМ!$B$34:$B$777,B$260)+'СЕТ СН'!$F$12</f>
        <v>481.45758618000002</v>
      </c>
      <c r="C264" s="37">
        <f>SUMIFS(СВЦЭМ!$H$34:$H$777,СВЦЭМ!$A$34:$A$777,$A264,СВЦЭМ!$B$34:$B$777,C$260)+'СЕТ СН'!$F$12</f>
        <v>523.46310788999995</v>
      </c>
      <c r="D264" s="37">
        <f>SUMIFS(СВЦЭМ!$H$34:$H$777,СВЦЭМ!$A$34:$A$777,$A264,СВЦЭМ!$B$34:$B$777,D$260)+'СЕТ СН'!$F$12</f>
        <v>530.54406358000006</v>
      </c>
      <c r="E264" s="37">
        <f>SUMIFS(СВЦЭМ!$H$34:$H$777,СВЦЭМ!$A$34:$A$777,$A264,СВЦЭМ!$B$34:$B$777,E$260)+'СЕТ СН'!$F$12</f>
        <v>525.85552523000001</v>
      </c>
      <c r="F264" s="37">
        <f>SUMIFS(СВЦЭМ!$H$34:$H$777,СВЦЭМ!$A$34:$A$777,$A264,СВЦЭМ!$B$34:$B$777,F$260)+'СЕТ СН'!$F$12</f>
        <v>524.41661652000005</v>
      </c>
      <c r="G264" s="37">
        <f>SUMIFS(СВЦЭМ!$H$34:$H$777,СВЦЭМ!$A$34:$A$777,$A264,СВЦЭМ!$B$34:$B$777,G$260)+'СЕТ СН'!$F$12</f>
        <v>526.73769951999998</v>
      </c>
      <c r="H264" s="37">
        <f>SUMIFS(СВЦЭМ!$H$34:$H$777,СВЦЭМ!$A$34:$A$777,$A264,СВЦЭМ!$B$34:$B$777,H$260)+'СЕТ СН'!$F$12</f>
        <v>507.55078465999998</v>
      </c>
      <c r="I264" s="37">
        <f>SUMIFS(СВЦЭМ!$H$34:$H$777,СВЦЭМ!$A$34:$A$777,$A264,СВЦЭМ!$B$34:$B$777,I$260)+'СЕТ СН'!$F$12</f>
        <v>444.19783436</v>
      </c>
      <c r="J264" s="37">
        <f>SUMIFS(СВЦЭМ!$H$34:$H$777,СВЦЭМ!$A$34:$A$777,$A264,СВЦЭМ!$B$34:$B$777,J$260)+'СЕТ СН'!$F$12</f>
        <v>398.07638557000001</v>
      </c>
      <c r="K264" s="37">
        <f>SUMIFS(СВЦЭМ!$H$34:$H$777,СВЦЭМ!$A$34:$A$777,$A264,СВЦЭМ!$B$34:$B$777,K$260)+'СЕТ СН'!$F$12</f>
        <v>365.74025060000002</v>
      </c>
      <c r="L264" s="37">
        <f>SUMIFS(СВЦЭМ!$H$34:$H$777,СВЦЭМ!$A$34:$A$777,$A264,СВЦЭМ!$B$34:$B$777,L$260)+'СЕТ СН'!$F$12</f>
        <v>354.26863032</v>
      </c>
      <c r="M264" s="37">
        <f>SUMIFS(СВЦЭМ!$H$34:$H$777,СВЦЭМ!$A$34:$A$777,$A264,СВЦЭМ!$B$34:$B$777,M$260)+'СЕТ СН'!$F$12</f>
        <v>354.08820566000003</v>
      </c>
      <c r="N264" s="37">
        <f>SUMIFS(СВЦЭМ!$H$34:$H$777,СВЦЭМ!$A$34:$A$777,$A264,СВЦЭМ!$B$34:$B$777,N$260)+'СЕТ СН'!$F$12</f>
        <v>352.76061479999998</v>
      </c>
      <c r="O264" s="37">
        <f>SUMIFS(СВЦЭМ!$H$34:$H$777,СВЦЭМ!$A$34:$A$777,$A264,СВЦЭМ!$B$34:$B$777,O$260)+'СЕТ СН'!$F$12</f>
        <v>355.72863835999999</v>
      </c>
      <c r="P264" s="37">
        <f>SUMIFS(СВЦЭМ!$H$34:$H$777,СВЦЭМ!$A$34:$A$777,$A264,СВЦЭМ!$B$34:$B$777,P$260)+'СЕТ СН'!$F$12</f>
        <v>351.17359420000003</v>
      </c>
      <c r="Q264" s="37">
        <f>SUMIFS(СВЦЭМ!$H$34:$H$777,СВЦЭМ!$A$34:$A$777,$A264,СВЦЭМ!$B$34:$B$777,Q$260)+'СЕТ СН'!$F$12</f>
        <v>348.2200934</v>
      </c>
      <c r="R264" s="37">
        <f>SUMIFS(СВЦЭМ!$H$34:$H$777,СВЦЭМ!$A$34:$A$777,$A264,СВЦЭМ!$B$34:$B$777,R$260)+'СЕТ СН'!$F$12</f>
        <v>350.48580529999998</v>
      </c>
      <c r="S264" s="37">
        <f>SUMIFS(СВЦЭМ!$H$34:$H$777,СВЦЭМ!$A$34:$A$777,$A264,СВЦЭМ!$B$34:$B$777,S$260)+'СЕТ СН'!$F$12</f>
        <v>350.90675297000001</v>
      </c>
      <c r="T264" s="37">
        <f>SUMIFS(СВЦЭМ!$H$34:$H$777,СВЦЭМ!$A$34:$A$777,$A264,СВЦЭМ!$B$34:$B$777,T$260)+'СЕТ СН'!$F$12</f>
        <v>351.76872312</v>
      </c>
      <c r="U264" s="37">
        <f>SUMIFS(СВЦЭМ!$H$34:$H$777,СВЦЭМ!$A$34:$A$777,$A264,СВЦЭМ!$B$34:$B$777,U$260)+'СЕТ СН'!$F$12</f>
        <v>351.34926197999999</v>
      </c>
      <c r="V264" s="37">
        <f>SUMIFS(СВЦЭМ!$H$34:$H$777,СВЦЭМ!$A$34:$A$777,$A264,СВЦЭМ!$B$34:$B$777,V$260)+'СЕТ СН'!$F$12</f>
        <v>349.92821615000003</v>
      </c>
      <c r="W264" s="37">
        <f>SUMIFS(СВЦЭМ!$H$34:$H$777,СВЦЭМ!$A$34:$A$777,$A264,СВЦЭМ!$B$34:$B$777,W$260)+'СЕТ СН'!$F$12</f>
        <v>391.89966185999998</v>
      </c>
      <c r="X264" s="37">
        <f>SUMIFS(СВЦЭМ!$H$34:$H$777,СВЦЭМ!$A$34:$A$777,$A264,СВЦЭМ!$B$34:$B$777,X$260)+'СЕТ СН'!$F$12</f>
        <v>426.08952993999998</v>
      </c>
      <c r="Y264" s="37">
        <f>SUMIFS(СВЦЭМ!$H$34:$H$777,СВЦЭМ!$A$34:$A$777,$A264,СВЦЭМ!$B$34:$B$777,Y$260)+'СЕТ СН'!$F$12</f>
        <v>476.17911024</v>
      </c>
    </row>
    <row r="265" spans="1:27" ht="15.75" x14ac:dyDescent="0.2">
      <c r="A265" s="36">
        <f t="shared" si="7"/>
        <v>43286</v>
      </c>
      <c r="B265" s="37">
        <f>SUMIFS(СВЦЭМ!$H$34:$H$777,СВЦЭМ!$A$34:$A$777,$A265,СВЦЭМ!$B$34:$B$777,B$260)+'СЕТ СН'!$F$12</f>
        <v>482.42744511000001</v>
      </c>
      <c r="C265" s="37">
        <f>SUMIFS(СВЦЭМ!$H$34:$H$777,СВЦЭМ!$A$34:$A$777,$A265,СВЦЭМ!$B$34:$B$777,C$260)+'СЕТ СН'!$F$12</f>
        <v>508.48161155999998</v>
      </c>
      <c r="D265" s="37">
        <f>SUMIFS(СВЦЭМ!$H$34:$H$777,СВЦЭМ!$A$34:$A$777,$A265,СВЦЭМ!$B$34:$B$777,D$260)+'СЕТ СН'!$F$12</f>
        <v>525.94223502</v>
      </c>
      <c r="E265" s="37">
        <f>SUMIFS(СВЦЭМ!$H$34:$H$777,СВЦЭМ!$A$34:$A$777,$A265,СВЦЭМ!$B$34:$B$777,E$260)+'СЕТ СН'!$F$12</f>
        <v>524.53029892999996</v>
      </c>
      <c r="F265" s="37">
        <f>SUMIFS(СВЦЭМ!$H$34:$H$777,СВЦЭМ!$A$34:$A$777,$A265,СВЦЭМ!$B$34:$B$777,F$260)+'СЕТ СН'!$F$12</f>
        <v>522.50739627999997</v>
      </c>
      <c r="G265" s="37">
        <f>SUMIFS(СВЦЭМ!$H$34:$H$777,СВЦЭМ!$A$34:$A$777,$A265,СВЦЭМ!$B$34:$B$777,G$260)+'СЕТ СН'!$F$12</f>
        <v>518.41681055000004</v>
      </c>
      <c r="H265" s="37">
        <f>SUMIFS(СВЦЭМ!$H$34:$H$777,СВЦЭМ!$A$34:$A$777,$A265,СВЦЭМ!$B$34:$B$777,H$260)+'СЕТ СН'!$F$12</f>
        <v>483.70742689999997</v>
      </c>
      <c r="I265" s="37">
        <f>SUMIFS(СВЦЭМ!$H$34:$H$777,СВЦЭМ!$A$34:$A$777,$A265,СВЦЭМ!$B$34:$B$777,I$260)+'СЕТ СН'!$F$12</f>
        <v>448.59129154999999</v>
      </c>
      <c r="J265" s="37">
        <f>SUMIFS(СВЦЭМ!$H$34:$H$777,СВЦЭМ!$A$34:$A$777,$A265,СВЦЭМ!$B$34:$B$777,J$260)+'СЕТ СН'!$F$12</f>
        <v>394.42318891999997</v>
      </c>
      <c r="K265" s="37">
        <f>SUMIFS(СВЦЭМ!$H$34:$H$777,СВЦЭМ!$A$34:$A$777,$A265,СВЦЭМ!$B$34:$B$777,K$260)+'СЕТ СН'!$F$12</f>
        <v>363.73389495999999</v>
      </c>
      <c r="L265" s="37">
        <f>SUMIFS(СВЦЭМ!$H$34:$H$777,СВЦЭМ!$A$34:$A$777,$A265,СВЦЭМ!$B$34:$B$777,L$260)+'СЕТ СН'!$F$12</f>
        <v>353.58144334000002</v>
      </c>
      <c r="M265" s="37">
        <f>SUMIFS(СВЦЭМ!$H$34:$H$777,СВЦЭМ!$A$34:$A$777,$A265,СВЦЭМ!$B$34:$B$777,M$260)+'СЕТ СН'!$F$12</f>
        <v>339.48195773999998</v>
      </c>
      <c r="N265" s="37">
        <f>SUMIFS(СВЦЭМ!$H$34:$H$777,СВЦЭМ!$A$34:$A$777,$A265,СВЦЭМ!$B$34:$B$777,N$260)+'СЕТ СН'!$F$12</f>
        <v>352.91995616999998</v>
      </c>
      <c r="O265" s="37">
        <f>SUMIFS(СВЦЭМ!$H$34:$H$777,СВЦЭМ!$A$34:$A$777,$A265,СВЦЭМ!$B$34:$B$777,O$260)+'СЕТ СН'!$F$12</f>
        <v>354.19532815000002</v>
      </c>
      <c r="P265" s="37">
        <f>SUMIFS(СВЦЭМ!$H$34:$H$777,СВЦЭМ!$A$34:$A$777,$A265,СВЦЭМ!$B$34:$B$777,P$260)+'СЕТ СН'!$F$12</f>
        <v>347.72511073999999</v>
      </c>
      <c r="Q265" s="37">
        <f>SUMIFS(СВЦЭМ!$H$34:$H$777,СВЦЭМ!$A$34:$A$777,$A265,СВЦЭМ!$B$34:$B$777,Q$260)+'СЕТ СН'!$F$12</f>
        <v>347.36594553999998</v>
      </c>
      <c r="R265" s="37">
        <f>SUMIFS(СВЦЭМ!$H$34:$H$777,СВЦЭМ!$A$34:$A$777,$A265,СВЦЭМ!$B$34:$B$777,R$260)+'СЕТ СН'!$F$12</f>
        <v>349.09761698</v>
      </c>
      <c r="S265" s="37">
        <f>SUMIFS(СВЦЭМ!$H$34:$H$777,СВЦЭМ!$A$34:$A$777,$A265,СВЦЭМ!$B$34:$B$777,S$260)+'СЕТ СН'!$F$12</f>
        <v>352.27923040000002</v>
      </c>
      <c r="T265" s="37">
        <f>SUMIFS(СВЦЭМ!$H$34:$H$777,СВЦЭМ!$A$34:$A$777,$A265,СВЦЭМ!$B$34:$B$777,T$260)+'СЕТ СН'!$F$12</f>
        <v>353.63596795000001</v>
      </c>
      <c r="U265" s="37">
        <f>SUMIFS(СВЦЭМ!$H$34:$H$777,СВЦЭМ!$A$34:$A$777,$A265,СВЦЭМ!$B$34:$B$777,U$260)+'СЕТ СН'!$F$12</f>
        <v>350.38873847000002</v>
      </c>
      <c r="V265" s="37">
        <f>SUMIFS(СВЦЭМ!$H$34:$H$777,СВЦЭМ!$A$34:$A$777,$A265,СВЦЭМ!$B$34:$B$777,V$260)+'СЕТ СН'!$F$12</f>
        <v>358.93175861999998</v>
      </c>
      <c r="W265" s="37">
        <f>SUMIFS(СВЦЭМ!$H$34:$H$777,СВЦЭМ!$A$34:$A$777,$A265,СВЦЭМ!$B$34:$B$777,W$260)+'СЕТ СН'!$F$12</f>
        <v>383.31649196000001</v>
      </c>
      <c r="X265" s="37">
        <f>SUMIFS(СВЦЭМ!$H$34:$H$777,СВЦЭМ!$A$34:$A$777,$A265,СВЦЭМ!$B$34:$B$777,X$260)+'СЕТ СН'!$F$12</f>
        <v>429.39559523000003</v>
      </c>
      <c r="Y265" s="37">
        <f>SUMIFS(СВЦЭМ!$H$34:$H$777,СВЦЭМ!$A$34:$A$777,$A265,СВЦЭМ!$B$34:$B$777,Y$260)+'СЕТ СН'!$F$12</f>
        <v>492.05419977999998</v>
      </c>
    </row>
    <row r="266" spans="1:27" ht="15.75" x14ac:dyDescent="0.2">
      <c r="A266" s="36">
        <f t="shared" si="7"/>
        <v>43287</v>
      </c>
      <c r="B266" s="37">
        <f>SUMIFS(СВЦЭМ!$H$34:$H$777,СВЦЭМ!$A$34:$A$777,$A266,СВЦЭМ!$B$34:$B$777,B$260)+'СЕТ СН'!$F$12</f>
        <v>503.43218865</v>
      </c>
      <c r="C266" s="37">
        <f>SUMIFS(СВЦЭМ!$H$34:$H$777,СВЦЭМ!$A$34:$A$777,$A266,СВЦЭМ!$B$34:$B$777,C$260)+'СЕТ СН'!$F$12</f>
        <v>525.83552812000005</v>
      </c>
      <c r="D266" s="37">
        <f>SUMIFS(СВЦЭМ!$H$34:$H$777,СВЦЭМ!$A$34:$A$777,$A266,СВЦЭМ!$B$34:$B$777,D$260)+'СЕТ СН'!$F$12</f>
        <v>527.70817924999994</v>
      </c>
      <c r="E266" s="37">
        <f>SUMIFS(СВЦЭМ!$H$34:$H$777,СВЦЭМ!$A$34:$A$777,$A266,СВЦЭМ!$B$34:$B$777,E$260)+'СЕТ СН'!$F$12</f>
        <v>523.78412022999998</v>
      </c>
      <c r="F266" s="37">
        <f>SUMIFS(СВЦЭМ!$H$34:$H$777,СВЦЭМ!$A$34:$A$777,$A266,СВЦЭМ!$B$34:$B$777,F$260)+'СЕТ СН'!$F$12</f>
        <v>522.44521926000004</v>
      </c>
      <c r="G266" s="37">
        <f>SUMIFS(СВЦЭМ!$H$34:$H$777,СВЦЭМ!$A$34:$A$777,$A266,СВЦЭМ!$B$34:$B$777,G$260)+'СЕТ СН'!$F$12</f>
        <v>524.36277376999999</v>
      </c>
      <c r="H266" s="37">
        <f>SUMIFS(СВЦЭМ!$H$34:$H$777,СВЦЭМ!$A$34:$A$777,$A266,СВЦЭМ!$B$34:$B$777,H$260)+'СЕТ СН'!$F$12</f>
        <v>496.34978855000003</v>
      </c>
      <c r="I266" s="37">
        <f>SUMIFS(СВЦЭМ!$H$34:$H$777,СВЦЭМ!$A$34:$A$777,$A266,СВЦЭМ!$B$34:$B$777,I$260)+'СЕТ СН'!$F$12</f>
        <v>440.51772686999999</v>
      </c>
      <c r="J266" s="37">
        <f>SUMIFS(СВЦЭМ!$H$34:$H$777,СВЦЭМ!$A$34:$A$777,$A266,СВЦЭМ!$B$34:$B$777,J$260)+'СЕТ СН'!$F$12</f>
        <v>382.08516574999999</v>
      </c>
      <c r="K266" s="37">
        <f>SUMIFS(СВЦЭМ!$H$34:$H$777,СВЦЭМ!$A$34:$A$777,$A266,СВЦЭМ!$B$34:$B$777,K$260)+'СЕТ СН'!$F$12</f>
        <v>350.55739772999999</v>
      </c>
      <c r="L266" s="37">
        <f>SUMIFS(СВЦЭМ!$H$34:$H$777,СВЦЭМ!$A$34:$A$777,$A266,СВЦЭМ!$B$34:$B$777,L$260)+'СЕТ СН'!$F$12</f>
        <v>340.55974677</v>
      </c>
      <c r="M266" s="37">
        <f>SUMIFS(СВЦЭМ!$H$34:$H$777,СВЦЭМ!$A$34:$A$777,$A266,СВЦЭМ!$B$34:$B$777,M$260)+'СЕТ СН'!$F$12</f>
        <v>325.78250002999999</v>
      </c>
      <c r="N266" s="37">
        <f>SUMIFS(СВЦЭМ!$H$34:$H$777,СВЦЭМ!$A$34:$A$777,$A266,СВЦЭМ!$B$34:$B$777,N$260)+'СЕТ СН'!$F$12</f>
        <v>339.68595799000002</v>
      </c>
      <c r="O266" s="37">
        <f>SUMIFS(СВЦЭМ!$H$34:$H$777,СВЦЭМ!$A$34:$A$777,$A266,СВЦЭМ!$B$34:$B$777,O$260)+'СЕТ СН'!$F$12</f>
        <v>340.56000367000001</v>
      </c>
      <c r="P266" s="37">
        <f>SUMIFS(СВЦЭМ!$H$34:$H$777,СВЦЭМ!$A$34:$A$777,$A266,СВЦЭМ!$B$34:$B$777,P$260)+'СЕТ СН'!$F$12</f>
        <v>338.59353149999998</v>
      </c>
      <c r="Q266" s="37">
        <f>SUMIFS(СВЦЭМ!$H$34:$H$777,СВЦЭМ!$A$34:$A$777,$A266,СВЦЭМ!$B$34:$B$777,Q$260)+'СЕТ СН'!$F$12</f>
        <v>337.37867527999998</v>
      </c>
      <c r="R266" s="37">
        <f>SUMIFS(СВЦЭМ!$H$34:$H$777,СВЦЭМ!$A$34:$A$777,$A266,СВЦЭМ!$B$34:$B$777,R$260)+'СЕТ СН'!$F$12</f>
        <v>338.56339229000002</v>
      </c>
      <c r="S266" s="37">
        <f>SUMIFS(СВЦЭМ!$H$34:$H$777,СВЦЭМ!$A$34:$A$777,$A266,СВЦЭМ!$B$34:$B$777,S$260)+'СЕТ СН'!$F$12</f>
        <v>337.62359504</v>
      </c>
      <c r="T266" s="37">
        <f>SUMIFS(СВЦЭМ!$H$34:$H$777,СВЦЭМ!$A$34:$A$777,$A266,СВЦЭМ!$B$34:$B$777,T$260)+'СЕТ СН'!$F$12</f>
        <v>337.11053715000003</v>
      </c>
      <c r="U266" s="37">
        <f>SUMIFS(СВЦЭМ!$H$34:$H$777,СВЦЭМ!$A$34:$A$777,$A266,СВЦЭМ!$B$34:$B$777,U$260)+'СЕТ СН'!$F$12</f>
        <v>333.50165428000003</v>
      </c>
      <c r="V266" s="37">
        <f>SUMIFS(СВЦЭМ!$H$34:$H$777,СВЦЭМ!$A$34:$A$777,$A266,СВЦЭМ!$B$34:$B$777,V$260)+'СЕТ СН'!$F$12</f>
        <v>343.65269888</v>
      </c>
      <c r="W266" s="37">
        <f>SUMIFS(СВЦЭМ!$H$34:$H$777,СВЦЭМ!$A$34:$A$777,$A266,СВЦЭМ!$B$34:$B$777,W$260)+'СЕТ СН'!$F$12</f>
        <v>367.67612377</v>
      </c>
      <c r="X266" s="37">
        <f>SUMIFS(СВЦЭМ!$H$34:$H$777,СВЦЭМ!$A$34:$A$777,$A266,СВЦЭМ!$B$34:$B$777,X$260)+'СЕТ СН'!$F$12</f>
        <v>422.73198783999999</v>
      </c>
      <c r="Y266" s="37">
        <f>SUMIFS(СВЦЭМ!$H$34:$H$777,СВЦЭМ!$A$34:$A$777,$A266,СВЦЭМ!$B$34:$B$777,Y$260)+'СЕТ СН'!$F$12</f>
        <v>480.14346476999998</v>
      </c>
    </row>
    <row r="267" spans="1:27" ht="15.75" x14ac:dyDescent="0.2">
      <c r="A267" s="36">
        <f t="shared" si="7"/>
        <v>43288</v>
      </c>
      <c r="B267" s="37">
        <f>SUMIFS(СВЦЭМ!$H$34:$H$777,СВЦЭМ!$A$34:$A$777,$A267,СВЦЭМ!$B$34:$B$777,B$260)+'СЕТ СН'!$F$12</f>
        <v>488.27018303</v>
      </c>
      <c r="C267" s="37">
        <f>SUMIFS(СВЦЭМ!$H$34:$H$777,СВЦЭМ!$A$34:$A$777,$A267,СВЦЭМ!$B$34:$B$777,C$260)+'СЕТ СН'!$F$12</f>
        <v>502.29493459999998</v>
      </c>
      <c r="D267" s="37">
        <f>SUMIFS(СВЦЭМ!$H$34:$H$777,СВЦЭМ!$A$34:$A$777,$A267,СВЦЭМ!$B$34:$B$777,D$260)+'СЕТ СН'!$F$12</f>
        <v>520.03235530999996</v>
      </c>
      <c r="E267" s="37">
        <f>SUMIFS(СВЦЭМ!$H$34:$H$777,СВЦЭМ!$A$34:$A$777,$A267,СВЦЭМ!$B$34:$B$777,E$260)+'СЕТ СН'!$F$12</f>
        <v>519.64179363000005</v>
      </c>
      <c r="F267" s="37">
        <f>SUMIFS(СВЦЭМ!$H$34:$H$777,СВЦЭМ!$A$34:$A$777,$A267,СВЦЭМ!$B$34:$B$777,F$260)+'СЕТ СН'!$F$12</f>
        <v>517.93406665999998</v>
      </c>
      <c r="G267" s="37">
        <f>SUMIFS(СВЦЭМ!$H$34:$H$777,СВЦЭМ!$A$34:$A$777,$A267,СВЦЭМ!$B$34:$B$777,G$260)+'СЕТ СН'!$F$12</f>
        <v>518.74279296999998</v>
      </c>
      <c r="H267" s="37">
        <f>SUMIFS(СВЦЭМ!$H$34:$H$777,СВЦЭМ!$A$34:$A$777,$A267,СВЦЭМ!$B$34:$B$777,H$260)+'СЕТ СН'!$F$12</f>
        <v>500.38800817999999</v>
      </c>
      <c r="I267" s="37">
        <f>SUMIFS(СВЦЭМ!$H$34:$H$777,СВЦЭМ!$A$34:$A$777,$A267,СВЦЭМ!$B$34:$B$777,I$260)+'СЕТ СН'!$F$12</f>
        <v>429.47257603000003</v>
      </c>
      <c r="J267" s="37">
        <f>SUMIFS(СВЦЭМ!$H$34:$H$777,СВЦЭМ!$A$34:$A$777,$A267,СВЦЭМ!$B$34:$B$777,J$260)+'СЕТ СН'!$F$12</f>
        <v>377.70035482999998</v>
      </c>
      <c r="K267" s="37">
        <f>SUMIFS(СВЦЭМ!$H$34:$H$777,СВЦЭМ!$A$34:$A$777,$A267,СВЦЭМ!$B$34:$B$777,K$260)+'СЕТ СН'!$F$12</f>
        <v>343.58299352</v>
      </c>
      <c r="L267" s="37">
        <f>SUMIFS(СВЦЭМ!$H$34:$H$777,СВЦЭМ!$A$34:$A$777,$A267,СВЦЭМ!$B$34:$B$777,L$260)+'СЕТ СН'!$F$12</f>
        <v>335.89099198000002</v>
      </c>
      <c r="M267" s="37">
        <f>SUMIFS(СВЦЭМ!$H$34:$H$777,СВЦЭМ!$A$34:$A$777,$A267,СВЦЭМ!$B$34:$B$777,M$260)+'СЕТ СН'!$F$12</f>
        <v>323.32294509000002</v>
      </c>
      <c r="N267" s="37">
        <f>SUMIFS(СВЦЭМ!$H$34:$H$777,СВЦЭМ!$A$34:$A$777,$A267,СВЦЭМ!$B$34:$B$777,N$260)+'СЕТ СН'!$F$12</f>
        <v>339.44740101000002</v>
      </c>
      <c r="O267" s="37">
        <f>SUMIFS(СВЦЭМ!$H$34:$H$777,СВЦЭМ!$A$34:$A$777,$A267,СВЦЭМ!$B$34:$B$777,O$260)+'СЕТ СН'!$F$12</f>
        <v>338.11421357</v>
      </c>
      <c r="P267" s="37">
        <f>SUMIFS(СВЦЭМ!$H$34:$H$777,СВЦЭМ!$A$34:$A$777,$A267,СВЦЭМ!$B$34:$B$777,P$260)+'СЕТ СН'!$F$12</f>
        <v>334.44913912999999</v>
      </c>
      <c r="Q267" s="37">
        <f>SUMIFS(СВЦЭМ!$H$34:$H$777,СВЦЭМ!$A$34:$A$777,$A267,СВЦЭМ!$B$34:$B$777,Q$260)+'СЕТ СН'!$F$12</f>
        <v>336.34463108</v>
      </c>
      <c r="R267" s="37">
        <f>SUMIFS(СВЦЭМ!$H$34:$H$777,СВЦЭМ!$A$34:$A$777,$A267,СВЦЭМ!$B$34:$B$777,R$260)+'СЕТ СН'!$F$12</f>
        <v>331.64841869000003</v>
      </c>
      <c r="S267" s="37">
        <f>SUMIFS(СВЦЭМ!$H$34:$H$777,СВЦЭМ!$A$34:$A$777,$A267,СВЦЭМ!$B$34:$B$777,S$260)+'СЕТ СН'!$F$12</f>
        <v>332.81250897000001</v>
      </c>
      <c r="T267" s="37">
        <f>SUMIFS(СВЦЭМ!$H$34:$H$777,СВЦЭМ!$A$34:$A$777,$A267,СВЦЭМ!$B$34:$B$777,T$260)+'СЕТ СН'!$F$12</f>
        <v>333.36783532999999</v>
      </c>
      <c r="U267" s="37">
        <f>SUMIFS(СВЦЭМ!$H$34:$H$777,СВЦЭМ!$A$34:$A$777,$A267,СВЦЭМ!$B$34:$B$777,U$260)+'СЕТ СН'!$F$12</f>
        <v>331.10553178999999</v>
      </c>
      <c r="V267" s="37">
        <f>SUMIFS(СВЦЭМ!$H$34:$H$777,СВЦЭМ!$A$34:$A$777,$A267,СВЦЭМ!$B$34:$B$777,V$260)+'СЕТ СН'!$F$12</f>
        <v>335.91082616</v>
      </c>
      <c r="W267" s="37">
        <f>SUMIFS(СВЦЭМ!$H$34:$H$777,СВЦЭМ!$A$34:$A$777,$A267,СВЦЭМ!$B$34:$B$777,W$260)+'СЕТ СН'!$F$12</f>
        <v>366.07138450000002</v>
      </c>
      <c r="X267" s="37">
        <f>SUMIFS(СВЦЭМ!$H$34:$H$777,СВЦЭМ!$A$34:$A$777,$A267,СВЦЭМ!$B$34:$B$777,X$260)+'СЕТ СН'!$F$12</f>
        <v>409.90270268</v>
      </c>
      <c r="Y267" s="37">
        <f>SUMIFS(СВЦЭМ!$H$34:$H$777,СВЦЭМ!$A$34:$A$777,$A267,СВЦЭМ!$B$34:$B$777,Y$260)+'СЕТ СН'!$F$12</f>
        <v>461.09946640999999</v>
      </c>
    </row>
    <row r="268" spans="1:27" ht="15.75" x14ac:dyDescent="0.2">
      <c r="A268" s="36">
        <f t="shared" si="7"/>
        <v>43289</v>
      </c>
      <c r="B268" s="37">
        <f>SUMIFS(СВЦЭМ!$H$34:$H$777,СВЦЭМ!$A$34:$A$777,$A268,СВЦЭМ!$B$34:$B$777,B$260)+'СЕТ СН'!$F$12</f>
        <v>489.01998839999999</v>
      </c>
      <c r="C268" s="37">
        <f>SUMIFS(СВЦЭМ!$H$34:$H$777,СВЦЭМ!$A$34:$A$777,$A268,СВЦЭМ!$B$34:$B$777,C$260)+'СЕТ СН'!$F$12</f>
        <v>514.75079335999999</v>
      </c>
      <c r="D268" s="37">
        <f>SUMIFS(СВЦЭМ!$H$34:$H$777,СВЦЭМ!$A$34:$A$777,$A268,СВЦЭМ!$B$34:$B$777,D$260)+'СЕТ СН'!$F$12</f>
        <v>523.88874338000005</v>
      </c>
      <c r="E268" s="37">
        <f>SUMIFS(СВЦЭМ!$H$34:$H$777,СВЦЭМ!$A$34:$A$777,$A268,СВЦЭМ!$B$34:$B$777,E$260)+'СЕТ СН'!$F$12</f>
        <v>520.38752521000004</v>
      </c>
      <c r="F268" s="37">
        <f>SUMIFS(СВЦЭМ!$H$34:$H$777,СВЦЭМ!$A$34:$A$777,$A268,СВЦЭМ!$B$34:$B$777,F$260)+'СЕТ СН'!$F$12</f>
        <v>517.40151093999998</v>
      </c>
      <c r="G268" s="37">
        <f>SUMIFS(СВЦЭМ!$H$34:$H$777,СВЦЭМ!$A$34:$A$777,$A268,СВЦЭМ!$B$34:$B$777,G$260)+'СЕТ СН'!$F$12</f>
        <v>517.35371568000005</v>
      </c>
      <c r="H268" s="37">
        <f>SUMIFS(СВЦЭМ!$H$34:$H$777,СВЦЭМ!$A$34:$A$777,$A268,СВЦЭМ!$B$34:$B$777,H$260)+'СЕТ СН'!$F$12</f>
        <v>503.01519915</v>
      </c>
      <c r="I268" s="37">
        <f>SUMIFS(СВЦЭМ!$H$34:$H$777,СВЦЭМ!$A$34:$A$777,$A268,СВЦЭМ!$B$34:$B$777,I$260)+'СЕТ СН'!$F$12</f>
        <v>438.67018223000002</v>
      </c>
      <c r="J268" s="37">
        <f>SUMIFS(СВЦЭМ!$H$34:$H$777,СВЦЭМ!$A$34:$A$777,$A268,СВЦЭМ!$B$34:$B$777,J$260)+'СЕТ СН'!$F$12</f>
        <v>379.05951332000001</v>
      </c>
      <c r="K268" s="37">
        <f>SUMIFS(СВЦЭМ!$H$34:$H$777,СВЦЭМ!$A$34:$A$777,$A268,СВЦЭМ!$B$34:$B$777,K$260)+'СЕТ СН'!$F$12</f>
        <v>342.02540415999999</v>
      </c>
      <c r="L268" s="37">
        <f>SUMIFS(СВЦЭМ!$H$34:$H$777,СВЦЭМ!$A$34:$A$777,$A268,СВЦЭМ!$B$34:$B$777,L$260)+'СЕТ СН'!$F$12</f>
        <v>329.80062821000001</v>
      </c>
      <c r="M268" s="37">
        <f>SUMIFS(СВЦЭМ!$H$34:$H$777,СВЦЭМ!$A$34:$A$777,$A268,СВЦЭМ!$B$34:$B$777,M$260)+'СЕТ СН'!$F$12</f>
        <v>320.32126294</v>
      </c>
      <c r="N268" s="37">
        <f>SUMIFS(СВЦЭМ!$H$34:$H$777,СВЦЭМ!$A$34:$A$777,$A268,СВЦЭМ!$B$34:$B$777,N$260)+'СЕТ СН'!$F$12</f>
        <v>331.57936687</v>
      </c>
      <c r="O268" s="37">
        <f>SUMIFS(СВЦЭМ!$H$34:$H$777,СВЦЭМ!$A$34:$A$777,$A268,СВЦЭМ!$B$34:$B$777,O$260)+'СЕТ СН'!$F$12</f>
        <v>333.26182870000002</v>
      </c>
      <c r="P268" s="37">
        <f>SUMIFS(СВЦЭМ!$H$34:$H$777,СВЦЭМ!$A$34:$A$777,$A268,СВЦЭМ!$B$34:$B$777,P$260)+'СЕТ СН'!$F$12</f>
        <v>335.18810264000001</v>
      </c>
      <c r="Q268" s="37">
        <f>SUMIFS(СВЦЭМ!$H$34:$H$777,СВЦЭМ!$A$34:$A$777,$A268,СВЦЭМ!$B$34:$B$777,Q$260)+'СЕТ СН'!$F$12</f>
        <v>331.53786853000003</v>
      </c>
      <c r="R268" s="37">
        <f>SUMIFS(СВЦЭМ!$H$34:$H$777,СВЦЭМ!$A$34:$A$777,$A268,СВЦЭМ!$B$34:$B$777,R$260)+'СЕТ СН'!$F$12</f>
        <v>330.83343609000002</v>
      </c>
      <c r="S268" s="37">
        <f>SUMIFS(СВЦЭМ!$H$34:$H$777,СВЦЭМ!$A$34:$A$777,$A268,СВЦЭМ!$B$34:$B$777,S$260)+'СЕТ СН'!$F$12</f>
        <v>332.53397962000003</v>
      </c>
      <c r="T268" s="37">
        <f>SUMIFS(СВЦЭМ!$H$34:$H$777,СВЦЭМ!$A$34:$A$777,$A268,СВЦЭМ!$B$34:$B$777,T$260)+'СЕТ СН'!$F$12</f>
        <v>333.84264916000001</v>
      </c>
      <c r="U268" s="37">
        <f>SUMIFS(СВЦЭМ!$H$34:$H$777,СВЦЭМ!$A$34:$A$777,$A268,СВЦЭМ!$B$34:$B$777,U$260)+'СЕТ СН'!$F$12</f>
        <v>327.00703643999998</v>
      </c>
      <c r="V268" s="37">
        <f>SUMIFS(СВЦЭМ!$H$34:$H$777,СВЦЭМ!$A$34:$A$777,$A268,СВЦЭМ!$B$34:$B$777,V$260)+'СЕТ СН'!$F$12</f>
        <v>326.41193953999999</v>
      </c>
      <c r="W268" s="37">
        <f>SUMIFS(СВЦЭМ!$H$34:$H$777,СВЦЭМ!$A$34:$A$777,$A268,СВЦЭМ!$B$34:$B$777,W$260)+'СЕТ СН'!$F$12</f>
        <v>366.29762327999998</v>
      </c>
      <c r="X268" s="37">
        <f>SUMIFS(СВЦЭМ!$H$34:$H$777,СВЦЭМ!$A$34:$A$777,$A268,СВЦЭМ!$B$34:$B$777,X$260)+'СЕТ СН'!$F$12</f>
        <v>409.03557033999999</v>
      </c>
      <c r="Y268" s="37">
        <f>SUMIFS(СВЦЭМ!$H$34:$H$777,СВЦЭМ!$A$34:$A$777,$A268,СВЦЭМ!$B$34:$B$777,Y$260)+'СЕТ СН'!$F$12</f>
        <v>461.39811472999997</v>
      </c>
    </row>
    <row r="269" spans="1:27" ht="15.75" x14ac:dyDescent="0.2">
      <c r="A269" s="36">
        <f t="shared" si="7"/>
        <v>43290</v>
      </c>
      <c r="B269" s="37">
        <f>SUMIFS(СВЦЭМ!$H$34:$H$777,СВЦЭМ!$A$34:$A$777,$A269,СВЦЭМ!$B$34:$B$777,B$260)+'СЕТ СН'!$F$12</f>
        <v>510.28094111000001</v>
      </c>
      <c r="C269" s="37">
        <f>SUMIFS(СВЦЭМ!$H$34:$H$777,СВЦЭМ!$A$34:$A$777,$A269,СВЦЭМ!$B$34:$B$777,C$260)+'СЕТ СН'!$F$12</f>
        <v>505.83717826999998</v>
      </c>
      <c r="D269" s="37">
        <f>SUMIFS(СВЦЭМ!$H$34:$H$777,СВЦЭМ!$A$34:$A$777,$A269,СВЦЭМ!$B$34:$B$777,D$260)+'СЕТ СН'!$F$12</f>
        <v>497.35979757000001</v>
      </c>
      <c r="E269" s="37">
        <f>SUMIFS(СВЦЭМ!$H$34:$H$777,СВЦЭМ!$A$34:$A$777,$A269,СВЦЭМ!$B$34:$B$777,E$260)+'СЕТ СН'!$F$12</f>
        <v>494.13261796</v>
      </c>
      <c r="F269" s="37">
        <f>SUMIFS(СВЦЭМ!$H$34:$H$777,СВЦЭМ!$A$34:$A$777,$A269,СВЦЭМ!$B$34:$B$777,F$260)+'СЕТ СН'!$F$12</f>
        <v>492.79207234</v>
      </c>
      <c r="G269" s="37">
        <f>SUMIFS(СВЦЭМ!$H$34:$H$777,СВЦЭМ!$A$34:$A$777,$A269,СВЦЭМ!$B$34:$B$777,G$260)+'СЕТ СН'!$F$12</f>
        <v>495.68554326999998</v>
      </c>
      <c r="H269" s="37">
        <f>SUMIFS(СВЦЭМ!$H$34:$H$777,СВЦЭМ!$A$34:$A$777,$A269,СВЦЭМ!$B$34:$B$777,H$260)+'СЕТ СН'!$F$12</f>
        <v>502.13533558</v>
      </c>
      <c r="I269" s="37">
        <f>SUMIFS(СВЦЭМ!$H$34:$H$777,СВЦЭМ!$A$34:$A$777,$A269,СВЦЭМ!$B$34:$B$777,I$260)+'СЕТ СН'!$F$12</f>
        <v>435.14197055</v>
      </c>
      <c r="J269" s="37">
        <f>SUMIFS(СВЦЭМ!$H$34:$H$777,СВЦЭМ!$A$34:$A$777,$A269,СВЦЭМ!$B$34:$B$777,J$260)+'СЕТ СН'!$F$12</f>
        <v>369.15364183000003</v>
      </c>
      <c r="K269" s="37">
        <f>SUMIFS(СВЦЭМ!$H$34:$H$777,СВЦЭМ!$A$34:$A$777,$A269,СВЦЭМ!$B$34:$B$777,K$260)+'СЕТ СН'!$F$12</f>
        <v>340.54414234000001</v>
      </c>
      <c r="L269" s="37">
        <f>SUMIFS(СВЦЭМ!$H$34:$H$777,СВЦЭМ!$A$34:$A$777,$A269,СВЦЭМ!$B$34:$B$777,L$260)+'СЕТ СН'!$F$12</f>
        <v>337.06105323000003</v>
      </c>
      <c r="M269" s="37">
        <f>SUMIFS(СВЦЭМ!$H$34:$H$777,СВЦЭМ!$A$34:$A$777,$A269,СВЦЭМ!$B$34:$B$777,M$260)+'СЕТ СН'!$F$12</f>
        <v>326.10127334999999</v>
      </c>
      <c r="N269" s="37">
        <f>SUMIFS(СВЦЭМ!$H$34:$H$777,СВЦЭМ!$A$34:$A$777,$A269,СВЦЭМ!$B$34:$B$777,N$260)+'СЕТ СН'!$F$12</f>
        <v>345.18636058999999</v>
      </c>
      <c r="O269" s="37">
        <f>SUMIFS(СВЦЭМ!$H$34:$H$777,СВЦЭМ!$A$34:$A$777,$A269,СВЦЭМ!$B$34:$B$777,O$260)+'СЕТ СН'!$F$12</f>
        <v>343.97070005</v>
      </c>
      <c r="P269" s="37">
        <f>SUMIFS(СВЦЭМ!$H$34:$H$777,СВЦЭМ!$A$34:$A$777,$A269,СВЦЭМ!$B$34:$B$777,P$260)+'СЕТ СН'!$F$12</f>
        <v>341.44981525999998</v>
      </c>
      <c r="Q269" s="37">
        <f>SUMIFS(СВЦЭМ!$H$34:$H$777,СВЦЭМ!$A$34:$A$777,$A269,СВЦЭМ!$B$34:$B$777,Q$260)+'СЕТ СН'!$F$12</f>
        <v>345.72899412999999</v>
      </c>
      <c r="R269" s="37">
        <f>SUMIFS(СВЦЭМ!$H$34:$H$777,СВЦЭМ!$A$34:$A$777,$A269,СВЦЭМ!$B$34:$B$777,R$260)+'СЕТ СН'!$F$12</f>
        <v>347.71397008999998</v>
      </c>
      <c r="S269" s="37">
        <f>SUMIFS(СВЦЭМ!$H$34:$H$777,СВЦЭМ!$A$34:$A$777,$A269,СВЦЭМ!$B$34:$B$777,S$260)+'СЕТ СН'!$F$12</f>
        <v>348.90006502</v>
      </c>
      <c r="T269" s="37">
        <f>SUMIFS(СВЦЭМ!$H$34:$H$777,СВЦЭМ!$A$34:$A$777,$A269,СВЦЭМ!$B$34:$B$777,T$260)+'СЕТ СН'!$F$12</f>
        <v>351.76642831999999</v>
      </c>
      <c r="U269" s="37">
        <f>SUMIFS(СВЦЭМ!$H$34:$H$777,СВЦЭМ!$A$34:$A$777,$A269,СВЦЭМ!$B$34:$B$777,U$260)+'СЕТ СН'!$F$12</f>
        <v>347.46587699000003</v>
      </c>
      <c r="V269" s="37">
        <f>SUMIFS(СВЦЭМ!$H$34:$H$777,СВЦЭМ!$A$34:$A$777,$A269,СВЦЭМ!$B$34:$B$777,V$260)+'СЕТ СН'!$F$12</f>
        <v>349.39529356000003</v>
      </c>
      <c r="W269" s="37">
        <f>SUMIFS(СВЦЭМ!$H$34:$H$777,СВЦЭМ!$A$34:$A$777,$A269,СВЦЭМ!$B$34:$B$777,W$260)+'СЕТ СН'!$F$12</f>
        <v>377.36548496</v>
      </c>
      <c r="X269" s="37">
        <f>SUMIFS(СВЦЭМ!$H$34:$H$777,СВЦЭМ!$A$34:$A$777,$A269,СВЦЭМ!$B$34:$B$777,X$260)+'СЕТ СН'!$F$12</f>
        <v>421.78002908000002</v>
      </c>
      <c r="Y269" s="37">
        <f>SUMIFS(СВЦЭМ!$H$34:$H$777,СВЦЭМ!$A$34:$A$777,$A269,СВЦЭМ!$B$34:$B$777,Y$260)+'СЕТ СН'!$F$12</f>
        <v>483.32740137000002</v>
      </c>
    </row>
    <row r="270" spans="1:27" ht="15.75" x14ac:dyDescent="0.2">
      <c r="A270" s="36">
        <f t="shared" si="7"/>
        <v>43291</v>
      </c>
      <c r="B270" s="37">
        <f>SUMIFS(СВЦЭМ!$H$34:$H$777,СВЦЭМ!$A$34:$A$777,$A270,СВЦЭМ!$B$34:$B$777,B$260)+'СЕТ СН'!$F$12</f>
        <v>522.63649402999999</v>
      </c>
      <c r="C270" s="37">
        <f>SUMIFS(СВЦЭМ!$H$34:$H$777,СВЦЭМ!$A$34:$A$777,$A270,СВЦЭМ!$B$34:$B$777,C$260)+'СЕТ СН'!$F$12</f>
        <v>522.88423536000005</v>
      </c>
      <c r="D270" s="37">
        <f>SUMIFS(СВЦЭМ!$H$34:$H$777,СВЦЭМ!$A$34:$A$777,$A270,СВЦЭМ!$B$34:$B$777,D$260)+'СЕТ СН'!$F$12</f>
        <v>516.31345268999996</v>
      </c>
      <c r="E270" s="37">
        <f>SUMIFS(СВЦЭМ!$H$34:$H$777,СВЦЭМ!$A$34:$A$777,$A270,СВЦЭМ!$B$34:$B$777,E$260)+'СЕТ СН'!$F$12</f>
        <v>512.70582907000005</v>
      </c>
      <c r="F270" s="37">
        <f>SUMIFS(СВЦЭМ!$H$34:$H$777,СВЦЭМ!$A$34:$A$777,$A270,СВЦЭМ!$B$34:$B$777,F$260)+'СЕТ СН'!$F$12</f>
        <v>511.35504082</v>
      </c>
      <c r="G270" s="37">
        <f>SUMIFS(СВЦЭМ!$H$34:$H$777,СВЦЭМ!$A$34:$A$777,$A270,СВЦЭМ!$B$34:$B$777,G$260)+'СЕТ СН'!$F$12</f>
        <v>511.45446537999999</v>
      </c>
      <c r="H270" s="37">
        <f>SUMIFS(СВЦЭМ!$H$34:$H$777,СВЦЭМ!$A$34:$A$777,$A270,СВЦЭМ!$B$34:$B$777,H$260)+'СЕТ СН'!$F$12</f>
        <v>483.47833344999998</v>
      </c>
      <c r="I270" s="37">
        <f>SUMIFS(СВЦЭМ!$H$34:$H$777,СВЦЭМ!$A$34:$A$777,$A270,СВЦЭМ!$B$34:$B$777,I$260)+'СЕТ СН'!$F$12</f>
        <v>428.23133165000002</v>
      </c>
      <c r="J270" s="37">
        <f>SUMIFS(СВЦЭМ!$H$34:$H$777,СВЦЭМ!$A$34:$A$777,$A270,СВЦЭМ!$B$34:$B$777,J$260)+'СЕТ СН'!$F$12</f>
        <v>369.35357155000003</v>
      </c>
      <c r="K270" s="37">
        <f>SUMIFS(СВЦЭМ!$H$34:$H$777,СВЦЭМ!$A$34:$A$777,$A270,СВЦЭМ!$B$34:$B$777,K$260)+'СЕТ СН'!$F$12</f>
        <v>347.72406963999998</v>
      </c>
      <c r="L270" s="37">
        <f>SUMIFS(СВЦЭМ!$H$34:$H$777,СВЦЭМ!$A$34:$A$777,$A270,СВЦЭМ!$B$34:$B$777,L$260)+'СЕТ СН'!$F$12</f>
        <v>347.55830711999999</v>
      </c>
      <c r="M270" s="37">
        <f>SUMIFS(СВЦЭМ!$H$34:$H$777,СВЦЭМ!$A$34:$A$777,$A270,СВЦЭМ!$B$34:$B$777,M$260)+'СЕТ СН'!$F$12</f>
        <v>331.31129812</v>
      </c>
      <c r="N270" s="37">
        <f>SUMIFS(СВЦЭМ!$H$34:$H$777,СВЦЭМ!$A$34:$A$777,$A270,СВЦЭМ!$B$34:$B$777,N$260)+'СЕТ СН'!$F$12</f>
        <v>344.00824878999998</v>
      </c>
      <c r="O270" s="37">
        <f>SUMIFS(СВЦЭМ!$H$34:$H$777,СВЦЭМ!$A$34:$A$777,$A270,СВЦЭМ!$B$34:$B$777,O$260)+'СЕТ СН'!$F$12</f>
        <v>343.99547238999997</v>
      </c>
      <c r="P270" s="37">
        <f>SUMIFS(СВЦЭМ!$H$34:$H$777,СВЦЭМ!$A$34:$A$777,$A270,СВЦЭМ!$B$34:$B$777,P$260)+'СЕТ СН'!$F$12</f>
        <v>343.45709570000002</v>
      </c>
      <c r="Q270" s="37">
        <f>SUMIFS(СВЦЭМ!$H$34:$H$777,СВЦЭМ!$A$34:$A$777,$A270,СВЦЭМ!$B$34:$B$777,Q$260)+'СЕТ СН'!$F$12</f>
        <v>343.91026212999998</v>
      </c>
      <c r="R270" s="37">
        <f>SUMIFS(СВЦЭМ!$H$34:$H$777,СВЦЭМ!$A$34:$A$777,$A270,СВЦЭМ!$B$34:$B$777,R$260)+'СЕТ СН'!$F$12</f>
        <v>351.32189202000001</v>
      </c>
      <c r="S270" s="37">
        <f>SUMIFS(СВЦЭМ!$H$34:$H$777,СВЦЭМ!$A$34:$A$777,$A270,СВЦЭМ!$B$34:$B$777,S$260)+'СЕТ СН'!$F$12</f>
        <v>354.24976386999998</v>
      </c>
      <c r="T270" s="37">
        <f>SUMIFS(СВЦЭМ!$H$34:$H$777,СВЦЭМ!$A$34:$A$777,$A270,СВЦЭМ!$B$34:$B$777,T$260)+'СЕТ СН'!$F$12</f>
        <v>367.86852739</v>
      </c>
      <c r="U270" s="37">
        <f>SUMIFS(СВЦЭМ!$H$34:$H$777,СВЦЭМ!$A$34:$A$777,$A270,СВЦЭМ!$B$34:$B$777,U$260)+'СЕТ СН'!$F$12</f>
        <v>372.68979081999998</v>
      </c>
      <c r="V270" s="37">
        <f>SUMIFS(СВЦЭМ!$H$34:$H$777,СВЦЭМ!$A$34:$A$777,$A270,СВЦЭМ!$B$34:$B$777,V$260)+'СЕТ СН'!$F$12</f>
        <v>381.29976167000001</v>
      </c>
      <c r="W270" s="37">
        <f>SUMIFS(СВЦЭМ!$H$34:$H$777,СВЦЭМ!$A$34:$A$777,$A270,СВЦЭМ!$B$34:$B$777,W$260)+'СЕТ СН'!$F$12</f>
        <v>404.79933837999999</v>
      </c>
      <c r="X270" s="37">
        <f>SUMIFS(СВЦЭМ!$H$34:$H$777,СВЦЭМ!$A$34:$A$777,$A270,СВЦЭМ!$B$34:$B$777,X$260)+'СЕТ СН'!$F$12</f>
        <v>437.24762791000001</v>
      </c>
      <c r="Y270" s="37">
        <f>SUMIFS(СВЦЭМ!$H$34:$H$777,СВЦЭМ!$A$34:$A$777,$A270,СВЦЭМ!$B$34:$B$777,Y$260)+'СЕТ СН'!$F$12</f>
        <v>489.15756807999998</v>
      </c>
    </row>
    <row r="271" spans="1:27" ht="15.75" x14ac:dyDescent="0.2">
      <c r="A271" s="36">
        <f t="shared" si="7"/>
        <v>43292</v>
      </c>
      <c r="B271" s="37">
        <f>SUMIFS(СВЦЭМ!$H$34:$H$777,СВЦЭМ!$A$34:$A$777,$A271,СВЦЭМ!$B$34:$B$777,B$260)+'СЕТ СН'!$F$12</f>
        <v>461.61758118</v>
      </c>
      <c r="C271" s="37">
        <f>SUMIFS(СВЦЭМ!$H$34:$H$777,СВЦЭМ!$A$34:$A$777,$A271,СВЦЭМ!$B$34:$B$777,C$260)+'СЕТ СН'!$F$12</f>
        <v>480.58230907000001</v>
      </c>
      <c r="D271" s="37">
        <f>SUMIFS(СВЦЭМ!$H$34:$H$777,СВЦЭМ!$A$34:$A$777,$A271,СВЦЭМ!$B$34:$B$777,D$260)+'СЕТ СН'!$F$12</f>
        <v>493.99288922</v>
      </c>
      <c r="E271" s="37">
        <f>SUMIFS(СВЦЭМ!$H$34:$H$777,СВЦЭМ!$A$34:$A$777,$A271,СВЦЭМ!$B$34:$B$777,E$260)+'СЕТ СН'!$F$12</f>
        <v>496.88543716999999</v>
      </c>
      <c r="F271" s="37">
        <f>SUMIFS(СВЦЭМ!$H$34:$H$777,СВЦЭМ!$A$34:$A$777,$A271,СВЦЭМ!$B$34:$B$777,F$260)+'СЕТ СН'!$F$12</f>
        <v>494.22708623</v>
      </c>
      <c r="G271" s="37">
        <f>SUMIFS(СВЦЭМ!$H$34:$H$777,СВЦЭМ!$A$34:$A$777,$A271,СВЦЭМ!$B$34:$B$777,G$260)+'СЕТ СН'!$F$12</f>
        <v>491.47768481000003</v>
      </c>
      <c r="H271" s="37">
        <f>SUMIFS(СВЦЭМ!$H$34:$H$777,СВЦЭМ!$A$34:$A$777,$A271,СВЦЭМ!$B$34:$B$777,H$260)+'СЕТ СН'!$F$12</f>
        <v>434.62737221999998</v>
      </c>
      <c r="I271" s="37">
        <f>SUMIFS(СВЦЭМ!$H$34:$H$777,СВЦЭМ!$A$34:$A$777,$A271,СВЦЭМ!$B$34:$B$777,I$260)+'СЕТ СН'!$F$12</f>
        <v>369.18975024000002</v>
      </c>
      <c r="J271" s="37">
        <f>SUMIFS(СВЦЭМ!$H$34:$H$777,СВЦЭМ!$A$34:$A$777,$A271,СВЦЭМ!$B$34:$B$777,J$260)+'СЕТ СН'!$F$12</f>
        <v>336.80211549000001</v>
      </c>
      <c r="K271" s="37">
        <f>SUMIFS(СВЦЭМ!$H$34:$H$777,СВЦЭМ!$A$34:$A$777,$A271,СВЦЭМ!$B$34:$B$777,K$260)+'СЕТ СН'!$F$12</f>
        <v>306.04728251</v>
      </c>
      <c r="L271" s="37">
        <f>SUMIFS(СВЦЭМ!$H$34:$H$777,СВЦЭМ!$A$34:$A$777,$A271,СВЦЭМ!$B$34:$B$777,L$260)+'СЕТ СН'!$F$12</f>
        <v>302.95979838</v>
      </c>
      <c r="M271" s="37">
        <f>SUMIFS(СВЦЭМ!$H$34:$H$777,СВЦЭМ!$A$34:$A$777,$A271,СВЦЭМ!$B$34:$B$777,M$260)+'СЕТ СН'!$F$12</f>
        <v>293.43649663999997</v>
      </c>
      <c r="N271" s="37">
        <f>SUMIFS(СВЦЭМ!$H$34:$H$777,СВЦЭМ!$A$34:$A$777,$A271,СВЦЭМ!$B$34:$B$777,N$260)+'СЕТ СН'!$F$12</f>
        <v>288.44823309999998</v>
      </c>
      <c r="O271" s="37">
        <f>SUMIFS(СВЦЭМ!$H$34:$H$777,СВЦЭМ!$A$34:$A$777,$A271,СВЦЭМ!$B$34:$B$777,O$260)+'СЕТ СН'!$F$12</f>
        <v>292.88985257000002</v>
      </c>
      <c r="P271" s="37">
        <f>SUMIFS(СВЦЭМ!$H$34:$H$777,СВЦЭМ!$A$34:$A$777,$A271,СВЦЭМ!$B$34:$B$777,P$260)+'СЕТ СН'!$F$12</f>
        <v>292.33925600999999</v>
      </c>
      <c r="Q271" s="37">
        <f>SUMIFS(СВЦЭМ!$H$34:$H$777,СВЦЭМ!$A$34:$A$777,$A271,СВЦЭМ!$B$34:$B$777,Q$260)+'СЕТ СН'!$F$12</f>
        <v>293.33395949999999</v>
      </c>
      <c r="R271" s="37">
        <f>SUMIFS(СВЦЭМ!$H$34:$H$777,СВЦЭМ!$A$34:$A$777,$A271,СВЦЭМ!$B$34:$B$777,R$260)+'СЕТ СН'!$F$12</f>
        <v>297.36816685000002</v>
      </c>
      <c r="S271" s="37">
        <f>SUMIFS(СВЦЭМ!$H$34:$H$777,СВЦЭМ!$A$34:$A$777,$A271,СВЦЭМ!$B$34:$B$777,S$260)+'СЕТ СН'!$F$12</f>
        <v>298.23505777000003</v>
      </c>
      <c r="T271" s="37">
        <f>SUMIFS(СВЦЭМ!$H$34:$H$777,СВЦЭМ!$A$34:$A$777,$A271,СВЦЭМ!$B$34:$B$777,T$260)+'СЕТ СН'!$F$12</f>
        <v>298.77751777999998</v>
      </c>
      <c r="U271" s="37">
        <f>SUMIFS(СВЦЭМ!$H$34:$H$777,СВЦЭМ!$A$34:$A$777,$A271,СВЦЭМ!$B$34:$B$777,U$260)+'СЕТ СН'!$F$12</f>
        <v>295.13681219</v>
      </c>
      <c r="V271" s="37">
        <f>SUMIFS(СВЦЭМ!$H$34:$H$777,СВЦЭМ!$A$34:$A$777,$A271,СВЦЭМ!$B$34:$B$777,V$260)+'СЕТ СН'!$F$12</f>
        <v>298.46774717</v>
      </c>
      <c r="W271" s="37">
        <f>SUMIFS(СВЦЭМ!$H$34:$H$777,СВЦЭМ!$A$34:$A$777,$A271,СВЦЭМ!$B$34:$B$777,W$260)+'СЕТ СН'!$F$12</f>
        <v>328.00136092000002</v>
      </c>
      <c r="X271" s="37">
        <f>SUMIFS(СВЦЭМ!$H$34:$H$777,СВЦЭМ!$A$34:$A$777,$A271,СВЦЭМ!$B$34:$B$777,X$260)+'СЕТ СН'!$F$12</f>
        <v>365.53062557999999</v>
      </c>
      <c r="Y271" s="37">
        <f>SUMIFS(СВЦЭМ!$H$34:$H$777,СВЦЭМ!$A$34:$A$777,$A271,СВЦЭМ!$B$34:$B$777,Y$260)+'СЕТ СН'!$F$12</f>
        <v>411.64319483999998</v>
      </c>
    </row>
    <row r="272" spans="1:27" ht="15.75" x14ac:dyDescent="0.2">
      <c r="A272" s="36">
        <f t="shared" si="7"/>
        <v>43293</v>
      </c>
      <c r="B272" s="37">
        <f>SUMIFS(СВЦЭМ!$H$34:$H$777,СВЦЭМ!$A$34:$A$777,$A272,СВЦЭМ!$B$34:$B$777,B$260)+'СЕТ СН'!$F$12</f>
        <v>462.33956388000001</v>
      </c>
      <c r="C272" s="37">
        <f>SUMIFS(СВЦЭМ!$H$34:$H$777,СВЦЭМ!$A$34:$A$777,$A272,СВЦЭМ!$B$34:$B$777,C$260)+'СЕТ СН'!$F$12</f>
        <v>489.34822326</v>
      </c>
      <c r="D272" s="37">
        <f>SUMIFS(СВЦЭМ!$H$34:$H$777,СВЦЭМ!$A$34:$A$777,$A272,СВЦЭМ!$B$34:$B$777,D$260)+'СЕТ СН'!$F$12</f>
        <v>485.77415026</v>
      </c>
      <c r="E272" s="37">
        <f>SUMIFS(СВЦЭМ!$H$34:$H$777,СВЦЭМ!$A$34:$A$777,$A272,СВЦЭМ!$B$34:$B$777,E$260)+'СЕТ СН'!$F$12</f>
        <v>494.30220892</v>
      </c>
      <c r="F272" s="37">
        <f>SUMIFS(СВЦЭМ!$H$34:$H$777,СВЦЭМ!$A$34:$A$777,$A272,СВЦЭМ!$B$34:$B$777,F$260)+'СЕТ СН'!$F$12</f>
        <v>501.35232689999998</v>
      </c>
      <c r="G272" s="37">
        <f>SUMIFS(СВЦЭМ!$H$34:$H$777,СВЦЭМ!$A$34:$A$777,$A272,СВЦЭМ!$B$34:$B$777,G$260)+'СЕТ СН'!$F$12</f>
        <v>498.56525562000002</v>
      </c>
      <c r="H272" s="37">
        <f>SUMIFS(СВЦЭМ!$H$34:$H$777,СВЦЭМ!$A$34:$A$777,$A272,СВЦЭМ!$B$34:$B$777,H$260)+'СЕТ СН'!$F$12</f>
        <v>452.31162956999998</v>
      </c>
      <c r="I272" s="37">
        <f>SUMIFS(СВЦЭМ!$H$34:$H$777,СВЦЭМ!$A$34:$A$777,$A272,СВЦЭМ!$B$34:$B$777,I$260)+'СЕТ СН'!$F$12</f>
        <v>372.31888881999998</v>
      </c>
      <c r="J272" s="37">
        <f>SUMIFS(СВЦЭМ!$H$34:$H$777,СВЦЭМ!$A$34:$A$777,$A272,СВЦЭМ!$B$34:$B$777,J$260)+'СЕТ СН'!$F$12</f>
        <v>324.37114187999998</v>
      </c>
      <c r="K272" s="37">
        <f>SUMIFS(СВЦЭМ!$H$34:$H$777,СВЦЭМ!$A$34:$A$777,$A272,СВЦЭМ!$B$34:$B$777,K$260)+'СЕТ СН'!$F$12</f>
        <v>297.08364262999999</v>
      </c>
      <c r="L272" s="37">
        <f>SUMIFS(СВЦЭМ!$H$34:$H$777,СВЦЭМ!$A$34:$A$777,$A272,СВЦЭМ!$B$34:$B$777,L$260)+'СЕТ СН'!$F$12</f>
        <v>288.92159185999998</v>
      </c>
      <c r="M272" s="37">
        <f>SUMIFS(СВЦЭМ!$H$34:$H$777,СВЦЭМ!$A$34:$A$777,$A272,СВЦЭМ!$B$34:$B$777,M$260)+'СЕТ СН'!$F$12</f>
        <v>286.66165359000001</v>
      </c>
      <c r="N272" s="37">
        <f>SUMIFS(СВЦЭМ!$H$34:$H$777,СВЦЭМ!$A$34:$A$777,$A272,СВЦЭМ!$B$34:$B$777,N$260)+'СЕТ СН'!$F$12</f>
        <v>294.00027368999997</v>
      </c>
      <c r="O272" s="37">
        <f>SUMIFS(СВЦЭМ!$H$34:$H$777,СВЦЭМ!$A$34:$A$777,$A272,СВЦЭМ!$B$34:$B$777,O$260)+'СЕТ СН'!$F$12</f>
        <v>301.15737975000002</v>
      </c>
      <c r="P272" s="37">
        <f>SUMIFS(СВЦЭМ!$H$34:$H$777,СВЦЭМ!$A$34:$A$777,$A272,СВЦЭМ!$B$34:$B$777,P$260)+'СЕТ СН'!$F$12</f>
        <v>304.12122930999999</v>
      </c>
      <c r="Q272" s="37">
        <f>SUMIFS(СВЦЭМ!$H$34:$H$777,СВЦЭМ!$A$34:$A$777,$A272,СВЦЭМ!$B$34:$B$777,Q$260)+'СЕТ СН'!$F$12</f>
        <v>306.78448264000002</v>
      </c>
      <c r="R272" s="37">
        <f>SUMIFS(СВЦЭМ!$H$34:$H$777,СВЦЭМ!$A$34:$A$777,$A272,СВЦЭМ!$B$34:$B$777,R$260)+'СЕТ СН'!$F$12</f>
        <v>304.81600486999997</v>
      </c>
      <c r="S272" s="37">
        <f>SUMIFS(СВЦЭМ!$H$34:$H$777,СВЦЭМ!$A$34:$A$777,$A272,СВЦЭМ!$B$34:$B$777,S$260)+'СЕТ СН'!$F$12</f>
        <v>298.19211186000001</v>
      </c>
      <c r="T272" s="37">
        <f>SUMIFS(СВЦЭМ!$H$34:$H$777,СВЦЭМ!$A$34:$A$777,$A272,СВЦЭМ!$B$34:$B$777,T$260)+'СЕТ СН'!$F$12</f>
        <v>295.21863208000002</v>
      </c>
      <c r="U272" s="37">
        <f>SUMIFS(СВЦЭМ!$H$34:$H$777,СВЦЭМ!$A$34:$A$777,$A272,СВЦЭМ!$B$34:$B$777,U$260)+'СЕТ СН'!$F$12</f>
        <v>290.11202337999998</v>
      </c>
      <c r="V272" s="37">
        <f>SUMIFS(СВЦЭМ!$H$34:$H$777,СВЦЭМ!$A$34:$A$777,$A272,СВЦЭМ!$B$34:$B$777,V$260)+'СЕТ СН'!$F$12</f>
        <v>289.40570531999998</v>
      </c>
      <c r="W272" s="37">
        <f>SUMIFS(СВЦЭМ!$H$34:$H$777,СВЦЭМ!$A$34:$A$777,$A272,СВЦЭМ!$B$34:$B$777,W$260)+'СЕТ СН'!$F$12</f>
        <v>318.42537852999999</v>
      </c>
      <c r="X272" s="37">
        <f>SUMIFS(СВЦЭМ!$H$34:$H$777,СВЦЭМ!$A$34:$A$777,$A272,СВЦЭМ!$B$34:$B$777,X$260)+'СЕТ СН'!$F$12</f>
        <v>364.25744395999999</v>
      </c>
      <c r="Y272" s="37">
        <f>SUMIFS(СВЦЭМ!$H$34:$H$777,СВЦЭМ!$A$34:$A$777,$A272,СВЦЭМ!$B$34:$B$777,Y$260)+'СЕТ СН'!$F$12</f>
        <v>425.11264617</v>
      </c>
    </row>
    <row r="273" spans="1:25" ht="15.75" x14ac:dyDescent="0.2">
      <c r="A273" s="36">
        <f t="shared" si="7"/>
        <v>43294</v>
      </c>
      <c r="B273" s="37">
        <f>SUMIFS(СВЦЭМ!$H$34:$H$777,СВЦЭМ!$A$34:$A$777,$A273,СВЦЭМ!$B$34:$B$777,B$260)+'СЕТ СН'!$F$12</f>
        <v>459.45742982000002</v>
      </c>
      <c r="C273" s="37">
        <f>SUMIFS(СВЦЭМ!$H$34:$H$777,СВЦЭМ!$A$34:$A$777,$A273,СВЦЭМ!$B$34:$B$777,C$260)+'СЕТ СН'!$F$12</f>
        <v>475.46608011000001</v>
      </c>
      <c r="D273" s="37">
        <f>SUMIFS(СВЦЭМ!$H$34:$H$777,СВЦЭМ!$A$34:$A$777,$A273,СВЦЭМ!$B$34:$B$777,D$260)+'СЕТ СН'!$F$12</f>
        <v>495.97361286</v>
      </c>
      <c r="E273" s="37">
        <f>SUMIFS(СВЦЭМ!$H$34:$H$777,СВЦЭМ!$A$34:$A$777,$A273,СВЦЭМ!$B$34:$B$777,E$260)+'СЕТ СН'!$F$12</f>
        <v>505.08397100000002</v>
      </c>
      <c r="F273" s="37">
        <f>SUMIFS(СВЦЭМ!$H$34:$H$777,СВЦЭМ!$A$34:$A$777,$A273,СВЦЭМ!$B$34:$B$777,F$260)+'СЕТ СН'!$F$12</f>
        <v>503.52297641000001</v>
      </c>
      <c r="G273" s="37">
        <f>SUMIFS(СВЦЭМ!$H$34:$H$777,СВЦЭМ!$A$34:$A$777,$A273,СВЦЭМ!$B$34:$B$777,G$260)+'СЕТ СН'!$F$12</f>
        <v>498.73221690999998</v>
      </c>
      <c r="H273" s="37">
        <f>SUMIFS(СВЦЭМ!$H$34:$H$777,СВЦЭМ!$A$34:$A$777,$A273,СВЦЭМ!$B$34:$B$777,H$260)+'СЕТ СН'!$F$12</f>
        <v>443.57843114999997</v>
      </c>
      <c r="I273" s="37">
        <f>SUMIFS(СВЦЭМ!$H$34:$H$777,СВЦЭМ!$A$34:$A$777,$A273,СВЦЭМ!$B$34:$B$777,I$260)+'СЕТ СН'!$F$12</f>
        <v>382.48059733000002</v>
      </c>
      <c r="J273" s="37">
        <f>SUMIFS(СВЦЭМ!$H$34:$H$777,СВЦЭМ!$A$34:$A$777,$A273,СВЦЭМ!$B$34:$B$777,J$260)+'СЕТ СН'!$F$12</f>
        <v>330.63438497999999</v>
      </c>
      <c r="K273" s="37">
        <f>SUMIFS(СВЦЭМ!$H$34:$H$777,СВЦЭМ!$A$34:$A$777,$A273,СВЦЭМ!$B$34:$B$777,K$260)+'СЕТ СН'!$F$12</f>
        <v>305.44138100999999</v>
      </c>
      <c r="L273" s="37">
        <f>SUMIFS(СВЦЭМ!$H$34:$H$777,СВЦЭМ!$A$34:$A$777,$A273,СВЦЭМ!$B$34:$B$777,L$260)+'СЕТ СН'!$F$12</f>
        <v>292.46499438000001</v>
      </c>
      <c r="M273" s="37">
        <f>SUMIFS(СВЦЭМ!$H$34:$H$777,СВЦЭМ!$A$34:$A$777,$A273,СВЦЭМ!$B$34:$B$777,M$260)+'СЕТ СН'!$F$12</f>
        <v>289.95737874999998</v>
      </c>
      <c r="N273" s="37">
        <f>SUMIFS(СВЦЭМ!$H$34:$H$777,СВЦЭМ!$A$34:$A$777,$A273,СВЦЭМ!$B$34:$B$777,N$260)+'СЕТ СН'!$F$12</f>
        <v>296.06583553000002</v>
      </c>
      <c r="O273" s="37">
        <f>SUMIFS(СВЦЭМ!$H$34:$H$777,СВЦЭМ!$A$34:$A$777,$A273,СВЦЭМ!$B$34:$B$777,O$260)+'СЕТ СН'!$F$12</f>
        <v>298.26200570999998</v>
      </c>
      <c r="P273" s="37">
        <f>SUMIFS(СВЦЭМ!$H$34:$H$777,СВЦЭМ!$A$34:$A$777,$A273,СВЦЭМ!$B$34:$B$777,P$260)+'СЕТ СН'!$F$12</f>
        <v>303.05727622000001</v>
      </c>
      <c r="Q273" s="37">
        <f>SUMIFS(СВЦЭМ!$H$34:$H$777,СВЦЭМ!$A$34:$A$777,$A273,СВЦЭМ!$B$34:$B$777,Q$260)+'СЕТ СН'!$F$12</f>
        <v>316.83534400999997</v>
      </c>
      <c r="R273" s="37">
        <f>SUMIFS(СВЦЭМ!$H$34:$H$777,СВЦЭМ!$A$34:$A$777,$A273,СВЦЭМ!$B$34:$B$777,R$260)+'СЕТ СН'!$F$12</f>
        <v>328.27499695</v>
      </c>
      <c r="S273" s="37">
        <f>SUMIFS(СВЦЭМ!$H$34:$H$777,СВЦЭМ!$A$34:$A$777,$A273,СВЦЭМ!$B$34:$B$777,S$260)+'СЕТ СН'!$F$12</f>
        <v>317.49666524999998</v>
      </c>
      <c r="T273" s="37">
        <f>SUMIFS(СВЦЭМ!$H$34:$H$777,СВЦЭМ!$A$34:$A$777,$A273,СВЦЭМ!$B$34:$B$777,T$260)+'СЕТ СН'!$F$12</f>
        <v>310.79909941</v>
      </c>
      <c r="U273" s="37">
        <f>SUMIFS(СВЦЭМ!$H$34:$H$777,СВЦЭМ!$A$34:$A$777,$A273,СВЦЭМ!$B$34:$B$777,U$260)+'СЕТ СН'!$F$12</f>
        <v>303.73843800999998</v>
      </c>
      <c r="V273" s="37">
        <f>SUMIFS(СВЦЭМ!$H$34:$H$777,СВЦЭМ!$A$34:$A$777,$A273,СВЦЭМ!$B$34:$B$777,V$260)+'СЕТ СН'!$F$12</f>
        <v>304.73764855000002</v>
      </c>
      <c r="W273" s="37">
        <f>SUMIFS(СВЦЭМ!$H$34:$H$777,СВЦЭМ!$A$34:$A$777,$A273,СВЦЭМ!$B$34:$B$777,W$260)+'СЕТ СН'!$F$12</f>
        <v>323.64977765999998</v>
      </c>
      <c r="X273" s="37">
        <f>SUMIFS(СВЦЭМ!$H$34:$H$777,СВЦЭМ!$A$34:$A$777,$A273,СВЦЭМ!$B$34:$B$777,X$260)+'СЕТ СН'!$F$12</f>
        <v>361.47654653000001</v>
      </c>
      <c r="Y273" s="37">
        <f>SUMIFS(СВЦЭМ!$H$34:$H$777,СВЦЭМ!$A$34:$A$777,$A273,СВЦЭМ!$B$34:$B$777,Y$260)+'СЕТ СН'!$F$12</f>
        <v>411.27428178000002</v>
      </c>
    </row>
    <row r="274" spans="1:25" ht="15.75" x14ac:dyDescent="0.2">
      <c r="A274" s="36">
        <f t="shared" si="7"/>
        <v>43295</v>
      </c>
      <c r="B274" s="37">
        <f>SUMIFS(СВЦЭМ!$H$34:$H$777,СВЦЭМ!$A$34:$A$777,$A274,СВЦЭМ!$B$34:$B$777,B$260)+'СЕТ СН'!$F$12</f>
        <v>417.83750909999998</v>
      </c>
      <c r="C274" s="37">
        <f>SUMIFS(СВЦЭМ!$H$34:$H$777,СВЦЭМ!$A$34:$A$777,$A274,СВЦЭМ!$B$34:$B$777,C$260)+'СЕТ СН'!$F$12</f>
        <v>459.44004716000001</v>
      </c>
      <c r="D274" s="37">
        <f>SUMIFS(СВЦЭМ!$H$34:$H$777,СВЦЭМ!$A$34:$A$777,$A274,СВЦЭМ!$B$34:$B$777,D$260)+'СЕТ СН'!$F$12</f>
        <v>499.92416194999998</v>
      </c>
      <c r="E274" s="37">
        <f>SUMIFS(СВЦЭМ!$H$34:$H$777,СВЦЭМ!$A$34:$A$777,$A274,СВЦЭМ!$B$34:$B$777,E$260)+'СЕТ СН'!$F$12</f>
        <v>500.36584668</v>
      </c>
      <c r="F274" s="37">
        <f>SUMIFS(СВЦЭМ!$H$34:$H$777,СВЦЭМ!$A$34:$A$777,$A274,СВЦЭМ!$B$34:$B$777,F$260)+'СЕТ СН'!$F$12</f>
        <v>500.68798235999998</v>
      </c>
      <c r="G274" s="37">
        <f>SUMIFS(СВЦЭМ!$H$34:$H$777,СВЦЭМ!$A$34:$A$777,$A274,СВЦЭМ!$B$34:$B$777,G$260)+'СЕТ СН'!$F$12</f>
        <v>499.67759096999998</v>
      </c>
      <c r="H274" s="37">
        <f>SUMIFS(СВЦЭМ!$H$34:$H$777,СВЦЭМ!$A$34:$A$777,$A274,СВЦЭМ!$B$34:$B$777,H$260)+'СЕТ СН'!$F$12</f>
        <v>465.40161998000002</v>
      </c>
      <c r="I274" s="37">
        <f>SUMIFS(СВЦЭМ!$H$34:$H$777,СВЦЭМ!$A$34:$A$777,$A274,СВЦЭМ!$B$34:$B$777,I$260)+'СЕТ СН'!$F$12</f>
        <v>399.93618801000002</v>
      </c>
      <c r="J274" s="37">
        <f>SUMIFS(СВЦЭМ!$H$34:$H$777,СВЦЭМ!$A$34:$A$777,$A274,СВЦЭМ!$B$34:$B$777,J$260)+'СЕТ СН'!$F$12</f>
        <v>335.58920762999998</v>
      </c>
      <c r="K274" s="37">
        <f>SUMIFS(СВЦЭМ!$H$34:$H$777,СВЦЭМ!$A$34:$A$777,$A274,СВЦЭМ!$B$34:$B$777,K$260)+'СЕТ СН'!$F$12</f>
        <v>307.45551971999998</v>
      </c>
      <c r="L274" s="37">
        <f>SUMIFS(СВЦЭМ!$H$34:$H$777,СВЦЭМ!$A$34:$A$777,$A274,СВЦЭМ!$B$34:$B$777,L$260)+'СЕТ СН'!$F$12</f>
        <v>296.60866651999999</v>
      </c>
      <c r="M274" s="37">
        <f>SUMIFS(СВЦЭМ!$H$34:$H$777,СВЦЭМ!$A$34:$A$777,$A274,СВЦЭМ!$B$34:$B$777,M$260)+'СЕТ СН'!$F$12</f>
        <v>287.92456540000001</v>
      </c>
      <c r="N274" s="37">
        <f>SUMIFS(СВЦЭМ!$H$34:$H$777,СВЦЭМ!$A$34:$A$777,$A274,СВЦЭМ!$B$34:$B$777,N$260)+'СЕТ СН'!$F$12</f>
        <v>291.98233563999997</v>
      </c>
      <c r="O274" s="37">
        <f>SUMIFS(СВЦЭМ!$H$34:$H$777,СВЦЭМ!$A$34:$A$777,$A274,СВЦЭМ!$B$34:$B$777,O$260)+'СЕТ СН'!$F$12</f>
        <v>294.82589489999998</v>
      </c>
      <c r="P274" s="37">
        <f>SUMIFS(СВЦЭМ!$H$34:$H$777,СВЦЭМ!$A$34:$A$777,$A274,СВЦЭМ!$B$34:$B$777,P$260)+'СЕТ СН'!$F$12</f>
        <v>306.38613986000001</v>
      </c>
      <c r="Q274" s="37">
        <f>SUMIFS(СВЦЭМ!$H$34:$H$777,СВЦЭМ!$A$34:$A$777,$A274,СВЦЭМ!$B$34:$B$777,Q$260)+'СЕТ СН'!$F$12</f>
        <v>309.10771993999998</v>
      </c>
      <c r="R274" s="37">
        <f>SUMIFS(СВЦЭМ!$H$34:$H$777,СВЦЭМ!$A$34:$A$777,$A274,СВЦЭМ!$B$34:$B$777,R$260)+'СЕТ СН'!$F$12</f>
        <v>308.57021319</v>
      </c>
      <c r="S274" s="37">
        <f>SUMIFS(СВЦЭМ!$H$34:$H$777,СВЦЭМ!$A$34:$A$777,$A274,СВЦЭМ!$B$34:$B$777,S$260)+'СЕТ СН'!$F$12</f>
        <v>304.44953242999998</v>
      </c>
      <c r="T274" s="37">
        <f>SUMIFS(СВЦЭМ!$H$34:$H$777,СВЦЭМ!$A$34:$A$777,$A274,СВЦЭМ!$B$34:$B$777,T$260)+'СЕТ СН'!$F$12</f>
        <v>304.04394672000001</v>
      </c>
      <c r="U274" s="37">
        <f>SUMIFS(СВЦЭМ!$H$34:$H$777,СВЦЭМ!$A$34:$A$777,$A274,СВЦЭМ!$B$34:$B$777,U$260)+'СЕТ СН'!$F$12</f>
        <v>302.92596148000001</v>
      </c>
      <c r="V274" s="37">
        <f>SUMIFS(СВЦЭМ!$H$34:$H$777,СВЦЭМ!$A$34:$A$777,$A274,СВЦЭМ!$B$34:$B$777,V$260)+'СЕТ СН'!$F$12</f>
        <v>304.61030181000001</v>
      </c>
      <c r="W274" s="37">
        <f>SUMIFS(СВЦЭМ!$H$34:$H$777,СВЦЭМ!$A$34:$A$777,$A274,СВЦЭМ!$B$34:$B$777,W$260)+'СЕТ СН'!$F$12</f>
        <v>319.42925150000002</v>
      </c>
      <c r="X274" s="37">
        <f>SUMIFS(СВЦЭМ!$H$34:$H$777,СВЦЭМ!$A$34:$A$777,$A274,СВЦЭМ!$B$34:$B$777,X$260)+'СЕТ СН'!$F$12</f>
        <v>359.77583442999997</v>
      </c>
      <c r="Y274" s="37">
        <f>SUMIFS(СВЦЭМ!$H$34:$H$777,СВЦЭМ!$A$34:$A$777,$A274,СВЦЭМ!$B$34:$B$777,Y$260)+'СЕТ СН'!$F$12</f>
        <v>402.39415144999998</v>
      </c>
    </row>
    <row r="275" spans="1:25" ht="15.75" x14ac:dyDescent="0.2">
      <c r="A275" s="36">
        <f t="shared" si="7"/>
        <v>43296</v>
      </c>
      <c r="B275" s="37">
        <f>SUMIFS(СВЦЭМ!$H$34:$H$777,СВЦЭМ!$A$34:$A$777,$A275,СВЦЭМ!$B$34:$B$777,B$260)+'СЕТ СН'!$F$12</f>
        <v>437.75649693999998</v>
      </c>
      <c r="C275" s="37">
        <f>SUMIFS(СВЦЭМ!$H$34:$H$777,СВЦЭМ!$A$34:$A$777,$A275,СВЦЭМ!$B$34:$B$777,C$260)+'СЕТ СН'!$F$12</f>
        <v>463.30536029000001</v>
      </c>
      <c r="D275" s="37">
        <f>SUMIFS(СВЦЭМ!$H$34:$H$777,СВЦЭМ!$A$34:$A$777,$A275,СВЦЭМ!$B$34:$B$777,D$260)+'СЕТ СН'!$F$12</f>
        <v>481.71485645000001</v>
      </c>
      <c r="E275" s="37">
        <f>SUMIFS(СВЦЭМ!$H$34:$H$777,СВЦЭМ!$A$34:$A$777,$A275,СВЦЭМ!$B$34:$B$777,E$260)+'СЕТ СН'!$F$12</f>
        <v>497.02830560000001</v>
      </c>
      <c r="F275" s="37">
        <f>SUMIFS(СВЦЭМ!$H$34:$H$777,СВЦЭМ!$A$34:$A$777,$A275,СВЦЭМ!$B$34:$B$777,F$260)+'СЕТ СН'!$F$12</f>
        <v>501.01800481999999</v>
      </c>
      <c r="G275" s="37">
        <f>SUMIFS(СВЦЭМ!$H$34:$H$777,СВЦЭМ!$A$34:$A$777,$A275,СВЦЭМ!$B$34:$B$777,G$260)+'СЕТ СН'!$F$12</f>
        <v>501.57684240999998</v>
      </c>
      <c r="H275" s="37">
        <f>SUMIFS(СВЦЭМ!$H$34:$H$777,СВЦЭМ!$A$34:$A$777,$A275,СВЦЭМ!$B$34:$B$777,H$260)+'СЕТ СН'!$F$12</f>
        <v>458.65872847999998</v>
      </c>
      <c r="I275" s="37">
        <f>SUMIFS(СВЦЭМ!$H$34:$H$777,СВЦЭМ!$A$34:$A$777,$A275,СВЦЭМ!$B$34:$B$777,I$260)+'СЕТ СН'!$F$12</f>
        <v>386.87888853999999</v>
      </c>
      <c r="J275" s="37">
        <f>SUMIFS(СВЦЭМ!$H$34:$H$777,СВЦЭМ!$A$34:$A$777,$A275,СВЦЭМ!$B$34:$B$777,J$260)+'СЕТ СН'!$F$12</f>
        <v>323.53805361000002</v>
      </c>
      <c r="K275" s="37">
        <f>SUMIFS(СВЦЭМ!$H$34:$H$777,СВЦЭМ!$A$34:$A$777,$A275,СВЦЭМ!$B$34:$B$777,K$260)+'СЕТ СН'!$F$12</f>
        <v>298.42455481000002</v>
      </c>
      <c r="L275" s="37">
        <f>SUMIFS(СВЦЭМ!$H$34:$H$777,СВЦЭМ!$A$34:$A$777,$A275,СВЦЭМ!$B$34:$B$777,L$260)+'СЕТ СН'!$F$12</f>
        <v>289.61845314999999</v>
      </c>
      <c r="M275" s="37">
        <f>SUMIFS(СВЦЭМ!$H$34:$H$777,СВЦЭМ!$A$34:$A$777,$A275,СВЦЭМ!$B$34:$B$777,M$260)+'СЕТ СН'!$F$12</f>
        <v>283.43126618000002</v>
      </c>
      <c r="N275" s="37">
        <f>SUMIFS(СВЦЭМ!$H$34:$H$777,СВЦЭМ!$A$34:$A$777,$A275,СВЦЭМ!$B$34:$B$777,N$260)+'СЕТ СН'!$F$12</f>
        <v>285.74284878999998</v>
      </c>
      <c r="O275" s="37">
        <f>SUMIFS(СВЦЭМ!$H$34:$H$777,СВЦЭМ!$A$34:$A$777,$A275,СВЦЭМ!$B$34:$B$777,O$260)+'СЕТ СН'!$F$12</f>
        <v>282.31321314000002</v>
      </c>
      <c r="P275" s="37">
        <f>SUMIFS(СВЦЭМ!$H$34:$H$777,СВЦЭМ!$A$34:$A$777,$A275,СВЦЭМ!$B$34:$B$777,P$260)+'СЕТ СН'!$F$12</f>
        <v>290.39737663</v>
      </c>
      <c r="Q275" s="37">
        <f>SUMIFS(СВЦЭМ!$H$34:$H$777,СВЦЭМ!$A$34:$A$777,$A275,СВЦЭМ!$B$34:$B$777,Q$260)+'СЕТ СН'!$F$12</f>
        <v>289.61805175000001</v>
      </c>
      <c r="R275" s="37">
        <f>SUMIFS(СВЦЭМ!$H$34:$H$777,СВЦЭМ!$A$34:$A$777,$A275,СВЦЭМ!$B$34:$B$777,R$260)+'СЕТ СН'!$F$12</f>
        <v>291.60460617000001</v>
      </c>
      <c r="S275" s="37">
        <f>SUMIFS(СВЦЭМ!$H$34:$H$777,СВЦЭМ!$A$34:$A$777,$A275,СВЦЭМ!$B$34:$B$777,S$260)+'СЕТ СН'!$F$12</f>
        <v>294.77628793000002</v>
      </c>
      <c r="T275" s="37">
        <f>SUMIFS(СВЦЭМ!$H$34:$H$777,СВЦЭМ!$A$34:$A$777,$A275,СВЦЭМ!$B$34:$B$777,T$260)+'СЕТ СН'!$F$12</f>
        <v>298.95782378000001</v>
      </c>
      <c r="U275" s="37">
        <f>SUMIFS(СВЦЭМ!$H$34:$H$777,СВЦЭМ!$A$34:$A$777,$A275,СВЦЭМ!$B$34:$B$777,U$260)+'СЕТ СН'!$F$12</f>
        <v>303.13590578999998</v>
      </c>
      <c r="V275" s="37">
        <f>SUMIFS(СВЦЭМ!$H$34:$H$777,СВЦЭМ!$A$34:$A$777,$A275,СВЦЭМ!$B$34:$B$777,V$260)+'СЕТ СН'!$F$12</f>
        <v>307.07989727</v>
      </c>
      <c r="W275" s="37">
        <f>SUMIFS(СВЦЭМ!$H$34:$H$777,СВЦЭМ!$A$34:$A$777,$A275,СВЦЭМ!$B$34:$B$777,W$260)+'СЕТ СН'!$F$12</f>
        <v>339.10995265999998</v>
      </c>
      <c r="X275" s="37">
        <f>SUMIFS(СВЦЭМ!$H$34:$H$777,СВЦЭМ!$A$34:$A$777,$A275,СВЦЭМ!$B$34:$B$777,X$260)+'СЕТ СН'!$F$12</f>
        <v>361.16680479000001</v>
      </c>
      <c r="Y275" s="37">
        <f>SUMIFS(СВЦЭМ!$H$34:$H$777,СВЦЭМ!$A$34:$A$777,$A275,СВЦЭМ!$B$34:$B$777,Y$260)+'СЕТ СН'!$F$12</f>
        <v>402.93535114000002</v>
      </c>
    </row>
    <row r="276" spans="1:25" ht="15.75" x14ac:dyDescent="0.2">
      <c r="A276" s="36">
        <f t="shared" si="7"/>
        <v>43297</v>
      </c>
      <c r="B276" s="37">
        <f>SUMIFS(СВЦЭМ!$H$34:$H$777,СВЦЭМ!$A$34:$A$777,$A276,СВЦЭМ!$B$34:$B$777,B$260)+'СЕТ СН'!$F$12</f>
        <v>466.58066718999999</v>
      </c>
      <c r="C276" s="37">
        <f>SUMIFS(СВЦЭМ!$H$34:$H$777,СВЦЭМ!$A$34:$A$777,$A276,СВЦЭМ!$B$34:$B$777,C$260)+'СЕТ СН'!$F$12</f>
        <v>490.63965438000002</v>
      </c>
      <c r="D276" s="37">
        <f>SUMIFS(СВЦЭМ!$H$34:$H$777,СВЦЭМ!$A$34:$A$777,$A276,СВЦЭМ!$B$34:$B$777,D$260)+'СЕТ СН'!$F$12</f>
        <v>502.15985777999998</v>
      </c>
      <c r="E276" s="37">
        <f>SUMIFS(СВЦЭМ!$H$34:$H$777,СВЦЭМ!$A$34:$A$777,$A276,СВЦЭМ!$B$34:$B$777,E$260)+'СЕТ СН'!$F$12</f>
        <v>499.99336585999998</v>
      </c>
      <c r="F276" s="37">
        <f>SUMIFS(СВЦЭМ!$H$34:$H$777,СВЦЭМ!$A$34:$A$777,$A276,СВЦЭМ!$B$34:$B$777,F$260)+'СЕТ СН'!$F$12</f>
        <v>498.74524945000002</v>
      </c>
      <c r="G276" s="37">
        <f>SUMIFS(СВЦЭМ!$H$34:$H$777,СВЦЭМ!$A$34:$A$777,$A276,СВЦЭМ!$B$34:$B$777,G$260)+'СЕТ СН'!$F$12</f>
        <v>502.87092473000001</v>
      </c>
      <c r="H276" s="37">
        <f>SUMIFS(СВЦЭМ!$H$34:$H$777,СВЦЭМ!$A$34:$A$777,$A276,СВЦЭМ!$B$34:$B$777,H$260)+'СЕТ СН'!$F$12</f>
        <v>467.44315562000003</v>
      </c>
      <c r="I276" s="37">
        <f>SUMIFS(СВЦЭМ!$H$34:$H$777,СВЦЭМ!$A$34:$A$777,$A276,СВЦЭМ!$B$34:$B$777,I$260)+'СЕТ СН'!$F$12</f>
        <v>388.20629517999998</v>
      </c>
      <c r="J276" s="37">
        <f>SUMIFS(СВЦЭМ!$H$34:$H$777,СВЦЭМ!$A$34:$A$777,$A276,СВЦЭМ!$B$34:$B$777,J$260)+'СЕТ СН'!$F$12</f>
        <v>327.46828601999999</v>
      </c>
      <c r="K276" s="37">
        <f>SUMIFS(СВЦЭМ!$H$34:$H$777,СВЦЭМ!$A$34:$A$777,$A276,СВЦЭМ!$B$34:$B$777,K$260)+'СЕТ СН'!$F$12</f>
        <v>303.76542059000002</v>
      </c>
      <c r="L276" s="37">
        <f>SUMIFS(СВЦЭМ!$H$34:$H$777,СВЦЭМ!$A$34:$A$777,$A276,СВЦЭМ!$B$34:$B$777,L$260)+'СЕТ СН'!$F$12</f>
        <v>300.02484241000002</v>
      </c>
      <c r="M276" s="37">
        <f>SUMIFS(СВЦЭМ!$H$34:$H$777,СВЦЭМ!$A$34:$A$777,$A276,СВЦЭМ!$B$34:$B$777,M$260)+'СЕТ СН'!$F$12</f>
        <v>295.68813165</v>
      </c>
      <c r="N276" s="37">
        <f>SUMIFS(СВЦЭМ!$H$34:$H$777,СВЦЭМ!$A$34:$A$777,$A276,СВЦЭМ!$B$34:$B$777,N$260)+'СЕТ СН'!$F$12</f>
        <v>297.94533172000001</v>
      </c>
      <c r="O276" s="37">
        <f>SUMIFS(СВЦЭМ!$H$34:$H$777,СВЦЭМ!$A$34:$A$777,$A276,СВЦЭМ!$B$34:$B$777,O$260)+'СЕТ СН'!$F$12</f>
        <v>297.90078920000002</v>
      </c>
      <c r="P276" s="37">
        <f>SUMIFS(СВЦЭМ!$H$34:$H$777,СВЦЭМ!$A$34:$A$777,$A276,СВЦЭМ!$B$34:$B$777,P$260)+'СЕТ СН'!$F$12</f>
        <v>297.81099490999998</v>
      </c>
      <c r="Q276" s="37">
        <f>SUMIFS(СВЦЭМ!$H$34:$H$777,СВЦЭМ!$A$34:$A$777,$A276,СВЦЭМ!$B$34:$B$777,Q$260)+'СЕТ СН'!$F$12</f>
        <v>296.39224092000001</v>
      </c>
      <c r="R276" s="37">
        <f>SUMIFS(СВЦЭМ!$H$34:$H$777,СВЦЭМ!$A$34:$A$777,$A276,СВЦЭМ!$B$34:$B$777,R$260)+'СЕТ СН'!$F$12</f>
        <v>296.31232320999999</v>
      </c>
      <c r="S276" s="37">
        <f>SUMIFS(СВЦЭМ!$H$34:$H$777,СВЦЭМ!$A$34:$A$777,$A276,СВЦЭМ!$B$34:$B$777,S$260)+'СЕТ СН'!$F$12</f>
        <v>296.24725179000001</v>
      </c>
      <c r="T276" s="37">
        <f>SUMIFS(СВЦЭМ!$H$34:$H$777,СВЦЭМ!$A$34:$A$777,$A276,СВЦЭМ!$B$34:$B$777,T$260)+'СЕТ СН'!$F$12</f>
        <v>298.33740606999999</v>
      </c>
      <c r="U276" s="37">
        <f>SUMIFS(СВЦЭМ!$H$34:$H$777,СВЦЭМ!$A$34:$A$777,$A276,СВЦЭМ!$B$34:$B$777,U$260)+'СЕТ СН'!$F$12</f>
        <v>299.64000771000002</v>
      </c>
      <c r="V276" s="37">
        <f>SUMIFS(СВЦЭМ!$H$34:$H$777,СВЦЭМ!$A$34:$A$777,$A276,СВЦЭМ!$B$34:$B$777,V$260)+'СЕТ СН'!$F$12</f>
        <v>303.89489250999998</v>
      </c>
      <c r="W276" s="37">
        <f>SUMIFS(СВЦЭМ!$H$34:$H$777,СВЦЭМ!$A$34:$A$777,$A276,СВЦЭМ!$B$34:$B$777,W$260)+'СЕТ СН'!$F$12</f>
        <v>330.12956027000001</v>
      </c>
      <c r="X276" s="37">
        <f>SUMIFS(СВЦЭМ!$H$34:$H$777,СВЦЭМ!$A$34:$A$777,$A276,СВЦЭМ!$B$34:$B$777,X$260)+'СЕТ СН'!$F$12</f>
        <v>367.39224982000002</v>
      </c>
      <c r="Y276" s="37">
        <f>SUMIFS(СВЦЭМ!$H$34:$H$777,СВЦЭМ!$A$34:$A$777,$A276,СВЦЭМ!$B$34:$B$777,Y$260)+'СЕТ СН'!$F$12</f>
        <v>409.72859362000003</v>
      </c>
    </row>
    <row r="277" spans="1:25" ht="15.75" x14ac:dyDescent="0.2">
      <c r="A277" s="36">
        <f t="shared" si="7"/>
        <v>43298</v>
      </c>
      <c r="B277" s="37">
        <f>SUMIFS(СВЦЭМ!$H$34:$H$777,СВЦЭМ!$A$34:$A$777,$A277,СВЦЭМ!$B$34:$B$777,B$260)+'СЕТ СН'!$F$12</f>
        <v>445.30188038</v>
      </c>
      <c r="C277" s="37">
        <f>SUMIFS(СВЦЭМ!$H$34:$H$777,СВЦЭМ!$A$34:$A$777,$A277,СВЦЭМ!$B$34:$B$777,C$260)+'СЕТ СН'!$F$12</f>
        <v>507.59257751000001</v>
      </c>
      <c r="D277" s="37">
        <f>SUMIFS(СВЦЭМ!$H$34:$H$777,СВЦЭМ!$A$34:$A$777,$A277,СВЦЭМ!$B$34:$B$777,D$260)+'СЕТ СН'!$F$12</f>
        <v>524.66269748000002</v>
      </c>
      <c r="E277" s="37">
        <f>SUMIFS(СВЦЭМ!$H$34:$H$777,СВЦЭМ!$A$34:$A$777,$A277,СВЦЭМ!$B$34:$B$777,E$260)+'СЕТ СН'!$F$12</f>
        <v>520.74575675999995</v>
      </c>
      <c r="F277" s="37">
        <f>SUMIFS(СВЦЭМ!$H$34:$H$777,СВЦЭМ!$A$34:$A$777,$A277,СВЦЭМ!$B$34:$B$777,F$260)+'СЕТ СН'!$F$12</f>
        <v>519.21359280000001</v>
      </c>
      <c r="G277" s="37">
        <f>SUMIFS(СВЦЭМ!$H$34:$H$777,СВЦЭМ!$A$34:$A$777,$A277,СВЦЭМ!$B$34:$B$777,G$260)+'СЕТ СН'!$F$12</f>
        <v>522.15440339999998</v>
      </c>
      <c r="H277" s="37">
        <f>SUMIFS(СВЦЭМ!$H$34:$H$777,СВЦЭМ!$A$34:$A$777,$A277,СВЦЭМ!$B$34:$B$777,H$260)+'СЕТ СН'!$F$12</f>
        <v>491.21313106999997</v>
      </c>
      <c r="I277" s="37">
        <f>SUMIFS(СВЦЭМ!$H$34:$H$777,СВЦЭМ!$A$34:$A$777,$A277,СВЦЭМ!$B$34:$B$777,I$260)+'СЕТ СН'!$F$12</f>
        <v>424.60991494000001</v>
      </c>
      <c r="J277" s="37">
        <f>SUMIFS(СВЦЭМ!$H$34:$H$777,СВЦЭМ!$A$34:$A$777,$A277,СВЦЭМ!$B$34:$B$777,J$260)+'СЕТ СН'!$F$12</f>
        <v>364.87913348000001</v>
      </c>
      <c r="K277" s="37">
        <f>SUMIFS(СВЦЭМ!$H$34:$H$777,СВЦЭМ!$A$34:$A$777,$A277,СВЦЭМ!$B$34:$B$777,K$260)+'СЕТ СН'!$F$12</f>
        <v>329.84884044</v>
      </c>
      <c r="L277" s="37">
        <f>SUMIFS(СВЦЭМ!$H$34:$H$777,СВЦЭМ!$A$34:$A$777,$A277,СВЦЭМ!$B$34:$B$777,L$260)+'СЕТ СН'!$F$12</f>
        <v>322.74496005999998</v>
      </c>
      <c r="M277" s="37">
        <f>SUMIFS(СВЦЭМ!$H$34:$H$777,СВЦЭМ!$A$34:$A$777,$A277,СВЦЭМ!$B$34:$B$777,M$260)+'СЕТ СН'!$F$12</f>
        <v>320.29113866</v>
      </c>
      <c r="N277" s="37">
        <f>SUMIFS(СВЦЭМ!$H$34:$H$777,СВЦЭМ!$A$34:$A$777,$A277,СВЦЭМ!$B$34:$B$777,N$260)+'СЕТ СН'!$F$12</f>
        <v>325.91417015000002</v>
      </c>
      <c r="O277" s="37">
        <f>SUMIFS(СВЦЭМ!$H$34:$H$777,СВЦЭМ!$A$34:$A$777,$A277,СВЦЭМ!$B$34:$B$777,O$260)+'СЕТ СН'!$F$12</f>
        <v>329.83637744999999</v>
      </c>
      <c r="P277" s="37">
        <f>SUMIFS(СВЦЭМ!$H$34:$H$777,СВЦЭМ!$A$34:$A$777,$A277,СВЦЭМ!$B$34:$B$777,P$260)+'СЕТ СН'!$F$12</f>
        <v>325.98267515999999</v>
      </c>
      <c r="Q277" s="37">
        <f>SUMIFS(СВЦЭМ!$H$34:$H$777,СВЦЭМ!$A$34:$A$777,$A277,СВЦЭМ!$B$34:$B$777,Q$260)+'СЕТ СН'!$F$12</f>
        <v>329.17703793999999</v>
      </c>
      <c r="R277" s="37">
        <f>SUMIFS(СВЦЭМ!$H$34:$H$777,СВЦЭМ!$A$34:$A$777,$A277,СВЦЭМ!$B$34:$B$777,R$260)+'СЕТ СН'!$F$12</f>
        <v>325.81785336000002</v>
      </c>
      <c r="S277" s="37">
        <f>SUMIFS(СВЦЭМ!$H$34:$H$777,СВЦЭМ!$A$34:$A$777,$A277,СВЦЭМ!$B$34:$B$777,S$260)+'СЕТ СН'!$F$12</f>
        <v>327.82334917999998</v>
      </c>
      <c r="T277" s="37">
        <f>SUMIFS(СВЦЭМ!$H$34:$H$777,СВЦЭМ!$A$34:$A$777,$A277,СВЦЭМ!$B$34:$B$777,T$260)+'СЕТ СН'!$F$12</f>
        <v>327.43302588</v>
      </c>
      <c r="U277" s="37">
        <f>SUMIFS(СВЦЭМ!$H$34:$H$777,СВЦЭМ!$A$34:$A$777,$A277,СВЦЭМ!$B$34:$B$777,U$260)+'СЕТ СН'!$F$12</f>
        <v>324.19945792999999</v>
      </c>
      <c r="V277" s="37">
        <f>SUMIFS(СВЦЭМ!$H$34:$H$777,СВЦЭМ!$A$34:$A$777,$A277,СВЦЭМ!$B$34:$B$777,V$260)+'СЕТ СН'!$F$12</f>
        <v>324.79459243999997</v>
      </c>
      <c r="W277" s="37">
        <f>SUMIFS(СВЦЭМ!$H$34:$H$777,СВЦЭМ!$A$34:$A$777,$A277,СВЦЭМ!$B$34:$B$777,W$260)+'СЕТ СН'!$F$12</f>
        <v>355.61744131</v>
      </c>
      <c r="X277" s="37">
        <f>SUMIFS(СВЦЭМ!$H$34:$H$777,СВЦЭМ!$A$34:$A$777,$A277,СВЦЭМ!$B$34:$B$777,X$260)+'СЕТ СН'!$F$12</f>
        <v>405.57995785999998</v>
      </c>
      <c r="Y277" s="37">
        <f>SUMIFS(СВЦЭМ!$H$34:$H$777,СВЦЭМ!$A$34:$A$777,$A277,СВЦЭМ!$B$34:$B$777,Y$260)+'СЕТ СН'!$F$12</f>
        <v>457.18408184999998</v>
      </c>
    </row>
    <row r="278" spans="1:25" ht="15.75" x14ac:dyDescent="0.2">
      <c r="A278" s="36">
        <f t="shared" si="7"/>
        <v>43299</v>
      </c>
      <c r="B278" s="37">
        <f>SUMIFS(СВЦЭМ!$H$34:$H$777,СВЦЭМ!$A$34:$A$777,$A278,СВЦЭМ!$B$34:$B$777,B$260)+'СЕТ СН'!$F$12</f>
        <v>475.34784586000001</v>
      </c>
      <c r="C278" s="37">
        <f>SUMIFS(СВЦЭМ!$H$34:$H$777,СВЦЭМ!$A$34:$A$777,$A278,СВЦЭМ!$B$34:$B$777,C$260)+'СЕТ СН'!$F$12</f>
        <v>504.36384616999999</v>
      </c>
      <c r="D278" s="37">
        <f>SUMIFS(СВЦЭМ!$H$34:$H$777,СВЦЭМ!$A$34:$A$777,$A278,СВЦЭМ!$B$34:$B$777,D$260)+'СЕТ СН'!$F$12</f>
        <v>521.62772770000004</v>
      </c>
      <c r="E278" s="37">
        <f>SUMIFS(СВЦЭМ!$H$34:$H$777,СВЦЭМ!$A$34:$A$777,$A278,СВЦЭМ!$B$34:$B$777,E$260)+'СЕТ СН'!$F$12</f>
        <v>516.94490112999995</v>
      </c>
      <c r="F278" s="37">
        <f>SUMIFS(СВЦЭМ!$H$34:$H$777,СВЦЭМ!$A$34:$A$777,$A278,СВЦЭМ!$B$34:$B$777,F$260)+'СЕТ СН'!$F$12</f>
        <v>514.40790542000002</v>
      </c>
      <c r="G278" s="37">
        <f>SUMIFS(СВЦЭМ!$H$34:$H$777,СВЦЭМ!$A$34:$A$777,$A278,СВЦЭМ!$B$34:$B$777,G$260)+'СЕТ СН'!$F$12</f>
        <v>514.21841798000003</v>
      </c>
      <c r="H278" s="37">
        <f>SUMIFS(СВЦЭМ!$H$34:$H$777,СВЦЭМ!$A$34:$A$777,$A278,СВЦЭМ!$B$34:$B$777,H$260)+'СЕТ СН'!$F$12</f>
        <v>492.35198122000003</v>
      </c>
      <c r="I278" s="37">
        <f>SUMIFS(СВЦЭМ!$H$34:$H$777,СВЦЭМ!$A$34:$A$777,$A278,СВЦЭМ!$B$34:$B$777,I$260)+'СЕТ СН'!$F$12</f>
        <v>420.84012927999999</v>
      </c>
      <c r="J278" s="37">
        <f>SUMIFS(СВЦЭМ!$H$34:$H$777,СВЦЭМ!$A$34:$A$777,$A278,СВЦЭМ!$B$34:$B$777,J$260)+'СЕТ СН'!$F$12</f>
        <v>355.15537291999999</v>
      </c>
      <c r="K278" s="37">
        <f>SUMIFS(СВЦЭМ!$H$34:$H$777,СВЦЭМ!$A$34:$A$777,$A278,СВЦЭМ!$B$34:$B$777,K$260)+'СЕТ СН'!$F$12</f>
        <v>324.92521520999998</v>
      </c>
      <c r="L278" s="37">
        <f>SUMIFS(СВЦЭМ!$H$34:$H$777,СВЦЭМ!$A$34:$A$777,$A278,СВЦЭМ!$B$34:$B$777,L$260)+'СЕТ СН'!$F$12</f>
        <v>319.19241199999999</v>
      </c>
      <c r="M278" s="37">
        <f>SUMIFS(СВЦЭМ!$H$34:$H$777,СВЦЭМ!$A$34:$A$777,$A278,СВЦЭМ!$B$34:$B$777,M$260)+'СЕТ СН'!$F$12</f>
        <v>319.03915831</v>
      </c>
      <c r="N278" s="37">
        <f>SUMIFS(СВЦЭМ!$H$34:$H$777,СВЦЭМ!$A$34:$A$777,$A278,СВЦЭМ!$B$34:$B$777,N$260)+'СЕТ СН'!$F$12</f>
        <v>322.71618138999997</v>
      </c>
      <c r="O278" s="37">
        <f>SUMIFS(СВЦЭМ!$H$34:$H$777,СВЦЭМ!$A$34:$A$777,$A278,СВЦЭМ!$B$34:$B$777,O$260)+'СЕТ СН'!$F$12</f>
        <v>319.88196291999998</v>
      </c>
      <c r="P278" s="37">
        <f>SUMIFS(СВЦЭМ!$H$34:$H$777,СВЦЭМ!$A$34:$A$777,$A278,СВЦЭМ!$B$34:$B$777,P$260)+'СЕТ СН'!$F$12</f>
        <v>322.74106920000003</v>
      </c>
      <c r="Q278" s="37">
        <f>SUMIFS(СВЦЭМ!$H$34:$H$777,СВЦЭМ!$A$34:$A$777,$A278,СВЦЭМ!$B$34:$B$777,Q$260)+'СЕТ СН'!$F$12</f>
        <v>325.01961731</v>
      </c>
      <c r="R278" s="37">
        <f>SUMIFS(СВЦЭМ!$H$34:$H$777,СВЦЭМ!$A$34:$A$777,$A278,СВЦЭМ!$B$34:$B$777,R$260)+'СЕТ СН'!$F$12</f>
        <v>326.55434007999997</v>
      </c>
      <c r="S278" s="37">
        <f>SUMIFS(СВЦЭМ!$H$34:$H$777,СВЦЭМ!$A$34:$A$777,$A278,СВЦЭМ!$B$34:$B$777,S$260)+'СЕТ СН'!$F$12</f>
        <v>327.54783377000001</v>
      </c>
      <c r="T278" s="37">
        <f>SUMIFS(СВЦЭМ!$H$34:$H$777,СВЦЭМ!$A$34:$A$777,$A278,СВЦЭМ!$B$34:$B$777,T$260)+'СЕТ СН'!$F$12</f>
        <v>326.18031386000001</v>
      </c>
      <c r="U278" s="37">
        <f>SUMIFS(СВЦЭМ!$H$34:$H$777,СВЦЭМ!$A$34:$A$777,$A278,СВЦЭМ!$B$34:$B$777,U$260)+'СЕТ СН'!$F$12</f>
        <v>324.49754445000002</v>
      </c>
      <c r="V278" s="37">
        <f>SUMIFS(СВЦЭМ!$H$34:$H$777,СВЦЭМ!$A$34:$A$777,$A278,СВЦЭМ!$B$34:$B$777,V$260)+'СЕТ СН'!$F$12</f>
        <v>329.14965068999999</v>
      </c>
      <c r="W278" s="37">
        <f>SUMIFS(СВЦЭМ!$H$34:$H$777,СВЦЭМ!$A$34:$A$777,$A278,СВЦЭМ!$B$34:$B$777,W$260)+'СЕТ СН'!$F$12</f>
        <v>341.00833538000001</v>
      </c>
      <c r="X278" s="37">
        <f>SUMIFS(СВЦЭМ!$H$34:$H$777,СВЦЭМ!$A$34:$A$777,$A278,СВЦЭМ!$B$34:$B$777,X$260)+'СЕТ СН'!$F$12</f>
        <v>392.0460094</v>
      </c>
      <c r="Y278" s="37">
        <f>SUMIFS(СВЦЭМ!$H$34:$H$777,СВЦЭМ!$A$34:$A$777,$A278,СВЦЭМ!$B$34:$B$777,Y$260)+'СЕТ СН'!$F$12</f>
        <v>458.20215679</v>
      </c>
    </row>
    <row r="279" spans="1:25" ht="15.75" x14ac:dyDescent="0.2">
      <c r="A279" s="36">
        <f t="shared" si="7"/>
        <v>43300</v>
      </c>
      <c r="B279" s="37">
        <f>SUMIFS(СВЦЭМ!$H$34:$H$777,СВЦЭМ!$A$34:$A$777,$A279,СВЦЭМ!$B$34:$B$777,B$260)+'СЕТ СН'!$F$12</f>
        <v>471.96236168000001</v>
      </c>
      <c r="C279" s="37">
        <f>SUMIFS(СВЦЭМ!$H$34:$H$777,СВЦЭМ!$A$34:$A$777,$A279,СВЦЭМ!$B$34:$B$777,C$260)+'СЕТ СН'!$F$12</f>
        <v>500.86411707000002</v>
      </c>
      <c r="D279" s="37">
        <f>SUMIFS(СВЦЭМ!$H$34:$H$777,СВЦЭМ!$A$34:$A$777,$A279,СВЦЭМ!$B$34:$B$777,D$260)+'СЕТ СН'!$F$12</f>
        <v>518.17626018999999</v>
      </c>
      <c r="E279" s="37">
        <f>SUMIFS(СВЦЭМ!$H$34:$H$777,СВЦЭМ!$A$34:$A$777,$A279,СВЦЭМ!$B$34:$B$777,E$260)+'СЕТ СН'!$F$12</f>
        <v>514.67670269999996</v>
      </c>
      <c r="F279" s="37">
        <f>SUMIFS(СВЦЭМ!$H$34:$H$777,СВЦЭМ!$A$34:$A$777,$A279,СВЦЭМ!$B$34:$B$777,F$260)+'СЕТ СН'!$F$12</f>
        <v>512.90098716</v>
      </c>
      <c r="G279" s="37">
        <f>SUMIFS(СВЦЭМ!$H$34:$H$777,СВЦЭМ!$A$34:$A$777,$A279,СВЦЭМ!$B$34:$B$777,G$260)+'СЕТ СН'!$F$12</f>
        <v>515.38359573000002</v>
      </c>
      <c r="H279" s="37">
        <f>SUMIFS(СВЦЭМ!$H$34:$H$777,СВЦЭМ!$A$34:$A$777,$A279,СВЦЭМ!$B$34:$B$777,H$260)+'СЕТ СН'!$F$12</f>
        <v>487.35483618000001</v>
      </c>
      <c r="I279" s="37">
        <f>SUMIFS(СВЦЭМ!$H$34:$H$777,СВЦЭМ!$A$34:$A$777,$A279,СВЦЭМ!$B$34:$B$777,I$260)+'СЕТ СН'!$F$12</f>
        <v>406.14490898999998</v>
      </c>
      <c r="J279" s="37">
        <f>SUMIFS(СВЦЭМ!$H$34:$H$777,СВЦЭМ!$A$34:$A$777,$A279,СВЦЭМ!$B$34:$B$777,J$260)+'СЕТ СН'!$F$12</f>
        <v>348.75185723999999</v>
      </c>
      <c r="K279" s="37">
        <f>SUMIFS(СВЦЭМ!$H$34:$H$777,СВЦЭМ!$A$34:$A$777,$A279,СВЦЭМ!$B$34:$B$777,K$260)+'СЕТ СН'!$F$12</f>
        <v>315.83396586999999</v>
      </c>
      <c r="L279" s="37">
        <f>SUMIFS(СВЦЭМ!$H$34:$H$777,СВЦЭМ!$A$34:$A$777,$A279,СВЦЭМ!$B$34:$B$777,L$260)+'СЕТ СН'!$F$12</f>
        <v>313.17881532000001</v>
      </c>
      <c r="M279" s="37">
        <f>SUMIFS(СВЦЭМ!$H$34:$H$777,СВЦЭМ!$A$34:$A$777,$A279,СВЦЭМ!$B$34:$B$777,M$260)+'СЕТ СН'!$F$12</f>
        <v>311.88487235000002</v>
      </c>
      <c r="N279" s="37">
        <f>SUMIFS(СВЦЭМ!$H$34:$H$777,СВЦЭМ!$A$34:$A$777,$A279,СВЦЭМ!$B$34:$B$777,N$260)+'СЕТ СН'!$F$12</f>
        <v>315.95902529</v>
      </c>
      <c r="O279" s="37">
        <f>SUMIFS(СВЦЭМ!$H$34:$H$777,СВЦЭМ!$A$34:$A$777,$A279,СВЦЭМ!$B$34:$B$777,O$260)+'СЕТ СН'!$F$12</f>
        <v>313.85881130000001</v>
      </c>
      <c r="P279" s="37">
        <f>SUMIFS(СВЦЭМ!$H$34:$H$777,СВЦЭМ!$A$34:$A$777,$A279,СВЦЭМ!$B$34:$B$777,P$260)+'СЕТ СН'!$F$12</f>
        <v>314.34713631</v>
      </c>
      <c r="Q279" s="37">
        <f>SUMIFS(СВЦЭМ!$H$34:$H$777,СВЦЭМ!$A$34:$A$777,$A279,СВЦЭМ!$B$34:$B$777,Q$260)+'СЕТ СН'!$F$12</f>
        <v>316.61551416999998</v>
      </c>
      <c r="R279" s="37">
        <f>SUMIFS(СВЦЭМ!$H$34:$H$777,СВЦЭМ!$A$34:$A$777,$A279,СВЦЭМ!$B$34:$B$777,R$260)+'СЕТ СН'!$F$12</f>
        <v>317.22181647999997</v>
      </c>
      <c r="S279" s="37">
        <f>SUMIFS(СВЦЭМ!$H$34:$H$777,СВЦЭМ!$A$34:$A$777,$A279,СВЦЭМ!$B$34:$B$777,S$260)+'СЕТ СН'!$F$12</f>
        <v>317.82592793999999</v>
      </c>
      <c r="T279" s="37">
        <f>SUMIFS(СВЦЭМ!$H$34:$H$777,СВЦЭМ!$A$34:$A$777,$A279,СВЦЭМ!$B$34:$B$777,T$260)+'СЕТ СН'!$F$12</f>
        <v>315.22285866999999</v>
      </c>
      <c r="U279" s="37">
        <f>SUMIFS(СВЦЭМ!$H$34:$H$777,СВЦЭМ!$A$34:$A$777,$A279,СВЦЭМ!$B$34:$B$777,U$260)+'СЕТ СН'!$F$12</f>
        <v>311.70695741999998</v>
      </c>
      <c r="V279" s="37">
        <f>SUMIFS(СВЦЭМ!$H$34:$H$777,СВЦЭМ!$A$34:$A$777,$A279,СВЦЭМ!$B$34:$B$777,V$260)+'СЕТ СН'!$F$12</f>
        <v>311.99167118999998</v>
      </c>
      <c r="W279" s="37">
        <f>SUMIFS(СВЦЭМ!$H$34:$H$777,СВЦЭМ!$A$34:$A$777,$A279,СВЦЭМ!$B$34:$B$777,W$260)+'СЕТ СН'!$F$12</f>
        <v>340.03510788</v>
      </c>
      <c r="X279" s="37">
        <f>SUMIFS(СВЦЭМ!$H$34:$H$777,СВЦЭМ!$A$34:$A$777,$A279,СВЦЭМ!$B$34:$B$777,X$260)+'СЕТ СН'!$F$12</f>
        <v>377.16842393000002</v>
      </c>
      <c r="Y279" s="37">
        <f>SUMIFS(СВЦЭМ!$H$34:$H$777,СВЦЭМ!$A$34:$A$777,$A279,СВЦЭМ!$B$34:$B$777,Y$260)+'СЕТ СН'!$F$12</f>
        <v>442.82730335000002</v>
      </c>
    </row>
    <row r="280" spans="1:25" ht="15.75" x14ac:dyDescent="0.2">
      <c r="A280" s="36">
        <f t="shared" si="7"/>
        <v>43301</v>
      </c>
      <c r="B280" s="37">
        <f>SUMIFS(СВЦЭМ!$H$34:$H$777,СВЦЭМ!$A$34:$A$777,$A280,СВЦЭМ!$B$34:$B$777,B$260)+'СЕТ СН'!$F$12</f>
        <v>477.33231480000001</v>
      </c>
      <c r="C280" s="37">
        <f>SUMIFS(СВЦЭМ!$H$34:$H$777,СВЦЭМ!$A$34:$A$777,$A280,СВЦЭМ!$B$34:$B$777,C$260)+'СЕТ СН'!$F$12</f>
        <v>509.43117805000003</v>
      </c>
      <c r="D280" s="37">
        <f>SUMIFS(СВЦЭМ!$H$34:$H$777,СВЦЭМ!$A$34:$A$777,$A280,СВЦЭМ!$B$34:$B$777,D$260)+'СЕТ СН'!$F$12</f>
        <v>526.12920398000006</v>
      </c>
      <c r="E280" s="37">
        <f>SUMIFS(СВЦЭМ!$H$34:$H$777,СВЦЭМ!$A$34:$A$777,$A280,СВЦЭМ!$B$34:$B$777,E$260)+'СЕТ СН'!$F$12</f>
        <v>524.01021728000001</v>
      </c>
      <c r="F280" s="37">
        <f>SUMIFS(СВЦЭМ!$H$34:$H$777,СВЦЭМ!$A$34:$A$777,$A280,СВЦЭМ!$B$34:$B$777,F$260)+'СЕТ СН'!$F$12</f>
        <v>522.70635512000001</v>
      </c>
      <c r="G280" s="37">
        <f>SUMIFS(СВЦЭМ!$H$34:$H$777,СВЦЭМ!$A$34:$A$777,$A280,СВЦЭМ!$B$34:$B$777,G$260)+'СЕТ СН'!$F$12</f>
        <v>522.10324080999999</v>
      </c>
      <c r="H280" s="37">
        <f>SUMIFS(СВЦЭМ!$H$34:$H$777,СВЦЭМ!$A$34:$A$777,$A280,СВЦЭМ!$B$34:$B$777,H$260)+'СЕТ СН'!$F$12</f>
        <v>490.40762033999999</v>
      </c>
      <c r="I280" s="37">
        <f>SUMIFS(СВЦЭМ!$H$34:$H$777,СВЦЭМ!$A$34:$A$777,$A280,СВЦЭМ!$B$34:$B$777,I$260)+'СЕТ СН'!$F$12</f>
        <v>405.27535863999998</v>
      </c>
      <c r="J280" s="37">
        <f>SUMIFS(СВЦЭМ!$H$34:$H$777,СВЦЭМ!$A$34:$A$777,$A280,СВЦЭМ!$B$34:$B$777,J$260)+'СЕТ СН'!$F$12</f>
        <v>349.27380497000001</v>
      </c>
      <c r="K280" s="37">
        <f>SUMIFS(СВЦЭМ!$H$34:$H$777,СВЦЭМ!$A$34:$A$777,$A280,СВЦЭМ!$B$34:$B$777,K$260)+'СЕТ СН'!$F$12</f>
        <v>314.63705425000001</v>
      </c>
      <c r="L280" s="37">
        <f>SUMIFS(СВЦЭМ!$H$34:$H$777,СВЦЭМ!$A$34:$A$777,$A280,СВЦЭМ!$B$34:$B$777,L$260)+'СЕТ СН'!$F$12</f>
        <v>310.63605374000002</v>
      </c>
      <c r="M280" s="37">
        <f>SUMIFS(СВЦЭМ!$H$34:$H$777,СВЦЭМ!$A$34:$A$777,$A280,СВЦЭМ!$B$34:$B$777,M$260)+'СЕТ СН'!$F$12</f>
        <v>310.81079507999999</v>
      </c>
      <c r="N280" s="37">
        <f>SUMIFS(СВЦЭМ!$H$34:$H$777,СВЦЭМ!$A$34:$A$777,$A280,СВЦЭМ!$B$34:$B$777,N$260)+'СЕТ СН'!$F$12</f>
        <v>312.47059811999998</v>
      </c>
      <c r="O280" s="37">
        <f>SUMIFS(СВЦЭМ!$H$34:$H$777,СВЦЭМ!$A$34:$A$777,$A280,СВЦЭМ!$B$34:$B$777,O$260)+'СЕТ СН'!$F$12</f>
        <v>315.91812970000001</v>
      </c>
      <c r="P280" s="37">
        <f>SUMIFS(СВЦЭМ!$H$34:$H$777,СВЦЭМ!$A$34:$A$777,$A280,СВЦЭМ!$B$34:$B$777,P$260)+'СЕТ СН'!$F$12</f>
        <v>317.15658282999999</v>
      </c>
      <c r="Q280" s="37">
        <f>SUMIFS(СВЦЭМ!$H$34:$H$777,СВЦЭМ!$A$34:$A$777,$A280,СВЦЭМ!$B$34:$B$777,Q$260)+'СЕТ СН'!$F$12</f>
        <v>313.94389512999999</v>
      </c>
      <c r="R280" s="37">
        <f>SUMIFS(СВЦЭМ!$H$34:$H$777,СВЦЭМ!$A$34:$A$777,$A280,СВЦЭМ!$B$34:$B$777,R$260)+'СЕТ СН'!$F$12</f>
        <v>314.35032317000002</v>
      </c>
      <c r="S280" s="37">
        <f>SUMIFS(СВЦЭМ!$H$34:$H$777,СВЦЭМ!$A$34:$A$777,$A280,СВЦЭМ!$B$34:$B$777,S$260)+'СЕТ СН'!$F$12</f>
        <v>316.2926569</v>
      </c>
      <c r="T280" s="37">
        <f>SUMIFS(СВЦЭМ!$H$34:$H$777,СВЦЭМ!$A$34:$A$777,$A280,СВЦЭМ!$B$34:$B$777,T$260)+'СЕТ СН'!$F$12</f>
        <v>320.88093829000002</v>
      </c>
      <c r="U280" s="37">
        <f>SUMIFS(СВЦЭМ!$H$34:$H$777,СВЦЭМ!$A$34:$A$777,$A280,СВЦЭМ!$B$34:$B$777,U$260)+'СЕТ СН'!$F$12</f>
        <v>316.96536232</v>
      </c>
      <c r="V280" s="37">
        <f>SUMIFS(СВЦЭМ!$H$34:$H$777,СВЦЭМ!$A$34:$A$777,$A280,СВЦЭМ!$B$34:$B$777,V$260)+'СЕТ СН'!$F$12</f>
        <v>318.21711227999998</v>
      </c>
      <c r="W280" s="37">
        <f>SUMIFS(СВЦЭМ!$H$34:$H$777,СВЦЭМ!$A$34:$A$777,$A280,СВЦЭМ!$B$34:$B$777,W$260)+'СЕТ СН'!$F$12</f>
        <v>343.35201269999999</v>
      </c>
      <c r="X280" s="37">
        <f>SUMIFS(СВЦЭМ!$H$34:$H$777,СВЦЭМ!$A$34:$A$777,$A280,СВЦЭМ!$B$34:$B$777,X$260)+'СЕТ СН'!$F$12</f>
        <v>390.01146670000003</v>
      </c>
      <c r="Y280" s="37">
        <f>SUMIFS(СВЦЭМ!$H$34:$H$777,СВЦЭМ!$A$34:$A$777,$A280,СВЦЭМ!$B$34:$B$777,Y$260)+'СЕТ СН'!$F$12</f>
        <v>451.00674727000001</v>
      </c>
    </row>
    <row r="281" spans="1:25" ht="15.75" x14ac:dyDescent="0.2">
      <c r="A281" s="36">
        <f t="shared" si="7"/>
        <v>43302</v>
      </c>
      <c r="B281" s="37">
        <f>SUMIFS(СВЦЭМ!$H$34:$H$777,СВЦЭМ!$A$34:$A$777,$A281,СВЦЭМ!$B$34:$B$777,B$260)+'СЕТ СН'!$F$12</f>
        <v>471.60987753000001</v>
      </c>
      <c r="C281" s="37">
        <f>SUMIFS(СВЦЭМ!$H$34:$H$777,СВЦЭМ!$A$34:$A$777,$A281,СВЦЭМ!$B$34:$B$777,C$260)+'СЕТ СН'!$F$12</f>
        <v>482.12428599999998</v>
      </c>
      <c r="D281" s="37">
        <f>SUMIFS(СВЦЭМ!$H$34:$H$777,СВЦЭМ!$A$34:$A$777,$A281,СВЦЭМ!$B$34:$B$777,D$260)+'СЕТ СН'!$F$12</f>
        <v>505.09787074000002</v>
      </c>
      <c r="E281" s="37">
        <f>SUMIFS(СВЦЭМ!$H$34:$H$777,СВЦЭМ!$A$34:$A$777,$A281,СВЦЭМ!$B$34:$B$777,E$260)+'СЕТ СН'!$F$12</f>
        <v>502.92291126999999</v>
      </c>
      <c r="F281" s="37">
        <f>SUMIFS(СВЦЭМ!$H$34:$H$777,СВЦЭМ!$A$34:$A$777,$A281,СВЦЭМ!$B$34:$B$777,F$260)+'СЕТ СН'!$F$12</f>
        <v>505.49142848000002</v>
      </c>
      <c r="G281" s="37">
        <f>SUMIFS(СВЦЭМ!$H$34:$H$777,СВЦЭМ!$A$34:$A$777,$A281,СВЦЭМ!$B$34:$B$777,G$260)+'СЕТ СН'!$F$12</f>
        <v>500.15582176999999</v>
      </c>
      <c r="H281" s="37">
        <f>SUMIFS(СВЦЭМ!$H$34:$H$777,СВЦЭМ!$A$34:$A$777,$A281,СВЦЭМ!$B$34:$B$777,H$260)+'СЕТ СН'!$F$12</f>
        <v>460.89517590999998</v>
      </c>
      <c r="I281" s="37">
        <f>SUMIFS(СВЦЭМ!$H$34:$H$777,СВЦЭМ!$A$34:$A$777,$A281,СВЦЭМ!$B$34:$B$777,I$260)+'СЕТ СН'!$F$12</f>
        <v>386.05406986000003</v>
      </c>
      <c r="J281" s="37">
        <f>SUMIFS(СВЦЭМ!$H$34:$H$777,СВЦЭМ!$A$34:$A$777,$A281,СВЦЭМ!$B$34:$B$777,J$260)+'СЕТ СН'!$F$12</f>
        <v>333.45621406999999</v>
      </c>
      <c r="K281" s="37">
        <f>SUMIFS(СВЦЭМ!$H$34:$H$777,СВЦЭМ!$A$34:$A$777,$A281,СВЦЭМ!$B$34:$B$777,K$260)+'СЕТ СН'!$F$12</f>
        <v>299.73902170999997</v>
      </c>
      <c r="L281" s="37">
        <f>SUMIFS(СВЦЭМ!$H$34:$H$777,СВЦЭМ!$A$34:$A$777,$A281,СВЦЭМ!$B$34:$B$777,L$260)+'СЕТ СН'!$F$12</f>
        <v>289.32016721999997</v>
      </c>
      <c r="M281" s="37">
        <f>SUMIFS(СВЦЭМ!$H$34:$H$777,СВЦЭМ!$A$34:$A$777,$A281,СВЦЭМ!$B$34:$B$777,M$260)+'СЕТ СН'!$F$12</f>
        <v>287.98962905000002</v>
      </c>
      <c r="N281" s="37">
        <f>SUMIFS(СВЦЭМ!$H$34:$H$777,СВЦЭМ!$A$34:$A$777,$A281,СВЦЭМ!$B$34:$B$777,N$260)+'СЕТ СН'!$F$12</f>
        <v>291.10295823000001</v>
      </c>
      <c r="O281" s="37">
        <f>SUMIFS(СВЦЭМ!$H$34:$H$777,СВЦЭМ!$A$34:$A$777,$A281,СВЦЭМ!$B$34:$B$777,O$260)+'СЕТ СН'!$F$12</f>
        <v>295.13822187</v>
      </c>
      <c r="P281" s="37">
        <f>SUMIFS(СВЦЭМ!$H$34:$H$777,СВЦЭМ!$A$34:$A$777,$A281,СВЦЭМ!$B$34:$B$777,P$260)+'СЕТ СН'!$F$12</f>
        <v>297.75654713</v>
      </c>
      <c r="Q281" s="37">
        <f>SUMIFS(СВЦЭМ!$H$34:$H$777,СВЦЭМ!$A$34:$A$777,$A281,СВЦЭМ!$B$34:$B$777,Q$260)+'СЕТ СН'!$F$12</f>
        <v>298.88239643999998</v>
      </c>
      <c r="R281" s="37">
        <f>SUMIFS(СВЦЭМ!$H$34:$H$777,СВЦЭМ!$A$34:$A$777,$A281,СВЦЭМ!$B$34:$B$777,R$260)+'СЕТ СН'!$F$12</f>
        <v>297.32561156999998</v>
      </c>
      <c r="S281" s="37">
        <f>SUMIFS(СВЦЭМ!$H$34:$H$777,СВЦЭМ!$A$34:$A$777,$A281,СВЦЭМ!$B$34:$B$777,S$260)+'СЕТ СН'!$F$12</f>
        <v>297.35397291999999</v>
      </c>
      <c r="T281" s="37">
        <f>SUMIFS(СВЦЭМ!$H$34:$H$777,СВЦЭМ!$A$34:$A$777,$A281,СВЦЭМ!$B$34:$B$777,T$260)+'СЕТ СН'!$F$12</f>
        <v>295.0161195</v>
      </c>
      <c r="U281" s="37">
        <f>SUMIFS(СВЦЭМ!$H$34:$H$777,СВЦЭМ!$A$34:$A$777,$A281,СВЦЭМ!$B$34:$B$777,U$260)+'СЕТ СН'!$F$12</f>
        <v>293.60910417000002</v>
      </c>
      <c r="V281" s="37">
        <f>SUMIFS(СВЦЭМ!$H$34:$H$777,СВЦЭМ!$A$34:$A$777,$A281,СВЦЭМ!$B$34:$B$777,V$260)+'СЕТ СН'!$F$12</f>
        <v>292.97899153999998</v>
      </c>
      <c r="W281" s="37">
        <f>SUMIFS(СВЦЭМ!$H$34:$H$777,СВЦЭМ!$A$34:$A$777,$A281,СВЦЭМ!$B$34:$B$777,W$260)+'СЕТ СН'!$F$12</f>
        <v>318.34205257000002</v>
      </c>
      <c r="X281" s="37">
        <f>SUMIFS(СВЦЭМ!$H$34:$H$777,СВЦЭМ!$A$34:$A$777,$A281,СВЦЭМ!$B$34:$B$777,X$260)+'СЕТ СН'!$F$12</f>
        <v>359.08887893000002</v>
      </c>
      <c r="Y281" s="37">
        <f>SUMIFS(СВЦЭМ!$H$34:$H$777,СВЦЭМ!$A$34:$A$777,$A281,СВЦЭМ!$B$34:$B$777,Y$260)+'СЕТ СН'!$F$12</f>
        <v>429.32205664000003</v>
      </c>
    </row>
    <row r="282" spans="1:25" ht="15.75" x14ac:dyDescent="0.2">
      <c r="A282" s="36">
        <f t="shared" si="7"/>
        <v>43303</v>
      </c>
      <c r="B282" s="37">
        <f>SUMIFS(СВЦЭМ!$H$34:$H$777,СВЦЭМ!$A$34:$A$777,$A282,СВЦЭМ!$B$34:$B$777,B$260)+'СЕТ СН'!$F$12</f>
        <v>468.89667942</v>
      </c>
      <c r="C282" s="37">
        <f>SUMIFS(СВЦЭМ!$H$34:$H$777,СВЦЭМ!$A$34:$A$777,$A282,СВЦЭМ!$B$34:$B$777,C$260)+'СЕТ СН'!$F$12</f>
        <v>495.27217530000001</v>
      </c>
      <c r="D282" s="37">
        <f>SUMIFS(СВЦЭМ!$H$34:$H$777,СВЦЭМ!$A$34:$A$777,$A282,СВЦЭМ!$B$34:$B$777,D$260)+'СЕТ СН'!$F$12</f>
        <v>504.22591196000002</v>
      </c>
      <c r="E282" s="37">
        <f>SUMIFS(СВЦЭМ!$H$34:$H$777,СВЦЭМ!$A$34:$A$777,$A282,СВЦЭМ!$B$34:$B$777,E$260)+'СЕТ СН'!$F$12</f>
        <v>508.82330557</v>
      </c>
      <c r="F282" s="37">
        <f>SUMIFS(СВЦЭМ!$H$34:$H$777,СВЦЭМ!$A$34:$A$777,$A282,СВЦЭМ!$B$34:$B$777,F$260)+'СЕТ СН'!$F$12</f>
        <v>501.42609758999998</v>
      </c>
      <c r="G282" s="37">
        <f>SUMIFS(СВЦЭМ!$H$34:$H$777,СВЦЭМ!$A$34:$A$777,$A282,СВЦЭМ!$B$34:$B$777,G$260)+'СЕТ СН'!$F$12</f>
        <v>508.58536936000002</v>
      </c>
      <c r="H282" s="37">
        <f>SUMIFS(СВЦЭМ!$H$34:$H$777,СВЦЭМ!$A$34:$A$777,$A282,СВЦЭМ!$B$34:$B$777,H$260)+'СЕТ СН'!$F$12</f>
        <v>473.01989377000001</v>
      </c>
      <c r="I282" s="37">
        <f>SUMIFS(СВЦЭМ!$H$34:$H$777,СВЦЭМ!$A$34:$A$777,$A282,СВЦЭМ!$B$34:$B$777,I$260)+'СЕТ СН'!$F$12</f>
        <v>412.75556526999998</v>
      </c>
      <c r="J282" s="37">
        <f>SUMIFS(СВЦЭМ!$H$34:$H$777,СВЦЭМ!$A$34:$A$777,$A282,СВЦЭМ!$B$34:$B$777,J$260)+'СЕТ СН'!$F$12</f>
        <v>349.41135687000002</v>
      </c>
      <c r="K282" s="37">
        <f>SUMIFS(СВЦЭМ!$H$34:$H$777,СВЦЭМ!$A$34:$A$777,$A282,СВЦЭМ!$B$34:$B$777,K$260)+'СЕТ СН'!$F$12</f>
        <v>313.46197787</v>
      </c>
      <c r="L282" s="37">
        <f>SUMIFS(СВЦЭМ!$H$34:$H$777,СВЦЭМ!$A$34:$A$777,$A282,СВЦЭМ!$B$34:$B$777,L$260)+'СЕТ СН'!$F$12</f>
        <v>294.09808887000003</v>
      </c>
      <c r="M282" s="37">
        <f>SUMIFS(СВЦЭМ!$H$34:$H$777,СВЦЭМ!$A$34:$A$777,$A282,СВЦЭМ!$B$34:$B$777,M$260)+'СЕТ СН'!$F$12</f>
        <v>284.56210876</v>
      </c>
      <c r="N282" s="37">
        <f>SUMIFS(СВЦЭМ!$H$34:$H$777,СВЦЭМ!$A$34:$A$777,$A282,СВЦЭМ!$B$34:$B$777,N$260)+'СЕТ СН'!$F$12</f>
        <v>288.42324925999998</v>
      </c>
      <c r="O282" s="37">
        <f>SUMIFS(СВЦЭМ!$H$34:$H$777,СВЦЭМ!$A$34:$A$777,$A282,СВЦЭМ!$B$34:$B$777,O$260)+'СЕТ СН'!$F$12</f>
        <v>287.78766253999999</v>
      </c>
      <c r="P282" s="37">
        <f>SUMIFS(СВЦЭМ!$H$34:$H$777,СВЦЭМ!$A$34:$A$777,$A282,СВЦЭМ!$B$34:$B$777,P$260)+'СЕТ СН'!$F$12</f>
        <v>295.41191881999998</v>
      </c>
      <c r="Q282" s="37">
        <f>SUMIFS(СВЦЭМ!$H$34:$H$777,СВЦЭМ!$A$34:$A$777,$A282,СВЦЭМ!$B$34:$B$777,Q$260)+'СЕТ СН'!$F$12</f>
        <v>298.55277152000002</v>
      </c>
      <c r="R282" s="37">
        <f>SUMIFS(СВЦЭМ!$H$34:$H$777,СВЦЭМ!$A$34:$A$777,$A282,СВЦЭМ!$B$34:$B$777,R$260)+'СЕТ СН'!$F$12</f>
        <v>299.29699832</v>
      </c>
      <c r="S282" s="37">
        <f>SUMIFS(СВЦЭМ!$H$34:$H$777,СВЦЭМ!$A$34:$A$777,$A282,СВЦЭМ!$B$34:$B$777,S$260)+'СЕТ СН'!$F$12</f>
        <v>297.27268660999999</v>
      </c>
      <c r="T282" s="37">
        <f>SUMIFS(СВЦЭМ!$H$34:$H$777,СВЦЭМ!$A$34:$A$777,$A282,СВЦЭМ!$B$34:$B$777,T$260)+'СЕТ СН'!$F$12</f>
        <v>300.08890745000002</v>
      </c>
      <c r="U282" s="37">
        <f>SUMIFS(СВЦЭМ!$H$34:$H$777,СВЦЭМ!$A$34:$A$777,$A282,СВЦЭМ!$B$34:$B$777,U$260)+'СЕТ СН'!$F$12</f>
        <v>298.2688407</v>
      </c>
      <c r="V282" s="37">
        <f>SUMIFS(СВЦЭМ!$H$34:$H$777,СВЦЭМ!$A$34:$A$777,$A282,СВЦЭМ!$B$34:$B$777,V$260)+'СЕТ СН'!$F$12</f>
        <v>298.18111464999998</v>
      </c>
      <c r="W282" s="37">
        <f>SUMIFS(СВЦЭМ!$H$34:$H$777,СВЦЭМ!$A$34:$A$777,$A282,СВЦЭМ!$B$34:$B$777,W$260)+'СЕТ СН'!$F$12</f>
        <v>298.82009676000001</v>
      </c>
      <c r="X282" s="37">
        <f>SUMIFS(СВЦЭМ!$H$34:$H$777,СВЦЭМ!$A$34:$A$777,$A282,СВЦЭМ!$B$34:$B$777,X$260)+'СЕТ СН'!$F$12</f>
        <v>342.03383121000002</v>
      </c>
      <c r="Y282" s="37">
        <f>SUMIFS(СВЦЭМ!$H$34:$H$777,СВЦЭМ!$A$34:$A$777,$A282,СВЦЭМ!$B$34:$B$777,Y$260)+'СЕТ СН'!$F$12</f>
        <v>412.9477718</v>
      </c>
    </row>
    <row r="283" spans="1:25" ht="15.75" x14ac:dyDescent="0.2">
      <c r="A283" s="36">
        <f t="shared" si="7"/>
        <v>43304</v>
      </c>
      <c r="B283" s="37">
        <f>SUMIFS(СВЦЭМ!$H$34:$H$777,СВЦЭМ!$A$34:$A$777,$A283,СВЦЭМ!$B$34:$B$777,B$260)+'СЕТ СН'!$F$12</f>
        <v>483.70116101000002</v>
      </c>
      <c r="C283" s="37">
        <f>SUMIFS(СВЦЭМ!$H$34:$H$777,СВЦЭМ!$A$34:$A$777,$A283,СВЦЭМ!$B$34:$B$777,C$260)+'СЕТ СН'!$F$12</f>
        <v>517.28611575000002</v>
      </c>
      <c r="D283" s="37">
        <f>SUMIFS(СВЦЭМ!$H$34:$H$777,СВЦЭМ!$A$34:$A$777,$A283,СВЦЭМ!$B$34:$B$777,D$260)+'СЕТ СН'!$F$12</f>
        <v>533.62079808999999</v>
      </c>
      <c r="E283" s="37">
        <f>SUMIFS(СВЦЭМ!$H$34:$H$777,СВЦЭМ!$A$34:$A$777,$A283,СВЦЭМ!$B$34:$B$777,E$260)+'СЕТ СН'!$F$12</f>
        <v>532.34039414999995</v>
      </c>
      <c r="F283" s="37">
        <f>SUMIFS(СВЦЭМ!$H$34:$H$777,СВЦЭМ!$A$34:$A$777,$A283,СВЦЭМ!$B$34:$B$777,F$260)+'СЕТ СН'!$F$12</f>
        <v>530.52175127999999</v>
      </c>
      <c r="G283" s="37">
        <f>SUMIFS(СВЦЭМ!$H$34:$H$777,СВЦЭМ!$A$34:$A$777,$A283,СВЦЭМ!$B$34:$B$777,G$260)+'СЕТ СН'!$F$12</f>
        <v>532.06689513000003</v>
      </c>
      <c r="H283" s="37">
        <f>SUMIFS(СВЦЭМ!$H$34:$H$777,СВЦЭМ!$A$34:$A$777,$A283,СВЦЭМ!$B$34:$B$777,H$260)+'СЕТ СН'!$F$12</f>
        <v>485.08523501000002</v>
      </c>
      <c r="I283" s="37">
        <f>SUMIFS(СВЦЭМ!$H$34:$H$777,СВЦЭМ!$A$34:$A$777,$A283,СВЦЭМ!$B$34:$B$777,I$260)+'СЕТ СН'!$F$12</f>
        <v>404.39657611000001</v>
      </c>
      <c r="J283" s="37">
        <f>SUMIFS(СВЦЭМ!$H$34:$H$777,СВЦЭМ!$A$34:$A$777,$A283,СВЦЭМ!$B$34:$B$777,J$260)+'СЕТ СН'!$F$12</f>
        <v>341.36207617000002</v>
      </c>
      <c r="K283" s="37">
        <f>SUMIFS(СВЦЭМ!$H$34:$H$777,СВЦЭМ!$A$34:$A$777,$A283,СВЦЭМ!$B$34:$B$777,K$260)+'СЕТ СН'!$F$12</f>
        <v>302.41190849999998</v>
      </c>
      <c r="L283" s="37">
        <f>SUMIFS(СВЦЭМ!$H$34:$H$777,СВЦЭМ!$A$34:$A$777,$A283,СВЦЭМ!$B$34:$B$777,L$260)+'СЕТ СН'!$F$12</f>
        <v>292.19598705999999</v>
      </c>
      <c r="M283" s="37">
        <f>SUMIFS(СВЦЭМ!$H$34:$H$777,СВЦЭМ!$A$34:$A$777,$A283,СВЦЭМ!$B$34:$B$777,M$260)+'СЕТ СН'!$F$12</f>
        <v>291.80542365000002</v>
      </c>
      <c r="N283" s="37">
        <f>SUMIFS(СВЦЭМ!$H$34:$H$777,СВЦЭМ!$A$34:$A$777,$A283,СВЦЭМ!$B$34:$B$777,N$260)+'СЕТ СН'!$F$12</f>
        <v>291.89702383000002</v>
      </c>
      <c r="O283" s="37">
        <f>SUMIFS(СВЦЭМ!$H$34:$H$777,СВЦЭМ!$A$34:$A$777,$A283,СВЦЭМ!$B$34:$B$777,O$260)+'СЕТ СН'!$F$12</f>
        <v>291.19390901000003</v>
      </c>
      <c r="P283" s="37">
        <f>SUMIFS(СВЦЭМ!$H$34:$H$777,СВЦЭМ!$A$34:$A$777,$A283,СВЦЭМ!$B$34:$B$777,P$260)+'СЕТ СН'!$F$12</f>
        <v>292.46928671000001</v>
      </c>
      <c r="Q283" s="37">
        <f>SUMIFS(СВЦЭМ!$H$34:$H$777,СВЦЭМ!$A$34:$A$777,$A283,СВЦЭМ!$B$34:$B$777,Q$260)+'СЕТ СН'!$F$12</f>
        <v>295.62251263000002</v>
      </c>
      <c r="R283" s="37">
        <f>SUMIFS(СВЦЭМ!$H$34:$H$777,СВЦЭМ!$A$34:$A$777,$A283,СВЦЭМ!$B$34:$B$777,R$260)+'СЕТ СН'!$F$12</f>
        <v>294.60592910000003</v>
      </c>
      <c r="S283" s="37">
        <f>SUMIFS(СВЦЭМ!$H$34:$H$777,СВЦЭМ!$A$34:$A$777,$A283,СВЦЭМ!$B$34:$B$777,S$260)+'СЕТ СН'!$F$12</f>
        <v>294.29502586000001</v>
      </c>
      <c r="T283" s="37">
        <f>SUMIFS(СВЦЭМ!$H$34:$H$777,СВЦЭМ!$A$34:$A$777,$A283,СВЦЭМ!$B$34:$B$777,T$260)+'СЕТ СН'!$F$12</f>
        <v>295.89120493000001</v>
      </c>
      <c r="U283" s="37">
        <f>SUMIFS(СВЦЭМ!$H$34:$H$777,СВЦЭМ!$A$34:$A$777,$A283,СВЦЭМ!$B$34:$B$777,U$260)+'СЕТ СН'!$F$12</f>
        <v>293.76407555999998</v>
      </c>
      <c r="V283" s="37">
        <f>SUMIFS(СВЦЭМ!$H$34:$H$777,СВЦЭМ!$A$34:$A$777,$A283,СВЦЭМ!$B$34:$B$777,V$260)+'СЕТ СН'!$F$12</f>
        <v>293.48591621000003</v>
      </c>
      <c r="W283" s="37">
        <f>SUMIFS(СВЦЭМ!$H$34:$H$777,СВЦЭМ!$A$34:$A$777,$A283,СВЦЭМ!$B$34:$B$777,W$260)+'СЕТ СН'!$F$12</f>
        <v>313.41569993000002</v>
      </c>
      <c r="X283" s="37">
        <f>SUMIFS(СВЦЭМ!$H$34:$H$777,СВЦЭМ!$A$34:$A$777,$A283,СВЦЭМ!$B$34:$B$777,X$260)+'СЕТ СН'!$F$12</f>
        <v>357.59635745000003</v>
      </c>
      <c r="Y283" s="37">
        <f>SUMIFS(СВЦЭМ!$H$34:$H$777,СВЦЭМ!$A$34:$A$777,$A283,СВЦЭМ!$B$34:$B$777,Y$260)+'СЕТ СН'!$F$12</f>
        <v>417.36463807000001</v>
      </c>
    </row>
    <row r="284" spans="1:25" ht="15.75" x14ac:dyDescent="0.2">
      <c r="A284" s="36">
        <f t="shared" si="7"/>
        <v>43305</v>
      </c>
      <c r="B284" s="37">
        <f>SUMIFS(СВЦЭМ!$H$34:$H$777,СВЦЭМ!$A$34:$A$777,$A284,СВЦЭМ!$B$34:$B$777,B$260)+'СЕТ СН'!$F$12</f>
        <v>485.13358190999998</v>
      </c>
      <c r="C284" s="37">
        <f>SUMIFS(СВЦЭМ!$H$34:$H$777,СВЦЭМ!$A$34:$A$777,$A284,СВЦЭМ!$B$34:$B$777,C$260)+'СЕТ СН'!$F$12</f>
        <v>501.64262632999998</v>
      </c>
      <c r="D284" s="37">
        <f>SUMIFS(СВЦЭМ!$H$34:$H$777,СВЦЭМ!$A$34:$A$777,$A284,СВЦЭМ!$B$34:$B$777,D$260)+'СЕТ СН'!$F$12</f>
        <v>528.14724147000004</v>
      </c>
      <c r="E284" s="37">
        <f>SUMIFS(СВЦЭМ!$H$34:$H$777,СВЦЭМ!$A$34:$A$777,$A284,СВЦЭМ!$B$34:$B$777,E$260)+'СЕТ СН'!$F$12</f>
        <v>537.63393312999995</v>
      </c>
      <c r="F284" s="37">
        <f>SUMIFS(СВЦЭМ!$H$34:$H$777,СВЦЭМ!$A$34:$A$777,$A284,СВЦЭМ!$B$34:$B$777,F$260)+'СЕТ СН'!$F$12</f>
        <v>532.08384261000003</v>
      </c>
      <c r="G284" s="37">
        <f>SUMIFS(СВЦЭМ!$H$34:$H$777,СВЦЭМ!$A$34:$A$777,$A284,СВЦЭМ!$B$34:$B$777,G$260)+'СЕТ СН'!$F$12</f>
        <v>522.69724216999998</v>
      </c>
      <c r="H284" s="37">
        <f>SUMIFS(СВЦЭМ!$H$34:$H$777,СВЦЭМ!$A$34:$A$777,$A284,СВЦЭМ!$B$34:$B$777,H$260)+'СЕТ СН'!$F$12</f>
        <v>478.86323814999997</v>
      </c>
      <c r="I284" s="37">
        <f>SUMIFS(СВЦЭМ!$H$34:$H$777,СВЦЭМ!$A$34:$A$777,$A284,СВЦЭМ!$B$34:$B$777,I$260)+'СЕТ СН'!$F$12</f>
        <v>398.63326747999997</v>
      </c>
      <c r="J284" s="37">
        <f>SUMIFS(СВЦЭМ!$H$34:$H$777,СВЦЭМ!$A$34:$A$777,$A284,СВЦЭМ!$B$34:$B$777,J$260)+'СЕТ СН'!$F$12</f>
        <v>338.17886953999999</v>
      </c>
      <c r="K284" s="37">
        <f>SUMIFS(СВЦЭМ!$H$34:$H$777,СВЦЭМ!$A$34:$A$777,$A284,СВЦЭМ!$B$34:$B$777,K$260)+'СЕТ СН'!$F$12</f>
        <v>308.13896870000002</v>
      </c>
      <c r="L284" s="37">
        <f>SUMIFS(СВЦЭМ!$H$34:$H$777,СВЦЭМ!$A$34:$A$777,$A284,СВЦЭМ!$B$34:$B$777,L$260)+'СЕТ СН'!$F$12</f>
        <v>303.15388827999999</v>
      </c>
      <c r="M284" s="37">
        <f>SUMIFS(СВЦЭМ!$H$34:$H$777,СВЦЭМ!$A$34:$A$777,$A284,СВЦЭМ!$B$34:$B$777,M$260)+'СЕТ СН'!$F$12</f>
        <v>303.02408360999999</v>
      </c>
      <c r="N284" s="37">
        <f>SUMIFS(СВЦЭМ!$H$34:$H$777,СВЦЭМ!$A$34:$A$777,$A284,СВЦЭМ!$B$34:$B$777,N$260)+'СЕТ СН'!$F$12</f>
        <v>313.18142666</v>
      </c>
      <c r="O284" s="37">
        <f>SUMIFS(СВЦЭМ!$H$34:$H$777,СВЦЭМ!$A$34:$A$777,$A284,СВЦЭМ!$B$34:$B$777,O$260)+'СЕТ СН'!$F$12</f>
        <v>308.44711351000001</v>
      </c>
      <c r="P284" s="37">
        <f>SUMIFS(СВЦЭМ!$H$34:$H$777,СВЦЭМ!$A$34:$A$777,$A284,СВЦЭМ!$B$34:$B$777,P$260)+'СЕТ СН'!$F$12</f>
        <v>309.03366498000003</v>
      </c>
      <c r="Q284" s="37">
        <f>SUMIFS(СВЦЭМ!$H$34:$H$777,СВЦЭМ!$A$34:$A$777,$A284,СВЦЭМ!$B$34:$B$777,Q$260)+'СЕТ СН'!$F$12</f>
        <v>309.18363933000001</v>
      </c>
      <c r="R284" s="37">
        <f>SUMIFS(СВЦЭМ!$H$34:$H$777,СВЦЭМ!$A$34:$A$777,$A284,СВЦЭМ!$B$34:$B$777,R$260)+'СЕТ СН'!$F$12</f>
        <v>308.01248937000003</v>
      </c>
      <c r="S284" s="37">
        <f>SUMIFS(СВЦЭМ!$H$34:$H$777,СВЦЭМ!$A$34:$A$777,$A284,СВЦЭМ!$B$34:$B$777,S$260)+'СЕТ СН'!$F$12</f>
        <v>303.54172459</v>
      </c>
      <c r="T284" s="37">
        <f>SUMIFS(СВЦЭМ!$H$34:$H$777,СВЦЭМ!$A$34:$A$777,$A284,СВЦЭМ!$B$34:$B$777,T$260)+'СЕТ СН'!$F$12</f>
        <v>303.86595718000001</v>
      </c>
      <c r="U284" s="37">
        <f>SUMIFS(СВЦЭМ!$H$34:$H$777,СВЦЭМ!$A$34:$A$777,$A284,СВЦЭМ!$B$34:$B$777,U$260)+'СЕТ СН'!$F$12</f>
        <v>309.80855384</v>
      </c>
      <c r="V284" s="37">
        <f>SUMIFS(СВЦЭМ!$H$34:$H$777,СВЦЭМ!$A$34:$A$777,$A284,СВЦЭМ!$B$34:$B$777,V$260)+'СЕТ СН'!$F$12</f>
        <v>309.78696256000001</v>
      </c>
      <c r="W284" s="37">
        <f>SUMIFS(СВЦЭМ!$H$34:$H$777,СВЦЭМ!$A$34:$A$777,$A284,СВЦЭМ!$B$34:$B$777,W$260)+'СЕТ СН'!$F$12</f>
        <v>338.14442310999999</v>
      </c>
      <c r="X284" s="37">
        <f>SUMIFS(СВЦЭМ!$H$34:$H$777,СВЦЭМ!$A$34:$A$777,$A284,СВЦЭМ!$B$34:$B$777,X$260)+'СЕТ СН'!$F$12</f>
        <v>382.85085753999999</v>
      </c>
      <c r="Y284" s="37">
        <f>SUMIFS(СВЦЭМ!$H$34:$H$777,СВЦЭМ!$A$34:$A$777,$A284,СВЦЭМ!$B$34:$B$777,Y$260)+'СЕТ СН'!$F$12</f>
        <v>445.12540246999998</v>
      </c>
    </row>
    <row r="285" spans="1:25" ht="15.75" x14ac:dyDescent="0.2">
      <c r="A285" s="36">
        <f t="shared" si="7"/>
        <v>43306</v>
      </c>
      <c r="B285" s="37">
        <f>SUMIFS(СВЦЭМ!$H$34:$H$777,СВЦЭМ!$A$34:$A$777,$A285,СВЦЭМ!$B$34:$B$777,B$260)+'СЕТ СН'!$F$12</f>
        <v>466.79337816999998</v>
      </c>
      <c r="C285" s="37">
        <f>SUMIFS(СВЦЭМ!$H$34:$H$777,СВЦЭМ!$A$34:$A$777,$A285,СВЦЭМ!$B$34:$B$777,C$260)+'СЕТ СН'!$F$12</f>
        <v>497.51935498</v>
      </c>
      <c r="D285" s="37">
        <f>SUMIFS(СВЦЭМ!$H$34:$H$777,СВЦЭМ!$A$34:$A$777,$A285,СВЦЭМ!$B$34:$B$777,D$260)+'СЕТ СН'!$F$12</f>
        <v>522.01970919999997</v>
      </c>
      <c r="E285" s="37">
        <f>SUMIFS(СВЦЭМ!$H$34:$H$777,СВЦЭМ!$A$34:$A$777,$A285,СВЦЭМ!$B$34:$B$777,E$260)+'СЕТ СН'!$F$12</f>
        <v>528.15521488000002</v>
      </c>
      <c r="F285" s="37">
        <f>SUMIFS(СВЦЭМ!$H$34:$H$777,СВЦЭМ!$A$34:$A$777,$A285,СВЦЭМ!$B$34:$B$777,F$260)+'СЕТ СН'!$F$12</f>
        <v>521.55505702000005</v>
      </c>
      <c r="G285" s="37">
        <f>SUMIFS(СВЦЭМ!$H$34:$H$777,СВЦЭМ!$A$34:$A$777,$A285,СВЦЭМ!$B$34:$B$777,G$260)+'СЕТ СН'!$F$12</f>
        <v>522.94723999999997</v>
      </c>
      <c r="H285" s="37">
        <f>SUMIFS(СВЦЭМ!$H$34:$H$777,СВЦЭМ!$A$34:$A$777,$A285,СВЦЭМ!$B$34:$B$777,H$260)+'СЕТ СН'!$F$12</f>
        <v>470.64021508000002</v>
      </c>
      <c r="I285" s="37">
        <f>SUMIFS(СВЦЭМ!$H$34:$H$777,СВЦЭМ!$A$34:$A$777,$A285,СВЦЭМ!$B$34:$B$777,I$260)+'СЕТ СН'!$F$12</f>
        <v>387.45284822999997</v>
      </c>
      <c r="J285" s="37">
        <f>SUMIFS(СВЦЭМ!$H$34:$H$777,СВЦЭМ!$A$34:$A$777,$A285,СВЦЭМ!$B$34:$B$777,J$260)+'СЕТ СН'!$F$12</f>
        <v>325.94144662999997</v>
      </c>
      <c r="K285" s="37">
        <f>SUMIFS(СВЦЭМ!$H$34:$H$777,СВЦЭМ!$A$34:$A$777,$A285,СВЦЭМ!$B$34:$B$777,K$260)+'СЕТ СН'!$F$12</f>
        <v>296.90464462</v>
      </c>
      <c r="L285" s="37">
        <f>SUMIFS(СВЦЭМ!$H$34:$H$777,СВЦЭМ!$A$34:$A$777,$A285,СВЦЭМ!$B$34:$B$777,L$260)+'СЕТ СН'!$F$12</f>
        <v>293.52024677000003</v>
      </c>
      <c r="M285" s="37">
        <f>SUMIFS(СВЦЭМ!$H$34:$H$777,СВЦЭМ!$A$34:$A$777,$A285,СВЦЭМ!$B$34:$B$777,M$260)+'СЕТ СН'!$F$12</f>
        <v>294.87515561999999</v>
      </c>
      <c r="N285" s="37">
        <f>SUMIFS(СВЦЭМ!$H$34:$H$777,СВЦЭМ!$A$34:$A$777,$A285,СВЦЭМ!$B$34:$B$777,N$260)+'СЕТ СН'!$F$12</f>
        <v>297.46811070000001</v>
      </c>
      <c r="O285" s="37">
        <f>SUMIFS(СВЦЭМ!$H$34:$H$777,СВЦЭМ!$A$34:$A$777,$A285,СВЦЭМ!$B$34:$B$777,O$260)+'СЕТ СН'!$F$12</f>
        <v>298.08523231999999</v>
      </c>
      <c r="P285" s="37">
        <f>SUMIFS(СВЦЭМ!$H$34:$H$777,СВЦЭМ!$A$34:$A$777,$A285,СВЦЭМ!$B$34:$B$777,P$260)+'СЕТ СН'!$F$12</f>
        <v>305.44883834000001</v>
      </c>
      <c r="Q285" s="37">
        <f>SUMIFS(СВЦЭМ!$H$34:$H$777,СВЦЭМ!$A$34:$A$777,$A285,СВЦЭМ!$B$34:$B$777,Q$260)+'СЕТ СН'!$F$12</f>
        <v>308.85593277999999</v>
      </c>
      <c r="R285" s="37">
        <f>SUMIFS(СВЦЭМ!$H$34:$H$777,СВЦЭМ!$A$34:$A$777,$A285,СВЦЭМ!$B$34:$B$777,R$260)+'СЕТ СН'!$F$12</f>
        <v>323.48972003</v>
      </c>
      <c r="S285" s="37">
        <f>SUMIFS(СВЦЭМ!$H$34:$H$777,СВЦЭМ!$A$34:$A$777,$A285,СВЦЭМ!$B$34:$B$777,S$260)+'СЕТ СН'!$F$12</f>
        <v>317.29985281</v>
      </c>
      <c r="T285" s="37">
        <f>SUMIFS(СВЦЭМ!$H$34:$H$777,СВЦЭМ!$A$34:$A$777,$A285,СВЦЭМ!$B$34:$B$777,T$260)+'СЕТ СН'!$F$12</f>
        <v>318.55864474999998</v>
      </c>
      <c r="U285" s="37">
        <f>SUMIFS(СВЦЭМ!$H$34:$H$777,СВЦЭМ!$A$34:$A$777,$A285,СВЦЭМ!$B$34:$B$777,U$260)+'СЕТ СН'!$F$12</f>
        <v>324.95175202000001</v>
      </c>
      <c r="V285" s="37">
        <f>SUMIFS(СВЦЭМ!$H$34:$H$777,СВЦЭМ!$A$34:$A$777,$A285,СВЦЭМ!$B$34:$B$777,V$260)+'СЕТ СН'!$F$12</f>
        <v>329.92983910999999</v>
      </c>
      <c r="W285" s="37">
        <f>SUMIFS(СВЦЭМ!$H$34:$H$777,СВЦЭМ!$A$34:$A$777,$A285,СВЦЭМ!$B$34:$B$777,W$260)+'СЕТ СН'!$F$12</f>
        <v>345.53380499000002</v>
      </c>
      <c r="X285" s="37">
        <f>SUMIFS(СВЦЭМ!$H$34:$H$777,СВЦЭМ!$A$34:$A$777,$A285,СВЦЭМ!$B$34:$B$777,X$260)+'СЕТ СН'!$F$12</f>
        <v>380.32339152999998</v>
      </c>
      <c r="Y285" s="37">
        <f>SUMIFS(СВЦЭМ!$H$34:$H$777,СВЦЭМ!$A$34:$A$777,$A285,СВЦЭМ!$B$34:$B$777,Y$260)+'СЕТ СН'!$F$12</f>
        <v>409.08418861000001</v>
      </c>
    </row>
    <row r="286" spans="1:25" ht="15.75" x14ac:dyDescent="0.2">
      <c r="A286" s="36">
        <f t="shared" si="7"/>
        <v>43307</v>
      </c>
      <c r="B286" s="37">
        <f>SUMIFS(СВЦЭМ!$H$34:$H$777,СВЦЭМ!$A$34:$A$777,$A286,СВЦЭМ!$B$34:$B$777,B$260)+'СЕТ СН'!$F$12</f>
        <v>451.63931914</v>
      </c>
      <c r="C286" s="37">
        <f>SUMIFS(СВЦЭМ!$H$34:$H$777,СВЦЭМ!$A$34:$A$777,$A286,СВЦЭМ!$B$34:$B$777,C$260)+'СЕТ СН'!$F$12</f>
        <v>504.276498</v>
      </c>
      <c r="D286" s="37">
        <f>SUMIFS(СВЦЭМ!$H$34:$H$777,СВЦЭМ!$A$34:$A$777,$A286,СВЦЭМ!$B$34:$B$777,D$260)+'СЕТ СН'!$F$12</f>
        <v>532.94637820000003</v>
      </c>
      <c r="E286" s="37">
        <f>SUMIFS(СВЦЭМ!$H$34:$H$777,СВЦЭМ!$A$34:$A$777,$A286,СВЦЭМ!$B$34:$B$777,E$260)+'СЕТ СН'!$F$12</f>
        <v>536.50448538000001</v>
      </c>
      <c r="F286" s="37">
        <f>SUMIFS(СВЦЭМ!$H$34:$H$777,СВЦЭМ!$A$34:$A$777,$A286,СВЦЭМ!$B$34:$B$777,F$260)+'СЕТ СН'!$F$12</f>
        <v>526.99739922000003</v>
      </c>
      <c r="G286" s="37">
        <f>SUMIFS(СВЦЭМ!$H$34:$H$777,СВЦЭМ!$A$34:$A$777,$A286,СВЦЭМ!$B$34:$B$777,G$260)+'СЕТ СН'!$F$12</f>
        <v>516.73303809000004</v>
      </c>
      <c r="H286" s="37">
        <f>SUMIFS(СВЦЭМ!$H$34:$H$777,СВЦЭМ!$A$34:$A$777,$A286,СВЦЭМ!$B$34:$B$777,H$260)+'СЕТ СН'!$F$12</f>
        <v>470.43597234999999</v>
      </c>
      <c r="I286" s="37">
        <f>SUMIFS(СВЦЭМ!$H$34:$H$777,СВЦЭМ!$A$34:$A$777,$A286,СВЦЭМ!$B$34:$B$777,I$260)+'СЕТ СН'!$F$12</f>
        <v>387.09844132000001</v>
      </c>
      <c r="J286" s="37">
        <f>SUMIFS(СВЦЭМ!$H$34:$H$777,СВЦЭМ!$A$34:$A$777,$A286,СВЦЭМ!$B$34:$B$777,J$260)+'СЕТ СН'!$F$12</f>
        <v>329.64702985000002</v>
      </c>
      <c r="K286" s="37">
        <f>SUMIFS(СВЦЭМ!$H$34:$H$777,СВЦЭМ!$A$34:$A$777,$A286,СВЦЭМ!$B$34:$B$777,K$260)+'СЕТ СН'!$F$12</f>
        <v>301.51081823999999</v>
      </c>
      <c r="L286" s="37">
        <f>SUMIFS(СВЦЭМ!$H$34:$H$777,СВЦЭМ!$A$34:$A$777,$A286,СВЦЭМ!$B$34:$B$777,L$260)+'СЕТ СН'!$F$12</f>
        <v>303.56688529000002</v>
      </c>
      <c r="M286" s="37">
        <f>SUMIFS(СВЦЭМ!$H$34:$H$777,СВЦЭМ!$A$34:$A$777,$A286,СВЦЭМ!$B$34:$B$777,M$260)+'СЕТ СН'!$F$12</f>
        <v>297.23289503000001</v>
      </c>
      <c r="N286" s="37">
        <f>SUMIFS(СВЦЭМ!$H$34:$H$777,СВЦЭМ!$A$34:$A$777,$A286,СВЦЭМ!$B$34:$B$777,N$260)+'СЕТ СН'!$F$12</f>
        <v>301.86423791999999</v>
      </c>
      <c r="O286" s="37">
        <f>SUMIFS(СВЦЭМ!$H$34:$H$777,СВЦЭМ!$A$34:$A$777,$A286,СВЦЭМ!$B$34:$B$777,O$260)+'СЕТ СН'!$F$12</f>
        <v>308.93913273999999</v>
      </c>
      <c r="P286" s="37">
        <f>SUMIFS(СВЦЭМ!$H$34:$H$777,СВЦЭМ!$A$34:$A$777,$A286,СВЦЭМ!$B$34:$B$777,P$260)+'СЕТ СН'!$F$12</f>
        <v>310.93801932000002</v>
      </c>
      <c r="Q286" s="37">
        <f>SUMIFS(СВЦЭМ!$H$34:$H$777,СВЦЭМ!$A$34:$A$777,$A286,СВЦЭМ!$B$34:$B$777,Q$260)+'СЕТ СН'!$F$12</f>
        <v>313.22197772999999</v>
      </c>
      <c r="R286" s="37">
        <f>SUMIFS(СВЦЭМ!$H$34:$H$777,СВЦЭМ!$A$34:$A$777,$A286,СВЦЭМ!$B$34:$B$777,R$260)+'СЕТ СН'!$F$12</f>
        <v>311.80809412000002</v>
      </c>
      <c r="S286" s="37">
        <f>SUMIFS(СВЦЭМ!$H$34:$H$777,СВЦЭМ!$A$34:$A$777,$A286,СВЦЭМ!$B$34:$B$777,S$260)+'СЕТ СН'!$F$12</f>
        <v>308.76495172</v>
      </c>
      <c r="T286" s="37">
        <f>SUMIFS(СВЦЭМ!$H$34:$H$777,СВЦЭМ!$A$34:$A$777,$A286,СВЦЭМ!$B$34:$B$777,T$260)+'СЕТ СН'!$F$12</f>
        <v>307.24288094000002</v>
      </c>
      <c r="U286" s="37">
        <f>SUMIFS(СВЦЭМ!$H$34:$H$777,СВЦЭМ!$A$34:$A$777,$A286,СВЦЭМ!$B$34:$B$777,U$260)+'СЕТ СН'!$F$12</f>
        <v>306.21976282000003</v>
      </c>
      <c r="V286" s="37">
        <f>SUMIFS(СВЦЭМ!$H$34:$H$777,СВЦЭМ!$A$34:$A$777,$A286,СВЦЭМ!$B$34:$B$777,V$260)+'СЕТ СН'!$F$12</f>
        <v>303.58702304000002</v>
      </c>
      <c r="W286" s="37">
        <f>SUMIFS(СВЦЭМ!$H$34:$H$777,СВЦЭМ!$A$34:$A$777,$A286,СВЦЭМ!$B$34:$B$777,W$260)+'СЕТ СН'!$F$12</f>
        <v>329.79373500000003</v>
      </c>
      <c r="X286" s="37">
        <f>SUMIFS(СВЦЭМ!$H$34:$H$777,СВЦЭМ!$A$34:$A$777,$A286,СВЦЭМ!$B$34:$B$777,X$260)+'СЕТ СН'!$F$12</f>
        <v>369.61161966999998</v>
      </c>
      <c r="Y286" s="37">
        <f>SUMIFS(СВЦЭМ!$H$34:$H$777,СВЦЭМ!$A$34:$A$777,$A286,СВЦЭМ!$B$34:$B$777,Y$260)+'СЕТ СН'!$F$12</f>
        <v>431.42784958999999</v>
      </c>
    </row>
    <row r="287" spans="1:25" ht="15.75" x14ac:dyDescent="0.2">
      <c r="A287" s="36">
        <f t="shared" si="7"/>
        <v>43308</v>
      </c>
      <c r="B287" s="37">
        <f>SUMIFS(СВЦЭМ!$H$34:$H$777,СВЦЭМ!$A$34:$A$777,$A287,СВЦЭМ!$B$34:$B$777,B$260)+'СЕТ СН'!$F$12</f>
        <v>479.52133799000001</v>
      </c>
      <c r="C287" s="37">
        <f>SUMIFS(СВЦЭМ!$H$34:$H$777,СВЦЭМ!$A$34:$A$777,$A287,СВЦЭМ!$B$34:$B$777,C$260)+'СЕТ СН'!$F$12</f>
        <v>512.55598242999997</v>
      </c>
      <c r="D287" s="37">
        <f>SUMIFS(СВЦЭМ!$H$34:$H$777,СВЦЭМ!$A$34:$A$777,$A287,СВЦЭМ!$B$34:$B$777,D$260)+'СЕТ СН'!$F$12</f>
        <v>524.68390364000004</v>
      </c>
      <c r="E287" s="37">
        <f>SUMIFS(СВЦЭМ!$H$34:$H$777,СВЦЭМ!$A$34:$A$777,$A287,СВЦЭМ!$B$34:$B$777,E$260)+'СЕТ СН'!$F$12</f>
        <v>519.58739218000005</v>
      </c>
      <c r="F287" s="37">
        <f>SUMIFS(СВЦЭМ!$H$34:$H$777,СВЦЭМ!$A$34:$A$777,$A287,СВЦЭМ!$B$34:$B$777,F$260)+'СЕТ СН'!$F$12</f>
        <v>517.83795400999998</v>
      </c>
      <c r="G287" s="37">
        <f>SUMIFS(СВЦЭМ!$H$34:$H$777,СВЦЭМ!$A$34:$A$777,$A287,СВЦЭМ!$B$34:$B$777,G$260)+'СЕТ СН'!$F$12</f>
        <v>520.53871910999999</v>
      </c>
      <c r="H287" s="37">
        <f>SUMIFS(СВЦЭМ!$H$34:$H$777,СВЦЭМ!$A$34:$A$777,$A287,СВЦЭМ!$B$34:$B$777,H$260)+'СЕТ СН'!$F$12</f>
        <v>473.66451269999999</v>
      </c>
      <c r="I287" s="37">
        <f>SUMIFS(СВЦЭМ!$H$34:$H$777,СВЦЭМ!$A$34:$A$777,$A287,СВЦЭМ!$B$34:$B$777,I$260)+'СЕТ СН'!$F$12</f>
        <v>393.31777837999999</v>
      </c>
      <c r="J287" s="37">
        <f>SUMIFS(СВЦЭМ!$H$34:$H$777,СВЦЭМ!$A$34:$A$777,$A287,СВЦЭМ!$B$34:$B$777,J$260)+'СЕТ СН'!$F$12</f>
        <v>335.73528435999998</v>
      </c>
      <c r="K287" s="37">
        <f>SUMIFS(СВЦЭМ!$H$34:$H$777,СВЦЭМ!$A$34:$A$777,$A287,СВЦЭМ!$B$34:$B$777,K$260)+'СЕТ СН'!$F$12</f>
        <v>307.33118042000001</v>
      </c>
      <c r="L287" s="37">
        <f>SUMIFS(СВЦЭМ!$H$34:$H$777,СВЦЭМ!$A$34:$A$777,$A287,СВЦЭМ!$B$34:$B$777,L$260)+'СЕТ СН'!$F$12</f>
        <v>299.49879463000002</v>
      </c>
      <c r="M287" s="37">
        <f>SUMIFS(СВЦЭМ!$H$34:$H$777,СВЦЭМ!$A$34:$A$777,$A287,СВЦЭМ!$B$34:$B$777,M$260)+'СЕТ СН'!$F$12</f>
        <v>297.45201480999998</v>
      </c>
      <c r="N287" s="37">
        <f>SUMIFS(СВЦЭМ!$H$34:$H$777,СВЦЭМ!$A$34:$A$777,$A287,СВЦЭМ!$B$34:$B$777,N$260)+'СЕТ СН'!$F$12</f>
        <v>292.82115051</v>
      </c>
      <c r="O287" s="37">
        <f>SUMIFS(СВЦЭМ!$H$34:$H$777,СВЦЭМ!$A$34:$A$777,$A287,СВЦЭМ!$B$34:$B$777,O$260)+'СЕТ СН'!$F$12</f>
        <v>295.86772212</v>
      </c>
      <c r="P287" s="37">
        <f>SUMIFS(СВЦЭМ!$H$34:$H$777,СВЦЭМ!$A$34:$A$777,$A287,СВЦЭМ!$B$34:$B$777,P$260)+'СЕТ СН'!$F$12</f>
        <v>297.6482638</v>
      </c>
      <c r="Q287" s="37">
        <f>SUMIFS(СВЦЭМ!$H$34:$H$777,СВЦЭМ!$A$34:$A$777,$A287,СВЦЭМ!$B$34:$B$777,Q$260)+'СЕТ СН'!$F$12</f>
        <v>298.05017135000003</v>
      </c>
      <c r="R287" s="37">
        <f>SUMIFS(СВЦЭМ!$H$34:$H$777,СВЦЭМ!$A$34:$A$777,$A287,СВЦЭМ!$B$34:$B$777,R$260)+'СЕТ СН'!$F$12</f>
        <v>301.76098867000002</v>
      </c>
      <c r="S287" s="37">
        <f>SUMIFS(СВЦЭМ!$H$34:$H$777,СВЦЭМ!$A$34:$A$777,$A287,СВЦЭМ!$B$34:$B$777,S$260)+'СЕТ СН'!$F$12</f>
        <v>299.67925151999998</v>
      </c>
      <c r="T287" s="37">
        <f>SUMIFS(СВЦЭМ!$H$34:$H$777,СВЦЭМ!$A$34:$A$777,$A287,СВЦЭМ!$B$34:$B$777,T$260)+'СЕТ СН'!$F$12</f>
        <v>297.29537071999999</v>
      </c>
      <c r="U287" s="37">
        <f>SUMIFS(СВЦЭМ!$H$34:$H$777,СВЦЭМ!$A$34:$A$777,$A287,СВЦЭМ!$B$34:$B$777,U$260)+'СЕТ СН'!$F$12</f>
        <v>300.44725163999999</v>
      </c>
      <c r="V287" s="37">
        <f>SUMIFS(СВЦЭМ!$H$34:$H$777,СВЦЭМ!$A$34:$A$777,$A287,СВЦЭМ!$B$34:$B$777,V$260)+'СЕТ СН'!$F$12</f>
        <v>302.59281650000003</v>
      </c>
      <c r="W287" s="37">
        <f>SUMIFS(СВЦЭМ!$H$34:$H$777,СВЦЭМ!$A$34:$A$777,$A287,СВЦЭМ!$B$34:$B$777,W$260)+'СЕТ СН'!$F$12</f>
        <v>322.60269793999998</v>
      </c>
      <c r="X287" s="37">
        <f>SUMIFS(СВЦЭМ!$H$34:$H$777,СВЦЭМ!$A$34:$A$777,$A287,СВЦЭМ!$B$34:$B$777,X$260)+'СЕТ СН'!$F$12</f>
        <v>369.07974385</v>
      </c>
      <c r="Y287" s="37">
        <f>SUMIFS(СВЦЭМ!$H$34:$H$777,СВЦЭМ!$A$34:$A$777,$A287,СВЦЭМ!$B$34:$B$777,Y$260)+'СЕТ СН'!$F$12</f>
        <v>427.24892466</v>
      </c>
    </row>
    <row r="288" spans="1:25" ht="15.75" x14ac:dyDescent="0.2">
      <c r="A288" s="36">
        <f t="shared" si="7"/>
        <v>43309</v>
      </c>
      <c r="B288" s="37">
        <f>SUMIFS(СВЦЭМ!$H$34:$H$777,СВЦЭМ!$A$34:$A$777,$A288,СВЦЭМ!$B$34:$B$777,B$260)+'СЕТ СН'!$F$12</f>
        <v>403.19324377999999</v>
      </c>
      <c r="C288" s="37">
        <f>SUMIFS(СВЦЭМ!$H$34:$H$777,СВЦЭМ!$A$34:$A$777,$A288,СВЦЭМ!$B$34:$B$777,C$260)+'СЕТ СН'!$F$12</f>
        <v>437.37493117000002</v>
      </c>
      <c r="D288" s="37">
        <f>SUMIFS(СВЦЭМ!$H$34:$H$777,СВЦЭМ!$A$34:$A$777,$A288,СВЦЭМ!$B$34:$B$777,D$260)+'СЕТ СН'!$F$12</f>
        <v>451.17212203999998</v>
      </c>
      <c r="E288" s="37">
        <f>SUMIFS(СВЦЭМ!$H$34:$H$777,СВЦЭМ!$A$34:$A$777,$A288,СВЦЭМ!$B$34:$B$777,E$260)+'СЕТ СН'!$F$12</f>
        <v>465.72324529000002</v>
      </c>
      <c r="F288" s="37">
        <f>SUMIFS(СВЦЭМ!$H$34:$H$777,СВЦЭМ!$A$34:$A$777,$A288,СВЦЭМ!$B$34:$B$777,F$260)+'СЕТ СН'!$F$12</f>
        <v>460.85634852999999</v>
      </c>
      <c r="G288" s="37">
        <f>SUMIFS(СВЦЭМ!$H$34:$H$777,СВЦЭМ!$A$34:$A$777,$A288,СВЦЭМ!$B$34:$B$777,G$260)+'СЕТ СН'!$F$12</f>
        <v>494.35226750999999</v>
      </c>
      <c r="H288" s="37">
        <f>SUMIFS(СВЦЭМ!$H$34:$H$777,СВЦЭМ!$A$34:$A$777,$A288,СВЦЭМ!$B$34:$B$777,H$260)+'СЕТ СН'!$F$12</f>
        <v>423.34219947000003</v>
      </c>
      <c r="I288" s="37">
        <f>SUMIFS(СВЦЭМ!$H$34:$H$777,СВЦЭМ!$A$34:$A$777,$A288,СВЦЭМ!$B$34:$B$777,I$260)+'СЕТ СН'!$F$12</f>
        <v>364.57389095000002</v>
      </c>
      <c r="J288" s="37">
        <f>SUMIFS(СВЦЭМ!$H$34:$H$777,СВЦЭМ!$A$34:$A$777,$A288,СВЦЭМ!$B$34:$B$777,J$260)+'СЕТ СН'!$F$12</f>
        <v>291.89554631999999</v>
      </c>
      <c r="K288" s="37">
        <f>SUMIFS(СВЦЭМ!$H$34:$H$777,СВЦЭМ!$A$34:$A$777,$A288,СВЦЭМ!$B$34:$B$777,K$260)+'СЕТ СН'!$F$12</f>
        <v>260.29055706999998</v>
      </c>
      <c r="L288" s="37">
        <f>SUMIFS(СВЦЭМ!$H$34:$H$777,СВЦЭМ!$A$34:$A$777,$A288,СВЦЭМ!$B$34:$B$777,L$260)+'СЕТ СН'!$F$12</f>
        <v>250.29091523</v>
      </c>
      <c r="M288" s="37">
        <f>SUMIFS(СВЦЭМ!$H$34:$H$777,СВЦЭМ!$A$34:$A$777,$A288,СВЦЭМ!$B$34:$B$777,M$260)+'СЕТ СН'!$F$12</f>
        <v>248.92982114</v>
      </c>
      <c r="N288" s="37">
        <f>SUMIFS(СВЦЭМ!$H$34:$H$777,СВЦЭМ!$A$34:$A$777,$A288,СВЦЭМ!$B$34:$B$777,N$260)+'СЕТ СН'!$F$12</f>
        <v>265.22027437999998</v>
      </c>
      <c r="O288" s="37">
        <f>SUMIFS(СВЦЭМ!$H$34:$H$777,СВЦЭМ!$A$34:$A$777,$A288,СВЦЭМ!$B$34:$B$777,O$260)+'СЕТ СН'!$F$12</f>
        <v>253.94391203999999</v>
      </c>
      <c r="P288" s="37">
        <f>SUMIFS(СВЦЭМ!$H$34:$H$777,СВЦЭМ!$A$34:$A$777,$A288,СВЦЭМ!$B$34:$B$777,P$260)+'СЕТ СН'!$F$12</f>
        <v>259.28712740999998</v>
      </c>
      <c r="Q288" s="37">
        <f>SUMIFS(СВЦЭМ!$H$34:$H$777,СВЦЭМ!$A$34:$A$777,$A288,СВЦЭМ!$B$34:$B$777,Q$260)+'СЕТ СН'!$F$12</f>
        <v>264.11836748000002</v>
      </c>
      <c r="R288" s="37">
        <f>SUMIFS(СВЦЭМ!$H$34:$H$777,СВЦЭМ!$A$34:$A$777,$A288,СВЦЭМ!$B$34:$B$777,R$260)+'СЕТ СН'!$F$12</f>
        <v>263.44226785000001</v>
      </c>
      <c r="S288" s="37">
        <f>SUMIFS(СВЦЭМ!$H$34:$H$777,СВЦЭМ!$A$34:$A$777,$A288,СВЦЭМ!$B$34:$B$777,S$260)+'СЕТ СН'!$F$12</f>
        <v>262.39582844</v>
      </c>
      <c r="T288" s="37">
        <f>SUMIFS(СВЦЭМ!$H$34:$H$777,СВЦЭМ!$A$34:$A$777,$A288,СВЦЭМ!$B$34:$B$777,T$260)+'СЕТ СН'!$F$12</f>
        <v>258.07184933000002</v>
      </c>
      <c r="U288" s="37">
        <f>SUMIFS(СВЦЭМ!$H$34:$H$777,СВЦЭМ!$A$34:$A$777,$A288,СВЦЭМ!$B$34:$B$777,U$260)+'СЕТ СН'!$F$12</f>
        <v>256.00282557999998</v>
      </c>
      <c r="V288" s="37">
        <f>SUMIFS(СВЦЭМ!$H$34:$H$777,СВЦЭМ!$A$34:$A$777,$A288,СВЦЭМ!$B$34:$B$777,V$260)+'СЕТ СН'!$F$12</f>
        <v>263.17052727999999</v>
      </c>
      <c r="W288" s="37">
        <f>SUMIFS(СВЦЭМ!$H$34:$H$777,СВЦЭМ!$A$34:$A$777,$A288,СВЦЭМ!$B$34:$B$777,W$260)+'СЕТ СН'!$F$12</f>
        <v>272.52828907999998</v>
      </c>
      <c r="X288" s="37">
        <f>SUMIFS(СВЦЭМ!$H$34:$H$777,СВЦЭМ!$A$34:$A$777,$A288,СВЦЭМ!$B$34:$B$777,X$260)+'СЕТ СН'!$F$12</f>
        <v>313.84102107000001</v>
      </c>
      <c r="Y288" s="37">
        <f>SUMIFS(СВЦЭМ!$H$34:$H$777,СВЦЭМ!$A$34:$A$777,$A288,СВЦЭМ!$B$34:$B$777,Y$260)+'СЕТ СН'!$F$12</f>
        <v>383.13449317999999</v>
      </c>
    </row>
    <row r="289" spans="1:27" ht="15.75" x14ac:dyDescent="0.2">
      <c r="A289" s="36">
        <f t="shared" si="7"/>
        <v>43310</v>
      </c>
      <c r="B289" s="37">
        <f>SUMIFS(СВЦЭМ!$H$34:$H$777,СВЦЭМ!$A$34:$A$777,$A289,СВЦЭМ!$B$34:$B$777,B$260)+'СЕТ СН'!$F$12</f>
        <v>415.95427468000003</v>
      </c>
      <c r="C289" s="37">
        <f>SUMIFS(СВЦЭМ!$H$34:$H$777,СВЦЭМ!$A$34:$A$777,$A289,СВЦЭМ!$B$34:$B$777,C$260)+'СЕТ СН'!$F$12</f>
        <v>445.04520079000002</v>
      </c>
      <c r="D289" s="37">
        <f>SUMIFS(СВЦЭМ!$H$34:$H$777,СВЦЭМ!$A$34:$A$777,$A289,СВЦЭМ!$B$34:$B$777,D$260)+'СЕТ СН'!$F$12</f>
        <v>475.43880368999999</v>
      </c>
      <c r="E289" s="37">
        <f>SUMIFS(СВЦЭМ!$H$34:$H$777,СВЦЭМ!$A$34:$A$777,$A289,СВЦЭМ!$B$34:$B$777,E$260)+'СЕТ СН'!$F$12</f>
        <v>504.57837862000002</v>
      </c>
      <c r="F289" s="37">
        <f>SUMIFS(СВЦЭМ!$H$34:$H$777,СВЦЭМ!$A$34:$A$777,$A289,СВЦЭМ!$B$34:$B$777,F$260)+'СЕТ СН'!$F$12</f>
        <v>499.96984035999998</v>
      </c>
      <c r="G289" s="37">
        <f>SUMIFS(СВЦЭМ!$H$34:$H$777,СВЦЭМ!$A$34:$A$777,$A289,СВЦЭМ!$B$34:$B$777,G$260)+'СЕТ СН'!$F$12</f>
        <v>496.62570628999998</v>
      </c>
      <c r="H289" s="37">
        <f>SUMIFS(СВЦЭМ!$H$34:$H$777,СВЦЭМ!$A$34:$A$777,$A289,СВЦЭМ!$B$34:$B$777,H$260)+'СЕТ СН'!$F$12</f>
        <v>440.77732714000001</v>
      </c>
      <c r="I289" s="37">
        <f>SUMIFS(СВЦЭМ!$H$34:$H$777,СВЦЭМ!$A$34:$A$777,$A289,СВЦЭМ!$B$34:$B$777,I$260)+'СЕТ СН'!$F$12</f>
        <v>355.45212727000001</v>
      </c>
      <c r="J289" s="37">
        <f>SUMIFS(СВЦЭМ!$H$34:$H$777,СВЦЭМ!$A$34:$A$777,$A289,СВЦЭМ!$B$34:$B$777,J$260)+'СЕТ СН'!$F$12</f>
        <v>291.33814174000003</v>
      </c>
      <c r="K289" s="37">
        <f>SUMIFS(СВЦЭМ!$H$34:$H$777,СВЦЭМ!$A$34:$A$777,$A289,СВЦЭМ!$B$34:$B$777,K$260)+'СЕТ СН'!$F$12</f>
        <v>257.81839415000002</v>
      </c>
      <c r="L289" s="37">
        <f>SUMIFS(СВЦЭМ!$H$34:$H$777,СВЦЭМ!$A$34:$A$777,$A289,СВЦЭМ!$B$34:$B$777,L$260)+'СЕТ СН'!$F$12</f>
        <v>244.56445556</v>
      </c>
      <c r="M289" s="37">
        <f>SUMIFS(СВЦЭМ!$H$34:$H$777,СВЦЭМ!$A$34:$A$777,$A289,СВЦЭМ!$B$34:$B$777,M$260)+'СЕТ СН'!$F$12</f>
        <v>244.12437847999999</v>
      </c>
      <c r="N289" s="37">
        <f>SUMIFS(СВЦЭМ!$H$34:$H$777,СВЦЭМ!$A$34:$A$777,$A289,СВЦЭМ!$B$34:$B$777,N$260)+'СЕТ СН'!$F$12</f>
        <v>239.92988477</v>
      </c>
      <c r="O289" s="37">
        <f>SUMIFS(СВЦЭМ!$H$34:$H$777,СВЦЭМ!$A$34:$A$777,$A289,СВЦЭМ!$B$34:$B$777,O$260)+'СЕТ СН'!$F$12</f>
        <v>240.60381742000001</v>
      </c>
      <c r="P289" s="37">
        <f>SUMIFS(СВЦЭМ!$H$34:$H$777,СВЦЭМ!$A$34:$A$777,$A289,СВЦЭМ!$B$34:$B$777,P$260)+'СЕТ СН'!$F$12</f>
        <v>240.41972243999999</v>
      </c>
      <c r="Q289" s="37">
        <f>SUMIFS(СВЦЭМ!$H$34:$H$777,СВЦЭМ!$A$34:$A$777,$A289,СВЦЭМ!$B$34:$B$777,Q$260)+'СЕТ СН'!$F$12</f>
        <v>242.46021825</v>
      </c>
      <c r="R289" s="37">
        <f>SUMIFS(СВЦЭМ!$H$34:$H$777,СВЦЭМ!$A$34:$A$777,$A289,СВЦЭМ!$B$34:$B$777,R$260)+'СЕТ СН'!$F$12</f>
        <v>243.80137886</v>
      </c>
      <c r="S289" s="37">
        <f>SUMIFS(СВЦЭМ!$H$34:$H$777,СВЦЭМ!$A$34:$A$777,$A289,СВЦЭМ!$B$34:$B$777,S$260)+'СЕТ СН'!$F$12</f>
        <v>245.63229132000001</v>
      </c>
      <c r="T289" s="37">
        <f>SUMIFS(СВЦЭМ!$H$34:$H$777,СВЦЭМ!$A$34:$A$777,$A289,СВЦЭМ!$B$34:$B$777,T$260)+'СЕТ СН'!$F$12</f>
        <v>244.68228417</v>
      </c>
      <c r="U289" s="37">
        <f>SUMIFS(СВЦЭМ!$H$34:$H$777,СВЦЭМ!$A$34:$A$777,$A289,СВЦЭМ!$B$34:$B$777,U$260)+'СЕТ СН'!$F$12</f>
        <v>244.06812428999999</v>
      </c>
      <c r="V289" s="37">
        <f>SUMIFS(СВЦЭМ!$H$34:$H$777,СВЦЭМ!$A$34:$A$777,$A289,СВЦЭМ!$B$34:$B$777,V$260)+'СЕТ СН'!$F$12</f>
        <v>245.19387302000001</v>
      </c>
      <c r="W289" s="37">
        <f>SUMIFS(СВЦЭМ!$H$34:$H$777,СВЦЭМ!$A$34:$A$777,$A289,СВЦЭМ!$B$34:$B$777,W$260)+'СЕТ СН'!$F$12</f>
        <v>255.25743582999999</v>
      </c>
      <c r="X289" s="37">
        <f>SUMIFS(СВЦЭМ!$H$34:$H$777,СВЦЭМ!$A$34:$A$777,$A289,СВЦЭМ!$B$34:$B$777,X$260)+'СЕТ СН'!$F$12</f>
        <v>296.09182349000002</v>
      </c>
      <c r="Y289" s="37">
        <f>SUMIFS(СВЦЭМ!$H$34:$H$777,СВЦЭМ!$A$34:$A$777,$A289,СВЦЭМ!$B$34:$B$777,Y$260)+'СЕТ СН'!$F$12</f>
        <v>357.15877487</v>
      </c>
    </row>
    <row r="290" spans="1:27" ht="15.75" x14ac:dyDescent="0.2">
      <c r="A290" s="36">
        <f t="shared" si="7"/>
        <v>43311</v>
      </c>
      <c r="B290" s="37">
        <f>SUMIFS(СВЦЭМ!$H$34:$H$777,СВЦЭМ!$A$34:$A$777,$A290,СВЦЭМ!$B$34:$B$777,B$260)+'СЕТ СН'!$F$12</f>
        <v>392.02798530000001</v>
      </c>
      <c r="C290" s="37">
        <f>SUMIFS(СВЦЭМ!$H$34:$H$777,СВЦЭМ!$A$34:$A$777,$A290,СВЦЭМ!$B$34:$B$777,C$260)+'СЕТ СН'!$F$12</f>
        <v>419.72319943000002</v>
      </c>
      <c r="D290" s="37">
        <f>SUMIFS(СВЦЭМ!$H$34:$H$777,СВЦЭМ!$A$34:$A$777,$A290,СВЦЭМ!$B$34:$B$777,D$260)+'СЕТ СН'!$F$12</f>
        <v>447.52666025000002</v>
      </c>
      <c r="E290" s="37">
        <f>SUMIFS(СВЦЭМ!$H$34:$H$777,СВЦЭМ!$A$34:$A$777,$A290,СВЦЭМ!$B$34:$B$777,E$260)+'СЕТ СН'!$F$12</f>
        <v>456.30925996000002</v>
      </c>
      <c r="F290" s="37">
        <f>SUMIFS(СВЦЭМ!$H$34:$H$777,СВЦЭМ!$A$34:$A$777,$A290,СВЦЭМ!$B$34:$B$777,F$260)+'СЕТ СН'!$F$12</f>
        <v>456.73366321999998</v>
      </c>
      <c r="G290" s="37">
        <f>SUMIFS(СВЦЭМ!$H$34:$H$777,СВЦЭМ!$A$34:$A$777,$A290,СВЦЭМ!$B$34:$B$777,G$260)+'СЕТ СН'!$F$12</f>
        <v>445.48109806000002</v>
      </c>
      <c r="H290" s="37">
        <f>SUMIFS(СВЦЭМ!$H$34:$H$777,СВЦЭМ!$A$34:$A$777,$A290,СВЦЭМ!$B$34:$B$777,H$260)+'СЕТ СН'!$F$12</f>
        <v>396.53009164999997</v>
      </c>
      <c r="I290" s="37">
        <f>SUMIFS(СВЦЭМ!$H$34:$H$777,СВЦЭМ!$A$34:$A$777,$A290,СВЦЭМ!$B$34:$B$777,I$260)+'СЕТ СН'!$F$12</f>
        <v>325.13661015999998</v>
      </c>
      <c r="J290" s="37">
        <f>SUMIFS(СВЦЭМ!$H$34:$H$777,СВЦЭМ!$A$34:$A$777,$A290,СВЦЭМ!$B$34:$B$777,J$260)+'СЕТ СН'!$F$12</f>
        <v>271.92820795</v>
      </c>
      <c r="K290" s="37">
        <f>SUMIFS(СВЦЭМ!$H$34:$H$777,СВЦЭМ!$A$34:$A$777,$A290,СВЦЭМ!$B$34:$B$777,K$260)+'СЕТ СН'!$F$12</f>
        <v>245.43157640000001</v>
      </c>
      <c r="L290" s="37">
        <f>SUMIFS(СВЦЭМ!$H$34:$H$777,СВЦЭМ!$A$34:$A$777,$A290,СВЦЭМ!$B$34:$B$777,L$260)+'СЕТ СН'!$F$12</f>
        <v>239.82712352999999</v>
      </c>
      <c r="M290" s="37">
        <f>SUMIFS(СВЦЭМ!$H$34:$H$777,СВЦЭМ!$A$34:$A$777,$A290,СВЦЭМ!$B$34:$B$777,M$260)+'СЕТ СН'!$F$12</f>
        <v>237.19663256000001</v>
      </c>
      <c r="N290" s="37">
        <f>SUMIFS(СВЦЭМ!$H$34:$H$777,СВЦЭМ!$A$34:$A$777,$A290,СВЦЭМ!$B$34:$B$777,N$260)+'СЕТ СН'!$F$12</f>
        <v>265.64093804999999</v>
      </c>
      <c r="O290" s="37">
        <f>SUMIFS(СВЦЭМ!$H$34:$H$777,СВЦЭМ!$A$34:$A$777,$A290,СВЦЭМ!$B$34:$B$777,O$260)+'СЕТ СН'!$F$12</f>
        <v>270.73756703999999</v>
      </c>
      <c r="P290" s="37">
        <f>SUMIFS(СВЦЭМ!$H$34:$H$777,СВЦЭМ!$A$34:$A$777,$A290,СВЦЭМ!$B$34:$B$777,P$260)+'СЕТ СН'!$F$12</f>
        <v>267.60757540999998</v>
      </c>
      <c r="Q290" s="37">
        <f>SUMIFS(СВЦЭМ!$H$34:$H$777,СВЦЭМ!$A$34:$A$777,$A290,СВЦЭМ!$B$34:$B$777,Q$260)+'СЕТ СН'!$F$12</f>
        <v>270.83641265</v>
      </c>
      <c r="R290" s="37">
        <f>SUMIFS(СВЦЭМ!$H$34:$H$777,СВЦЭМ!$A$34:$A$777,$A290,СВЦЭМ!$B$34:$B$777,R$260)+'СЕТ СН'!$F$12</f>
        <v>269.21944024999999</v>
      </c>
      <c r="S290" s="37">
        <f>SUMIFS(СВЦЭМ!$H$34:$H$777,СВЦЭМ!$A$34:$A$777,$A290,СВЦЭМ!$B$34:$B$777,S$260)+'СЕТ СН'!$F$12</f>
        <v>268.69956926999998</v>
      </c>
      <c r="T290" s="37">
        <f>SUMIFS(СВЦЭМ!$H$34:$H$777,СВЦЭМ!$A$34:$A$777,$A290,СВЦЭМ!$B$34:$B$777,T$260)+'СЕТ СН'!$F$12</f>
        <v>267.79314855000001</v>
      </c>
      <c r="U290" s="37">
        <f>SUMIFS(СВЦЭМ!$H$34:$H$777,СВЦЭМ!$A$34:$A$777,$A290,СВЦЭМ!$B$34:$B$777,U$260)+'СЕТ СН'!$F$12</f>
        <v>257.97939708000001</v>
      </c>
      <c r="V290" s="37">
        <f>SUMIFS(СВЦЭМ!$H$34:$H$777,СВЦЭМ!$A$34:$A$777,$A290,СВЦЭМ!$B$34:$B$777,V$260)+'СЕТ СН'!$F$12</f>
        <v>246.25479870999999</v>
      </c>
      <c r="W290" s="37">
        <f>SUMIFS(СВЦЭМ!$H$34:$H$777,СВЦЭМ!$A$34:$A$777,$A290,СВЦЭМ!$B$34:$B$777,W$260)+'СЕТ СН'!$F$12</f>
        <v>258.67646793</v>
      </c>
      <c r="X290" s="37">
        <f>SUMIFS(СВЦЭМ!$H$34:$H$777,СВЦЭМ!$A$34:$A$777,$A290,СВЦЭМ!$B$34:$B$777,X$260)+'СЕТ СН'!$F$12</f>
        <v>302.55902092000002</v>
      </c>
      <c r="Y290" s="37">
        <f>SUMIFS(СВЦЭМ!$H$34:$H$777,СВЦЭМ!$A$34:$A$777,$A290,СВЦЭМ!$B$34:$B$777,Y$260)+'СЕТ СН'!$F$12</f>
        <v>358.21793771</v>
      </c>
    </row>
    <row r="291" spans="1:27" ht="15.75" x14ac:dyDescent="0.2">
      <c r="A291" s="36">
        <f t="shared" si="7"/>
        <v>43312</v>
      </c>
      <c r="B291" s="37">
        <f>SUMIFS(СВЦЭМ!$H$34:$H$777,СВЦЭМ!$A$34:$A$777,$A291,СВЦЭМ!$B$34:$B$777,B$260)+'СЕТ СН'!$F$12</f>
        <v>313.33779898</v>
      </c>
      <c r="C291" s="37">
        <f>SUMIFS(СВЦЭМ!$H$34:$H$777,СВЦЭМ!$A$34:$A$777,$A291,СВЦЭМ!$B$34:$B$777,C$260)+'СЕТ СН'!$F$12</f>
        <v>372.60827347999998</v>
      </c>
      <c r="D291" s="37">
        <f>SUMIFS(СВЦЭМ!$H$34:$H$777,СВЦЭМ!$A$34:$A$777,$A291,СВЦЭМ!$B$34:$B$777,D$260)+'СЕТ СН'!$F$12</f>
        <v>445.66446692</v>
      </c>
      <c r="E291" s="37">
        <f>SUMIFS(СВЦЭМ!$H$34:$H$777,СВЦЭМ!$A$34:$A$777,$A291,СВЦЭМ!$B$34:$B$777,E$260)+'СЕТ СН'!$F$12</f>
        <v>474.87556403000002</v>
      </c>
      <c r="F291" s="37">
        <f>SUMIFS(СВЦЭМ!$H$34:$H$777,СВЦЭМ!$A$34:$A$777,$A291,СВЦЭМ!$B$34:$B$777,F$260)+'СЕТ СН'!$F$12</f>
        <v>469.25365675</v>
      </c>
      <c r="G291" s="37">
        <f>SUMIFS(СВЦЭМ!$H$34:$H$777,СВЦЭМ!$A$34:$A$777,$A291,СВЦЭМ!$B$34:$B$777,G$260)+'СЕТ СН'!$F$12</f>
        <v>470.44680251</v>
      </c>
      <c r="H291" s="37">
        <f>SUMIFS(СВЦЭМ!$H$34:$H$777,СВЦЭМ!$A$34:$A$777,$A291,СВЦЭМ!$B$34:$B$777,H$260)+'СЕТ СН'!$F$12</f>
        <v>426.58171254000001</v>
      </c>
      <c r="I291" s="37">
        <f>SUMIFS(СВЦЭМ!$H$34:$H$777,СВЦЭМ!$A$34:$A$777,$A291,СВЦЭМ!$B$34:$B$777,I$260)+'СЕТ СН'!$F$12</f>
        <v>349.48659651000003</v>
      </c>
      <c r="J291" s="37">
        <f>SUMIFS(СВЦЭМ!$H$34:$H$777,СВЦЭМ!$A$34:$A$777,$A291,СВЦЭМ!$B$34:$B$777,J$260)+'СЕТ СН'!$F$12</f>
        <v>290.04897226999998</v>
      </c>
      <c r="K291" s="37">
        <f>SUMIFS(СВЦЭМ!$H$34:$H$777,СВЦЭМ!$A$34:$A$777,$A291,СВЦЭМ!$B$34:$B$777,K$260)+'СЕТ СН'!$F$12</f>
        <v>255.27783352</v>
      </c>
      <c r="L291" s="37">
        <f>SUMIFS(СВЦЭМ!$H$34:$H$777,СВЦЭМ!$A$34:$A$777,$A291,СВЦЭМ!$B$34:$B$777,L$260)+'СЕТ СН'!$F$12</f>
        <v>249.15328301</v>
      </c>
      <c r="M291" s="37">
        <f>SUMIFS(СВЦЭМ!$H$34:$H$777,СВЦЭМ!$A$34:$A$777,$A291,СВЦЭМ!$B$34:$B$777,M$260)+'СЕТ СН'!$F$12</f>
        <v>250.01489089</v>
      </c>
      <c r="N291" s="37">
        <f>SUMIFS(СВЦЭМ!$H$34:$H$777,СВЦЭМ!$A$34:$A$777,$A291,СВЦЭМ!$B$34:$B$777,N$260)+'СЕТ СН'!$F$12</f>
        <v>278.28951109000002</v>
      </c>
      <c r="O291" s="37">
        <f>SUMIFS(СВЦЭМ!$H$34:$H$777,СВЦЭМ!$A$34:$A$777,$A291,СВЦЭМ!$B$34:$B$777,O$260)+'СЕТ СН'!$F$12</f>
        <v>278.86289370999998</v>
      </c>
      <c r="P291" s="37">
        <f>SUMIFS(СВЦЭМ!$H$34:$H$777,СВЦЭМ!$A$34:$A$777,$A291,СВЦЭМ!$B$34:$B$777,P$260)+'СЕТ СН'!$F$12</f>
        <v>273.08255677</v>
      </c>
      <c r="Q291" s="37">
        <f>SUMIFS(СВЦЭМ!$H$34:$H$777,СВЦЭМ!$A$34:$A$777,$A291,СВЦЭМ!$B$34:$B$777,Q$260)+'СЕТ СН'!$F$12</f>
        <v>280.36116372999999</v>
      </c>
      <c r="R291" s="37">
        <f>SUMIFS(СВЦЭМ!$H$34:$H$777,СВЦЭМ!$A$34:$A$777,$A291,СВЦЭМ!$B$34:$B$777,R$260)+'СЕТ СН'!$F$12</f>
        <v>278.14918146999997</v>
      </c>
      <c r="S291" s="37">
        <f>SUMIFS(СВЦЭМ!$H$34:$H$777,СВЦЭМ!$A$34:$A$777,$A291,СВЦЭМ!$B$34:$B$777,S$260)+'СЕТ СН'!$F$12</f>
        <v>275.26488282999998</v>
      </c>
      <c r="T291" s="37">
        <f>SUMIFS(СВЦЭМ!$H$34:$H$777,СВЦЭМ!$A$34:$A$777,$A291,СВЦЭМ!$B$34:$B$777,T$260)+'СЕТ СН'!$F$12</f>
        <v>274.62441066000002</v>
      </c>
      <c r="U291" s="37">
        <f>SUMIFS(СВЦЭМ!$H$34:$H$777,СВЦЭМ!$A$34:$A$777,$A291,СВЦЭМ!$B$34:$B$777,U$260)+'СЕТ СН'!$F$12</f>
        <v>264.93278588999999</v>
      </c>
      <c r="V291" s="37">
        <f>SUMIFS(СВЦЭМ!$H$34:$H$777,СВЦЭМ!$A$34:$A$777,$A291,СВЦЭМ!$B$34:$B$777,V$260)+'СЕТ СН'!$F$12</f>
        <v>255.56963074999999</v>
      </c>
      <c r="W291" s="37">
        <f>SUMIFS(СВЦЭМ!$H$34:$H$777,СВЦЭМ!$A$34:$A$777,$A291,СВЦЭМ!$B$34:$B$777,W$260)+'СЕТ СН'!$F$12</f>
        <v>282.69598745000002</v>
      </c>
      <c r="X291" s="37">
        <f>SUMIFS(СВЦЭМ!$H$34:$H$777,СВЦЭМ!$A$34:$A$777,$A291,СВЦЭМ!$B$34:$B$777,X$260)+'СЕТ СН'!$F$12</f>
        <v>326.08688797999997</v>
      </c>
      <c r="Y291" s="37">
        <f>SUMIFS(СВЦЭМ!$H$34:$H$777,СВЦЭМ!$A$34:$A$777,$A291,СВЦЭМ!$B$34:$B$777,Y$260)+'СЕТ СН'!$F$12</f>
        <v>380.27548238999998</v>
      </c>
    </row>
    <row r="292" spans="1:27" ht="15.75" x14ac:dyDescent="0.2">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row>
    <row r="293" spans="1:27" ht="15.75" x14ac:dyDescent="0.2">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row>
    <row r="294" spans="1:27" ht="12.75" customHeight="1" x14ac:dyDescent="0.2">
      <c r="A294" s="127" t="s">
        <v>7</v>
      </c>
      <c r="B294" s="121" t="s">
        <v>132</v>
      </c>
      <c r="C294" s="122"/>
      <c r="D294" s="122"/>
      <c r="E294" s="122"/>
      <c r="F294" s="122"/>
      <c r="G294" s="122"/>
      <c r="H294" s="122"/>
      <c r="I294" s="122"/>
      <c r="J294" s="122"/>
      <c r="K294" s="122"/>
      <c r="L294" s="122"/>
      <c r="M294" s="122"/>
      <c r="N294" s="122"/>
      <c r="O294" s="122"/>
      <c r="P294" s="122"/>
      <c r="Q294" s="122"/>
      <c r="R294" s="122"/>
      <c r="S294" s="122"/>
      <c r="T294" s="122"/>
      <c r="U294" s="122"/>
      <c r="V294" s="122"/>
      <c r="W294" s="122"/>
      <c r="X294" s="122"/>
      <c r="Y294" s="123"/>
    </row>
    <row r="295" spans="1:27" ht="12.75" customHeight="1" x14ac:dyDescent="0.2">
      <c r="A295" s="128"/>
      <c r="B295" s="124"/>
      <c r="C295" s="125"/>
      <c r="D295" s="125"/>
      <c r="E295" s="125"/>
      <c r="F295" s="125"/>
      <c r="G295" s="125"/>
      <c r="H295" s="125"/>
      <c r="I295" s="125"/>
      <c r="J295" s="125"/>
      <c r="K295" s="125"/>
      <c r="L295" s="125"/>
      <c r="M295" s="125"/>
      <c r="N295" s="125"/>
      <c r="O295" s="125"/>
      <c r="P295" s="125"/>
      <c r="Q295" s="125"/>
      <c r="R295" s="125"/>
      <c r="S295" s="125"/>
      <c r="T295" s="125"/>
      <c r="U295" s="125"/>
      <c r="V295" s="125"/>
      <c r="W295" s="125"/>
      <c r="X295" s="125"/>
      <c r="Y295" s="126"/>
    </row>
    <row r="296" spans="1:27" s="47" customFormat="1" ht="12.75" customHeight="1" x14ac:dyDescent="0.2">
      <c r="A296" s="129"/>
      <c r="B296" s="35">
        <v>1</v>
      </c>
      <c r="C296" s="35">
        <v>2</v>
      </c>
      <c r="D296" s="35">
        <v>3</v>
      </c>
      <c r="E296" s="35">
        <v>4</v>
      </c>
      <c r="F296" s="35">
        <v>5</v>
      </c>
      <c r="G296" s="35">
        <v>6</v>
      </c>
      <c r="H296" s="35">
        <v>7</v>
      </c>
      <c r="I296" s="35">
        <v>8</v>
      </c>
      <c r="J296" s="35">
        <v>9</v>
      </c>
      <c r="K296" s="35">
        <v>10</v>
      </c>
      <c r="L296" s="35">
        <v>11</v>
      </c>
      <c r="M296" s="35">
        <v>12</v>
      </c>
      <c r="N296" s="35">
        <v>13</v>
      </c>
      <c r="O296" s="35">
        <v>14</v>
      </c>
      <c r="P296" s="35">
        <v>15</v>
      </c>
      <c r="Q296" s="35">
        <v>16</v>
      </c>
      <c r="R296" s="35">
        <v>17</v>
      </c>
      <c r="S296" s="35">
        <v>18</v>
      </c>
      <c r="T296" s="35">
        <v>19</v>
      </c>
      <c r="U296" s="35">
        <v>20</v>
      </c>
      <c r="V296" s="35">
        <v>21</v>
      </c>
      <c r="W296" s="35">
        <v>22</v>
      </c>
      <c r="X296" s="35">
        <v>23</v>
      </c>
      <c r="Y296" s="35">
        <v>24</v>
      </c>
    </row>
    <row r="297" spans="1:27" ht="15.75" customHeight="1" x14ac:dyDescent="0.2">
      <c r="A297" s="36" t="str">
        <f>A261</f>
        <v>01.07.2018</v>
      </c>
      <c r="B297" s="37">
        <f>SUMIFS(СВЦЭМ!$I$34:$I$777,СВЦЭМ!$A$34:$A$777,$A297,СВЦЭМ!$B$34:$B$777,B$296)+'СЕТ СН'!$F$13</f>
        <v>0</v>
      </c>
      <c r="C297" s="37">
        <f>SUMIFS(СВЦЭМ!$I$34:$I$777,СВЦЭМ!$A$34:$A$777,$A297,СВЦЭМ!$B$34:$B$777,C$296)+'СЕТ СН'!$F$13</f>
        <v>0</v>
      </c>
      <c r="D297" s="37">
        <f>SUMIFS(СВЦЭМ!$I$34:$I$777,СВЦЭМ!$A$34:$A$777,$A297,СВЦЭМ!$B$34:$B$777,D$296)+'СЕТ СН'!$F$13</f>
        <v>0</v>
      </c>
      <c r="E297" s="37">
        <f>SUMIFS(СВЦЭМ!$I$34:$I$777,СВЦЭМ!$A$34:$A$777,$A297,СВЦЭМ!$B$34:$B$777,E$296)+'СЕТ СН'!$F$13</f>
        <v>0</v>
      </c>
      <c r="F297" s="37">
        <f>SUMIFS(СВЦЭМ!$I$34:$I$777,СВЦЭМ!$A$34:$A$777,$A297,СВЦЭМ!$B$34:$B$777,F$296)+'СЕТ СН'!$F$13</f>
        <v>0</v>
      </c>
      <c r="G297" s="37">
        <f>SUMIFS(СВЦЭМ!$I$34:$I$777,СВЦЭМ!$A$34:$A$777,$A297,СВЦЭМ!$B$34:$B$777,G$296)+'СЕТ СН'!$F$13</f>
        <v>0</v>
      </c>
      <c r="H297" s="37">
        <f>SUMIFS(СВЦЭМ!$I$34:$I$777,СВЦЭМ!$A$34:$A$777,$A297,СВЦЭМ!$B$34:$B$777,H$296)+'СЕТ СН'!$F$13</f>
        <v>0</v>
      </c>
      <c r="I297" s="37">
        <f>SUMIFS(СВЦЭМ!$I$34:$I$777,СВЦЭМ!$A$34:$A$777,$A297,СВЦЭМ!$B$34:$B$777,I$296)+'СЕТ СН'!$F$13</f>
        <v>0</v>
      </c>
      <c r="J297" s="37">
        <f>SUMIFS(СВЦЭМ!$I$34:$I$777,СВЦЭМ!$A$34:$A$777,$A297,СВЦЭМ!$B$34:$B$777,J$296)+'СЕТ СН'!$F$13</f>
        <v>0</v>
      </c>
      <c r="K297" s="37">
        <f>SUMIFS(СВЦЭМ!$I$34:$I$777,СВЦЭМ!$A$34:$A$777,$A297,СВЦЭМ!$B$34:$B$777,K$296)+'СЕТ СН'!$F$13</f>
        <v>0</v>
      </c>
      <c r="L297" s="37">
        <f>SUMIFS(СВЦЭМ!$I$34:$I$777,СВЦЭМ!$A$34:$A$777,$A297,СВЦЭМ!$B$34:$B$777,L$296)+'СЕТ СН'!$F$13</f>
        <v>0</v>
      </c>
      <c r="M297" s="37">
        <f>SUMIFS(СВЦЭМ!$I$34:$I$777,СВЦЭМ!$A$34:$A$777,$A297,СВЦЭМ!$B$34:$B$777,M$296)+'СЕТ СН'!$F$13</f>
        <v>0</v>
      </c>
      <c r="N297" s="37">
        <f>SUMIFS(СВЦЭМ!$I$34:$I$777,СВЦЭМ!$A$34:$A$777,$A297,СВЦЭМ!$B$34:$B$777,N$296)+'СЕТ СН'!$F$13</f>
        <v>0</v>
      </c>
      <c r="O297" s="37">
        <f>SUMIFS(СВЦЭМ!$I$34:$I$777,СВЦЭМ!$A$34:$A$777,$A297,СВЦЭМ!$B$34:$B$777,O$296)+'СЕТ СН'!$F$13</f>
        <v>0</v>
      </c>
      <c r="P297" s="37">
        <f>SUMIFS(СВЦЭМ!$I$34:$I$777,СВЦЭМ!$A$34:$A$777,$A297,СВЦЭМ!$B$34:$B$777,P$296)+'СЕТ СН'!$F$13</f>
        <v>0</v>
      </c>
      <c r="Q297" s="37">
        <f>SUMIFS(СВЦЭМ!$I$34:$I$777,СВЦЭМ!$A$34:$A$777,$A297,СВЦЭМ!$B$34:$B$777,Q$296)+'СЕТ СН'!$F$13</f>
        <v>0</v>
      </c>
      <c r="R297" s="37">
        <f>SUMIFS(СВЦЭМ!$I$34:$I$777,СВЦЭМ!$A$34:$A$777,$A297,СВЦЭМ!$B$34:$B$777,R$296)+'СЕТ СН'!$F$13</f>
        <v>0</v>
      </c>
      <c r="S297" s="37">
        <f>SUMIFS(СВЦЭМ!$I$34:$I$777,СВЦЭМ!$A$34:$A$777,$A297,СВЦЭМ!$B$34:$B$777,S$296)+'СЕТ СН'!$F$13</f>
        <v>0</v>
      </c>
      <c r="T297" s="37">
        <f>SUMIFS(СВЦЭМ!$I$34:$I$777,СВЦЭМ!$A$34:$A$777,$A297,СВЦЭМ!$B$34:$B$777,T$296)+'СЕТ СН'!$F$13</f>
        <v>0</v>
      </c>
      <c r="U297" s="37">
        <f>SUMIFS(СВЦЭМ!$I$34:$I$777,СВЦЭМ!$A$34:$A$777,$A297,СВЦЭМ!$B$34:$B$777,U$296)+'СЕТ СН'!$F$13</f>
        <v>0</v>
      </c>
      <c r="V297" s="37">
        <f>SUMIFS(СВЦЭМ!$I$34:$I$777,СВЦЭМ!$A$34:$A$777,$A297,СВЦЭМ!$B$34:$B$777,V$296)+'СЕТ СН'!$F$13</f>
        <v>0</v>
      </c>
      <c r="W297" s="37">
        <f>SUMIFS(СВЦЭМ!$I$34:$I$777,СВЦЭМ!$A$34:$A$777,$A297,СВЦЭМ!$B$34:$B$777,W$296)+'СЕТ СН'!$F$13</f>
        <v>0</v>
      </c>
      <c r="X297" s="37">
        <f>SUMIFS(СВЦЭМ!$I$34:$I$777,СВЦЭМ!$A$34:$A$777,$A297,СВЦЭМ!$B$34:$B$777,X$296)+'СЕТ СН'!$F$13</f>
        <v>0</v>
      </c>
      <c r="Y297" s="37">
        <f>SUMIFS(СВЦЭМ!$I$34:$I$777,СВЦЭМ!$A$34:$A$777,$A297,СВЦЭМ!$B$34:$B$777,Y$296)+'СЕТ СН'!$F$13</f>
        <v>0</v>
      </c>
      <c r="AA297" s="46"/>
    </row>
    <row r="298" spans="1:27" ht="15.75" x14ac:dyDescent="0.2">
      <c r="A298" s="36">
        <f>A297+1</f>
        <v>43283</v>
      </c>
      <c r="B298" s="37">
        <f>SUMIFS(СВЦЭМ!$I$34:$I$777,СВЦЭМ!$A$34:$A$777,$A298,СВЦЭМ!$B$34:$B$777,B$296)+'СЕТ СН'!$F$13</f>
        <v>0</v>
      </c>
      <c r="C298" s="37">
        <f>SUMIFS(СВЦЭМ!$I$34:$I$777,СВЦЭМ!$A$34:$A$777,$A298,СВЦЭМ!$B$34:$B$777,C$296)+'СЕТ СН'!$F$13</f>
        <v>0</v>
      </c>
      <c r="D298" s="37">
        <f>SUMIFS(СВЦЭМ!$I$34:$I$777,СВЦЭМ!$A$34:$A$777,$A298,СВЦЭМ!$B$34:$B$777,D$296)+'СЕТ СН'!$F$13</f>
        <v>0</v>
      </c>
      <c r="E298" s="37">
        <f>SUMIFS(СВЦЭМ!$I$34:$I$777,СВЦЭМ!$A$34:$A$777,$A298,СВЦЭМ!$B$34:$B$777,E$296)+'СЕТ СН'!$F$13</f>
        <v>0</v>
      </c>
      <c r="F298" s="37">
        <f>SUMIFS(СВЦЭМ!$I$34:$I$777,СВЦЭМ!$A$34:$A$777,$A298,СВЦЭМ!$B$34:$B$777,F$296)+'СЕТ СН'!$F$13</f>
        <v>0</v>
      </c>
      <c r="G298" s="37">
        <f>SUMIFS(СВЦЭМ!$I$34:$I$777,СВЦЭМ!$A$34:$A$777,$A298,СВЦЭМ!$B$34:$B$777,G$296)+'СЕТ СН'!$F$13</f>
        <v>0</v>
      </c>
      <c r="H298" s="37">
        <f>SUMIFS(СВЦЭМ!$I$34:$I$777,СВЦЭМ!$A$34:$A$777,$A298,СВЦЭМ!$B$34:$B$777,H$296)+'СЕТ СН'!$F$13</f>
        <v>0</v>
      </c>
      <c r="I298" s="37">
        <f>SUMIFS(СВЦЭМ!$I$34:$I$777,СВЦЭМ!$A$34:$A$777,$A298,СВЦЭМ!$B$34:$B$777,I$296)+'СЕТ СН'!$F$13</f>
        <v>0</v>
      </c>
      <c r="J298" s="37">
        <f>SUMIFS(СВЦЭМ!$I$34:$I$777,СВЦЭМ!$A$34:$A$777,$A298,СВЦЭМ!$B$34:$B$777,J$296)+'СЕТ СН'!$F$13</f>
        <v>0</v>
      </c>
      <c r="K298" s="37">
        <f>SUMIFS(СВЦЭМ!$I$34:$I$777,СВЦЭМ!$A$34:$A$777,$A298,СВЦЭМ!$B$34:$B$777,K$296)+'СЕТ СН'!$F$13</f>
        <v>0</v>
      </c>
      <c r="L298" s="37">
        <f>SUMIFS(СВЦЭМ!$I$34:$I$777,СВЦЭМ!$A$34:$A$777,$A298,СВЦЭМ!$B$34:$B$777,L$296)+'СЕТ СН'!$F$13</f>
        <v>0</v>
      </c>
      <c r="M298" s="37">
        <f>SUMIFS(СВЦЭМ!$I$34:$I$777,СВЦЭМ!$A$34:$A$777,$A298,СВЦЭМ!$B$34:$B$777,M$296)+'СЕТ СН'!$F$13</f>
        <v>0</v>
      </c>
      <c r="N298" s="37">
        <f>SUMIFS(СВЦЭМ!$I$34:$I$777,СВЦЭМ!$A$34:$A$777,$A298,СВЦЭМ!$B$34:$B$777,N$296)+'СЕТ СН'!$F$13</f>
        <v>0</v>
      </c>
      <c r="O298" s="37">
        <f>SUMIFS(СВЦЭМ!$I$34:$I$777,СВЦЭМ!$A$34:$A$777,$A298,СВЦЭМ!$B$34:$B$777,O$296)+'СЕТ СН'!$F$13</f>
        <v>0</v>
      </c>
      <c r="P298" s="37">
        <f>SUMIFS(СВЦЭМ!$I$34:$I$777,СВЦЭМ!$A$34:$A$777,$A298,СВЦЭМ!$B$34:$B$777,P$296)+'СЕТ СН'!$F$13</f>
        <v>0</v>
      </c>
      <c r="Q298" s="37">
        <f>SUMIFS(СВЦЭМ!$I$34:$I$777,СВЦЭМ!$A$34:$A$777,$A298,СВЦЭМ!$B$34:$B$777,Q$296)+'СЕТ СН'!$F$13</f>
        <v>0</v>
      </c>
      <c r="R298" s="37">
        <f>SUMIFS(СВЦЭМ!$I$34:$I$777,СВЦЭМ!$A$34:$A$777,$A298,СВЦЭМ!$B$34:$B$777,R$296)+'СЕТ СН'!$F$13</f>
        <v>0</v>
      </c>
      <c r="S298" s="37">
        <f>SUMIFS(СВЦЭМ!$I$34:$I$777,СВЦЭМ!$A$34:$A$777,$A298,СВЦЭМ!$B$34:$B$777,S$296)+'СЕТ СН'!$F$13</f>
        <v>0</v>
      </c>
      <c r="T298" s="37">
        <f>SUMIFS(СВЦЭМ!$I$34:$I$777,СВЦЭМ!$A$34:$A$777,$A298,СВЦЭМ!$B$34:$B$777,T$296)+'СЕТ СН'!$F$13</f>
        <v>0</v>
      </c>
      <c r="U298" s="37">
        <f>SUMIFS(СВЦЭМ!$I$34:$I$777,СВЦЭМ!$A$34:$A$777,$A298,СВЦЭМ!$B$34:$B$777,U$296)+'СЕТ СН'!$F$13</f>
        <v>0</v>
      </c>
      <c r="V298" s="37">
        <f>SUMIFS(СВЦЭМ!$I$34:$I$777,СВЦЭМ!$A$34:$A$777,$A298,СВЦЭМ!$B$34:$B$777,V$296)+'СЕТ СН'!$F$13</f>
        <v>0</v>
      </c>
      <c r="W298" s="37">
        <f>SUMIFS(СВЦЭМ!$I$34:$I$777,СВЦЭМ!$A$34:$A$777,$A298,СВЦЭМ!$B$34:$B$777,W$296)+'СЕТ СН'!$F$13</f>
        <v>0</v>
      </c>
      <c r="X298" s="37">
        <f>SUMIFS(СВЦЭМ!$I$34:$I$777,СВЦЭМ!$A$34:$A$777,$A298,СВЦЭМ!$B$34:$B$777,X$296)+'СЕТ СН'!$F$13</f>
        <v>0</v>
      </c>
      <c r="Y298" s="37">
        <f>SUMIFS(СВЦЭМ!$I$34:$I$777,СВЦЭМ!$A$34:$A$777,$A298,СВЦЭМ!$B$34:$B$777,Y$296)+'СЕТ СН'!$F$13</f>
        <v>0</v>
      </c>
    </row>
    <row r="299" spans="1:27" ht="15.75" x14ac:dyDescent="0.2">
      <c r="A299" s="36">
        <f t="shared" ref="A299:A327" si="8">A298+1</f>
        <v>43284</v>
      </c>
      <c r="B299" s="37">
        <f>SUMIFS(СВЦЭМ!$I$34:$I$777,СВЦЭМ!$A$34:$A$777,$A299,СВЦЭМ!$B$34:$B$777,B$296)+'СЕТ СН'!$F$13</f>
        <v>0</v>
      </c>
      <c r="C299" s="37">
        <f>SUMIFS(СВЦЭМ!$I$34:$I$777,СВЦЭМ!$A$34:$A$777,$A299,СВЦЭМ!$B$34:$B$777,C$296)+'СЕТ СН'!$F$13</f>
        <v>0</v>
      </c>
      <c r="D299" s="37">
        <f>SUMIFS(СВЦЭМ!$I$34:$I$777,СВЦЭМ!$A$34:$A$777,$A299,СВЦЭМ!$B$34:$B$777,D$296)+'СЕТ СН'!$F$13</f>
        <v>0</v>
      </c>
      <c r="E299" s="37">
        <f>SUMIFS(СВЦЭМ!$I$34:$I$777,СВЦЭМ!$A$34:$A$777,$A299,СВЦЭМ!$B$34:$B$777,E$296)+'СЕТ СН'!$F$13</f>
        <v>0</v>
      </c>
      <c r="F299" s="37">
        <f>SUMIFS(СВЦЭМ!$I$34:$I$777,СВЦЭМ!$A$34:$A$777,$A299,СВЦЭМ!$B$34:$B$777,F$296)+'СЕТ СН'!$F$13</f>
        <v>0</v>
      </c>
      <c r="G299" s="37">
        <f>SUMIFS(СВЦЭМ!$I$34:$I$777,СВЦЭМ!$A$34:$A$777,$A299,СВЦЭМ!$B$34:$B$777,G$296)+'СЕТ СН'!$F$13</f>
        <v>0</v>
      </c>
      <c r="H299" s="37">
        <f>SUMIFS(СВЦЭМ!$I$34:$I$777,СВЦЭМ!$A$34:$A$777,$A299,СВЦЭМ!$B$34:$B$777,H$296)+'СЕТ СН'!$F$13</f>
        <v>0</v>
      </c>
      <c r="I299" s="37">
        <f>SUMIFS(СВЦЭМ!$I$34:$I$777,СВЦЭМ!$A$34:$A$777,$A299,СВЦЭМ!$B$34:$B$777,I$296)+'СЕТ СН'!$F$13</f>
        <v>0</v>
      </c>
      <c r="J299" s="37">
        <f>SUMIFS(СВЦЭМ!$I$34:$I$777,СВЦЭМ!$A$34:$A$777,$A299,СВЦЭМ!$B$34:$B$777,J$296)+'СЕТ СН'!$F$13</f>
        <v>0</v>
      </c>
      <c r="K299" s="37">
        <f>SUMIFS(СВЦЭМ!$I$34:$I$777,СВЦЭМ!$A$34:$A$777,$A299,СВЦЭМ!$B$34:$B$777,K$296)+'СЕТ СН'!$F$13</f>
        <v>0</v>
      </c>
      <c r="L299" s="37">
        <f>SUMIFS(СВЦЭМ!$I$34:$I$777,СВЦЭМ!$A$34:$A$777,$A299,СВЦЭМ!$B$34:$B$777,L$296)+'СЕТ СН'!$F$13</f>
        <v>0</v>
      </c>
      <c r="M299" s="37">
        <f>SUMIFS(СВЦЭМ!$I$34:$I$777,СВЦЭМ!$A$34:$A$777,$A299,СВЦЭМ!$B$34:$B$777,M$296)+'СЕТ СН'!$F$13</f>
        <v>0</v>
      </c>
      <c r="N299" s="37">
        <f>SUMIFS(СВЦЭМ!$I$34:$I$777,СВЦЭМ!$A$34:$A$777,$A299,СВЦЭМ!$B$34:$B$777,N$296)+'СЕТ СН'!$F$13</f>
        <v>0</v>
      </c>
      <c r="O299" s="37">
        <f>SUMIFS(СВЦЭМ!$I$34:$I$777,СВЦЭМ!$A$34:$A$777,$A299,СВЦЭМ!$B$34:$B$777,O$296)+'СЕТ СН'!$F$13</f>
        <v>0</v>
      </c>
      <c r="P299" s="37">
        <f>SUMIFS(СВЦЭМ!$I$34:$I$777,СВЦЭМ!$A$34:$A$777,$A299,СВЦЭМ!$B$34:$B$777,P$296)+'СЕТ СН'!$F$13</f>
        <v>0</v>
      </c>
      <c r="Q299" s="37">
        <f>SUMIFS(СВЦЭМ!$I$34:$I$777,СВЦЭМ!$A$34:$A$777,$A299,СВЦЭМ!$B$34:$B$777,Q$296)+'СЕТ СН'!$F$13</f>
        <v>0</v>
      </c>
      <c r="R299" s="37">
        <f>SUMIFS(СВЦЭМ!$I$34:$I$777,СВЦЭМ!$A$34:$A$777,$A299,СВЦЭМ!$B$34:$B$777,R$296)+'СЕТ СН'!$F$13</f>
        <v>0</v>
      </c>
      <c r="S299" s="37">
        <f>SUMIFS(СВЦЭМ!$I$34:$I$777,СВЦЭМ!$A$34:$A$777,$A299,СВЦЭМ!$B$34:$B$777,S$296)+'СЕТ СН'!$F$13</f>
        <v>0</v>
      </c>
      <c r="T299" s="37">
        <f>SUMIFS(СВЦЭМ!$I$34:$I$777,СВЦЭМ!$A$34:$A$777,$A299,СВЦЭМ!$B$34:$B$777,T$296)+'СЕТ СН'!$F$13</f>
        <v>0</v>
      </c>
      <c r="U299" s="37">
        <f>SUMIFS(СВЦЭМ!$I$34:$I$777,СВЦЭМ!$A$34:$A$777,$A299,СВЦЭМ!$B$34:$B$777,U$296)+'СЕТ СН'!$F$13</f>
        <v>0</v>
      </c>
      <c r="V299" s="37">
        <f>SUMIFS(СВЦЭМ!$I$34:$I$777,СВЦЭМ!$A$34:$A$777,$A299,СВЦЭМ!$B$34:$B$777,V$296)+'СЕТ СН'!$F$13</f>
        <v>0</v>
      </c>
      <c r="W299" s="37">
        <f>SUMIFS(СВЦЭМ!$I$34:$I$777,СВЦЭМ!$A$34:$A$777,$A299,СВЦЭМ!$B$34:$B$777,W$296)+'СЕТ СН'!$F$13</f>
        <v>0</v>
      </c>
      <c r="X299" s="37">
        <f>SUMIFS(СВЦЭМ!$I$34:$I$777,СВЦЭМ!$A$34:$A$777,$A299,СВЦЭМ!$B$34:$B$777,X$296)+'СЕТ СН'!$F$13</f>
        <v>0</v>
      </c>
      <c r="Y299" s="37">
        <f>SUMIFS(СВЦЭМ!$I$34:$I$777,СВЦЭМ!$A$34:$A$777,$A299,СВЦЭМ!$B$34:$B$777,Y$296)+'СЕТ СН'!$F$13</f>
        <v>0</v>
      </c>
    </row>
    <row r="300" spans="1:27" ht="15.75" x14ac:dyDescent="0.2">
      <c r="A300" s="36">
        <f t="shared" si="8"/>
        <v>43285</v>
      </c>
      <c r="B300" s="37">
        <f>SUMIFS(СВЦЭМ!$I$34:$I$777,СВЦЭМ!$A$34:$A$777,$A300,СВЦЭМ!$B$34:$B$777,B$296)+'СЕТ СН'!$F$13</f>
        <v>0</v>
      </c>
      <c r="C300" s="37">
        <f>SUMIFS(СВЦЭМ!$I$34:$I$777,СВЦЭМ!$A$34:$A$777,$A300,СВЦЭМ!$B$34:$B$777,C$296)+'СЕТ СН'!$F$13</f>
        <v>0</v>
      </c>
      <c r="D300" s="37">
        <f>SUMIFS(СВЦЭМ!$I$34:$I$777,СВЦЭМ!$A$34:$A$777,$A300,СВЦЭМ!$B$34:$B$777,D$296)+'СЕТ СН'!$F$13</f>
        <v>0</v>
      </c>
      <c r="E300" s="37">
        <f>SUMIFS(СВЦЭМ!$I$34:$I$777,СВЦЭМ!$A$34:$A$777,$A300,СВЦЭМ!$B$34:$B$777,E$296)+'СЕТ СН'!$F$13</f>
        <v>0</v>
      </c>
      <c r="F300" s="37">
        <f>SUMIFS(СВЦЭМ!$I$34:$I$777,СВЦЭМ!$A$34:$A$777,$A300,СВЦЭМ!$B$34:$B$777,F$296)+'СЕТ СН'!$F$13</f>
        <v>0</v>
      </c>
      <c r="G300" s="37">
        <f>SUMIFS(СВЦЭМ!$I$34:$I$777,СВЦЭМ!$A$34:$A$777,$A300,СВЦЭМ!$B$34:$B$777,G$296)+'СЕТ СН'!$F$13</f>
        <v>0</v>
      </c>
      <c r="H300" s="37">
        <f>SUMIFS(СВЦЭМ!$I$34:$I$777,СВЦЭМ!$A$34:$A$777,$A300,СВЦЭМ!$B$34:$B$777,H$296)+'СЕТ СН'!$F$13</f>
        <v>0</v>
      </c>
      <c r="I300" s="37">
        <f>SUMIFS(СВЦЭМ!$I$34:$I$777,СВЦЭМ!$A$34:$A$777,$A300,СВЦЭМ!$B$34:$B$777,I$296)+'СЕТ СН'!$F$13</f>
        <v>0</v>
      </c>
      <c r="J300" s="37">
        <f>SUMIFS(СВЦЭМ!$I$34:$I$777,СВЦЭМ!$A$34:$A$777,$A300,СВЦЭМ!$B$34:$B$777,J$296)+'СЕТ СН'!$F$13</f>
        <v>0</v>
      </c>
      <c r="K300" s="37">
        <f>SUMIFS(СВЦЭМ!$I$34:$I$777,СВЦЭМ!$A$34:$A$777,$A300,СВЦЭМ!$B$34:$B$777,K$296)+'СЕТ СН'!$F$13</f>
        <v>0</v>
      </c>
      <c r="L300" s="37">
        <f>SUMIFS(СВЦЭМ!$I$34:$I$777,СВЦЭМ!$A$34:$A$777,$A300,СВЦЭМ!$B$34:$B$777,L$296)+'СЕТ СН'!$F$13</f>
        <v>0</v>
      </c>
      <c r="M300" s="37">
        <f>SUMIFS(СВЦЭМ!$I$34:$I$777,СВЦЭМ!$A$34:$A$777,$A300,СВЦЭМ!$B$34:$B$777,M$296)+'СЕТ СН'!$F$13</f>
        <v>0</v>
      </c>
      <c r="N300" s="37">
        <f>SUMIFS(СВЦЭМ!$I$34:$I$777,СВЦЭМ!$A$34:$A$777,$A300,СВЦЭМ!$B$34:$B$777,N$296)+'СЕТ СН'!$F$13</f>
        <v>0</v>
      </c>
      <c r="O300" s="37">
        <f>SUMIFS(СВЦЭМ!$I$34:$I$777,СВЦЭМ!$A$34:$A$777,$A300,СВЦЭМ!$B$34:$B$777,O$296)+'СЕТ СН'!$F$13</f>
        <v>0</v>
      </c>
      <c r="P300" s="37">
        <f>SUMIFS(СВЦЭМ!$I$34:$I$777,СВЦЭМ!$A$34:$A$777,$A300,СВЦЭМ!$B$34:$B$777,P$296)+'СЕТ СН'!$F$13</f>
        <v>0</v>
      </c>
      <c r="Q300" s="37">
        <f>SUMIFS(СВЦЭМ!$I$34:$I$777,СВЦЭМ!$A$34:$A$777,$A300,СВЦЭМ!$B$34:$B$777,Q$296)+'СЕТ СН'!$F$13</f>
        <v>0</v>
      </c>
      <c r="R300" s="37">
        <f>SUMIFS(СВЦЭМ!$I$34:$I$777,СВЦЭМ!$A$34:$A$777,$A300,СВЦЭМ!$B$34:$B$777,R$296)+'СЕТ СН'!$F$13</f>
        <v>0</v>
      </c>
      <c r="S300" s="37">
        <f>SUMIFS(СВЦЭМ!$I$34:$I$777,СВЦЭМ!$A$34:$A$777,$A300,СВЦЭМ!$B$34:$B$777,S$296)+'СЕТ СН'!$F$13</f>
        <v>0</v>
      </c>
      <c r="T300" s="37">
        <f>SUMIFS(СВЦЭМ!$I$34:$I$777,СВЦЭМ!$A$34:$A$777,$A300,СВЦЭМ!$B$34:$B$777,T$296)+'СЕТ СН'!$F$13</f>
        <v>0</v>
      </c>
      <c r="U300" s="37">
        <f>SUMIFS(СВЦЭМ!$I$34:$I$777,СВЦЭМ!$A$34:$A$777,$A300,СВЦЭМ!$B$34:$B$777,U$296)+'СЕТ СН'!$F$13</f>
        <v>0</v>
      </c>
      <c r="V300" s="37">
        <f>SUMIFS(СВЦЭМ!$I$34:$I$777,СВЦЭМ!$A$34:$A$777,$A300,СВЦЭМ!$B$34:$B$777,V$296)+'СЕТ СН'!$F$13</f>
        <v>0</v>
      </c>
      <c r="W300" s="37">
        <f>SUMIFS(СВЦЭМ!$I$34:$I$777,СВЦЭМ!$A$34:$A$777,$A300,СВЦЭМ!$B$34:$B$777,W$296)+'СЕТ СН'!$F$13</f>
        <v>0</v>
      </c>
      <c r="X300" s="37">
        <f>SUMIFS(СВЦЭМ!$I$34:$I$777,СВЦЭМ!$A$34:$A$777,$A300,СВЦЭМ!$B$34:$B$777,X$296)+'СЕТ СН'!$F$13</f>
        <v>0</v>
      </c>
      <c r="Y300" s="37">
        <f>SUMIFS(СВЦЭМ!$I$34:$I$777,СВЦЭМ!$A$34:$A$777,$A300,СВЦЭМ!$B$34:$B$777,Y$296)+'СЕТ СН'!$F$13</f>
        <v>0</v>
      </c>
    </row>
    <row r="301" spans="1:27" ht="15.75" x14ac:dyDescent="0.2">
      <c r="A301" s="36">
        <f t="shared" si="8"/>
        <v>43286</v>
      </c>
      <c r="B301" s="37">
        <f>SUMIFS(СВЦЭМ!$I$34:$I$777,СВЦЭМ!$A$34:$A$777,$A301,СВЦЭМ!$B$34:$B$777,B$296)+'СЕТ СН'!$F$13</f>
        <v>0</v>
      </c>
      <c r="C301" s="37">
        <f>SUMIFS(СВЦЭМ!$I$34:$I$777,СВЦЭМ!$A$34:$A$777,$A301,СВЦЭМ!$B$34:$B$777,C$296)+'СЕТ СН'!$F$13</f>
        <v>0</v>
      </c>
      <c r="D301" s="37">
        <f>SUMIFS(СВЦЭМ!$I$34:$I$777,СВЦЭМ!$A$34:$A$777,$A301,СВЦЭМ!$B$34:$B$777,D$296)+'СЕТ СН'!$F$13</f>
        <v>0</v>
      </c>
      <c r="E301" s="37">
        <f>SUMIFS(СВЦЭМ!$I$34:$I$777,СВЦЭМ!$A$34:$A$777,$A301,СВЦЭМ!$B$34:$B$777,E$296)+'СЕТ СН'!$F$13</f>
        <v>0</v>
      </c>
      <c r="F301" s="37">
        <f>SUMIFS(СВЦЭМ!$I$34:$I$777,СВЦЭМ!$A$34:$A$777,$A301,СВЦЭМ!$B$34:$B$777,F$296)+'СЕТ СН'!$F$13</f>
        <v>0</v>
      </c>
      <c r="G301" s="37">
        <f>SUMIFS(СВЦЭМ!$I$34:$I$777,СВЦЭМ!$A$34:$A$777,$A301,СВЦЭМ!$B$34:$B$777,G$296)+'СЕТ СН'!$F$13</f>
        <v>0</v>
      </c>
      <c r="H301" s="37">
        <f>SUMIFS(СВЦЭМ!$I$34:$I$777,СВЦЭМ!$A$34:$A$777,$A301,СВЦЭМ!$B$34:$B$777,H$296)+'СЕТ СН'!$F$13</f>
        <v>0</v>
      </c>
      <c r="I301" s="37">
        <f>SUMIFS(СВЦЭМ!$I$34:$I$777,СВЦЭМ!$A$34:$A$777,$A301,СВЦЭМ!$B$34:$B$777,I$296)+'СЕТ СН'!$F$13</f>
        <v>0</v>
      </c>
      <c r="J301" s="37">
        <f>SUMIFS(СВЦЭМ!$I$34:$I$777,СВЦЭМ!$A$34:$A$777,$A301,СВЦЭМ!$B$34:$B$777,J$296)+'СЕТ СН'!$F$13</f>
        <v>0</v>
      </c>
      <c r="K301" s="37">
        <f>SUMIFS(СВЦЭМ!$I$34:$I$777,СВЦЭМ!$A$34:$A$777,$A301,СВЦЭМ!$B$34:$B$777,K$296)+'СЕТ СН'!$F$13</f>
        <v>0</v>
      </c>
      <c r="L301" s="37">
        <f>SUMIFS(СВЦЭМ!$I$34:$I$777,СВЦЭМ!$A$34:$A$777,$A301,СВЦЭМ!$B$34:$B$777,L$296)+'СЕТ СН'!$F$13</f>
        <v>0</v>
      </c>
      <c r="M301" s="37">
        <f>SUMIFS(СВЦЭМ!$I$34:$I$777,СВЦЭМ!$A$34:$A$777,$A301,СВЦЭМ!$B$34:$B$777,M$296)+'СЕТ СН'!$F$13</f>
        <v>0</v>
      </c>
      <c r="N301" s="37">
        <f>SUMIFS(СВЦЭМ!$I$34:$I$777,СВЦЭМ!$A$34:$A$777,$A301,СВЦЭМ!$B$34:$B$777,N$296)+'СЕТ СН'!$F$13</f>
        <v>0</v>
      </c>
      <c r="O301" s="37">
        <f>SUMIFS(СВЦЭМ!$I$34:$I$777,СВЦЭМ!$A$34:$A$777,$A301,СВЦЭМ!$B$34:$B$777,O$296)+'СЕТ СН'!$F$13</f>
        <v>0</v>
      </c>
      <c r="P301" s="37">
        <f>SUMIFS(СВЦЭМ!$I$34:$I$777,СВЦЭМ!$A$34:$A$777,$A301,СВЦЭМ!$B$34:$B$777,P$296)+'СЕТ СН'!$F$13</f>
        <v>0</v>
      </c>
      <c r="Q301" s="37">
        <f>SUMIFS(СВЦЭМ!$I$34:$I$777,СВЦЭМ!$A$34:$A$777,$A301,СВЦЭМ!$B$34:$B$777,Q$296)+'СЕТ СН'!$F$13</f>
        <v>0</v>
      </c>
      <c r="R301" s="37">
        <f>SUMIFS(СВЦЭМ!$I$34:$I$777,СВЦЭМ!$A$34:$A$777,$A301,СВЦЭМ!$B$34:$B$777,R$296)+'СЕТ СН'!$F$13</f>
        <v>0</v>
      </c>
      <c r="S301" s="37">
        <f>SUMIFS(СВЦЭМ!$I$34:$I$777,СВЦЭМ!$A$34:$A$777,$A301,СВЦЭМ!$B$34:$B$777,S$296)+'СЕТ СН'!$F$13</f>
        <v>0</v>
      </c>
      <c r="T301" s="37">
        <f>SUMIFS(СВЦЭМ!$I$34:$I$777,СВЦЭМ!$A$34:$A$777,$A301,СВЦЭМ!$B$34:$B$777,T$296)+'СЕТ СН'!$F$13</f>
        <v>0</v>
      </c>
      <c r="U301" s="37">
        <f>SUMIFS(СВЦЭМ!$I$34:$I$777,СВЦЭМ!$A$34:$A$777,$A301,СВЦЭМ!$B$34:$B$777,U$296)+'СЕТ СН'!$F$13</f>
        <v>0</v>
      </c>
      <c r="V301" s="37">
        <f>SUMIFS(СВЦЭМ!$I$34:$I$777,СВЦЭМ!$A$34:$A$777,$A301,СВЦЭМ!$B$34:$B$777,V$296)+'СЕТ СН'!$F$13</f>
        <v>0</v>
      </c>
      <c r="W301" s="37">
        <f>SUMIFS(СВЦЭМ!$I$34:$I$777,СВЦЭМ!$A$34:$A$777,$A301,СВЦЭМ!$B$34:$B$777,W$296)+'СЕТ СН'!$F$13</f>
        <v>0</v>
      </c>
      <c r="X301" s="37">
        <f>SUMIFS(СВЦЭМ!$I$34:$I$777,СВЦЭМ!$A$34:$A$777,$A301,СВЦЭМ!$B$34:$B$777,X$296)+'СЕТ СН'!$F$13</f>
        <v>0</v>
      </c>
      <c r="Y301" s="37">
        <f>SUMIFS(СВЦЭМ!$I$34:$I$777,СВЦЭМ!$A$34:$A$777,$A301,СВЦЭМ!$B$34:$B$777,Y$296)+'СЕТ СН'!$F$13</f>
        <v>0</v>
      </c>
    </row>
    <row r="302" spans="1:27" ht="15.75" x14ac:dyDescent="0.2">
      <c r="A302" s="36">
        <f t="shared" si="8"/>
        <v>43287</v>
      </c>
      <c r="B302" s="37">
        <f>SUMIFS(СВЦЭМ!$I$34:$I$777,СВЦЭМ!$A$34:$A$777,$A302,СВЦЭМ!$B$34:$B$777,B$296)+'СЕТ СН'!$F$13</f>
        <v>0</v>
      </c>
      <c r="C302" s="37">
        <f>SUMIFS(СВЦЭМ!$I$34:$I$777,СВЦЭМ!$A$34:$A$777,$A302,СВЦЭМ!$B$34:$B$777,C$296)+'СЕТ СН'!$F$13</f>
        <v>0</v>
      </c>
      <c r="D302" s="37">
        <f>SUMIFS(СВЦЭМ!$I$34:$I$777,СВЦЭМ!$A$34:$A$777,$A302,СВЦЭМ!$B$34:$B$777,D$296)+'СЕТ СН'!$F$13</f>
        <v>0</v>
      </c>
      <c r="E302" s="37">
        <f>SUMIFS(СВЦЭМ!$I$34:$I$777,СВЦЭМ!$A$34:$A$777,$A302,СВЦЭМ!$B$34:$B$777,E$296)+'СЕТ СН'!$F$13</f>
        <v>0</v>
      </c>
      <c r="F302" s="37">
        <f>SUMIFS(СВЦЭМ!$I$34:$I$777,СВЦЭМ!$A$34:$A$777,$A302,СВЦЭМ!$B$34:$B$777,F$296)+'СЕТ СН'!$F$13</f>
        <v>0</v>
      </c>
      <c r="G302" s="37">
        <f>SUMIFS(СВЦЭМ!$I$34:$I$777,СВЦЭМ!$A$34:$A$777,$A302,СВЦЭМ!$B$34:$B$777,G$296)+'СЕТ СН'!$F$13</f>
        <v>0</v>
      </c>
      <c r="H302" s="37">
        <f>SUMIFS(СВЦЭМ!$I$34:$I$777,СВЦЭМ!$A$34:$A$777,$A302,СВЦЭМ!$B$34:$B$777,H$296)+'СЕТ СН'!$F$13</f>
        <v>0</v>
      </c>
      <c r="I302" s="37">
        <f>SUMIFS(СВЦЭМ!$I$34:$I$777,СВЦЭМ!$A$34:$A$777,$A302,СВЦЭМ!$B$34:$B$777,I$296)+'СЕТ СН'!$F$13</f>
        <v>0</v>
      </c>
      <c r="J302" s="37">
        <f>SUMIFS(СВЦЭМ!$I$34:$I$777,СВЦЭМ!$A$34:$A$777,$A302,СВЦЭМ!$B$34:$B$777,J$296)+'СЕТ СН'!$F$13</f>
        <v>0</v>
      </c>
      <c r="K302" s="37">
        <f>SUMIFS(СВЦЭМ!$I$34:$I$777,СВЦЭМ!$A$34:$A$777,$A302,СВЦЭМ!$B$34:$B$777,K$296)+'СЕТ СН'!$F$13</f>
        <v>0</v>
      </c>
      <c r="L302" s="37">
        <f>SUMIFS(СВЦЭМ!$I$34:$I$777,СВЦЭМ!$A$34:$A$777,$A302,СВЦЭМ!$B$34:$B$777,L$296)+'СЕТ СН'!$F$13</f>
        <v>0</v>
      </c>
      <c r="M302" s="37">
        <f>SUMIFS(СВЦЭМ!$I$34:$I$777,СВЦЭМ!$A$34:$A$777,$A302,СВЦЭМ!$B$34:$B$777,M$296)+'СЕТ СН'!$F$13</f>
        <v>0</v>
      </c>
      <c r="N302" s="37">
        <f>SUMIFS(СВЦЭМ!$I$34:$I$777,СВЦЭМ!$A$34:$A$777,$A302,СВЦЭМ!$B$34:$B$777,N$296)+'СЕТ СН'!$F$13</f>
        <v>0</v>
      </c>
      <c r="O302" s="37">
        <f>SUMIFS(СВЦЭМ!$I$34:$I$777,СВЦЭМ!$A$34:$A$777,$A302,СВЦЭМ!$B$34:$B$777,O$296)+'СЕТ СН'!$F$13</f>
        <v>0</v>
      </c>
      <c r="P302" s="37">
        <f>SUMIFS(СВЦЭМ!$I$34:$I$777,СВЦЭМ!$A$34:$A$777,$A302,СВЦЭМ!$B$34:$B$777,P$296)+'СЕТ СН'!$F$13</f>
        <v>0</v>
      </c>
      <c r="Q302" s="37">
        <f>SUMIFS(СВЦЭМ!$I$34:$I$777,СВЦЭМ!$A$34:$A$777,$A302,СВЦЭМ!$B$34:$B$777,Q$296)+'СЕТ СН'!$F$13</f>
        <v>0</v>
      </c>
      <c r="R302" s="37">
        <f>SUMIFS(СВЦЭМ!$I$34:$I$777,СВЦЭМ!$A$34:$A$777,$A302,СВЦЭМ!$B$34:$B$777,R$296)+'СЕТ СН'!$F$13</f>
        <v>0</v>
      </c>
      <c r="S302" s="37">
        <f>SUMIFS(СВЦЭМ!$I$34:$I$777,СВЦЭМ!$A$34:$A$777,$A302,СВЦЭМ!$B$34:$B$777,S$296)+'СЕТ СН'!$F$13</f>
        <v>0</v>
      </c>
      <c r="T302" s="37">
        <f>SUMIFS(СВЦЭМ!$I$34:$I$777,СВЦЭМ!$A$34:$A$777,$A302,СВЦЭМ!$B$34:$B$777,T$296)+'СЕТ СН'!$F$13</f>
        <v>0</v>
      </c>
      <c r="U302" s="37">
        <f>SUMIFS(СВЦЭМ!$I$34:$I$777,СВЦЭМ!$A$34:$A$777,$A302,СВЦЭМ!$B$34:$B$777,U$296)+'СЕТ СН'!$F$13</f>
        <v>0</v>
      </c>
      <c r="V302" s="37">
        <f>SUMIFS(СВЦЭМ!$I$34:$I$777,СВЦЭМ!$A$34:$A$777,$A302,СВЦЭМ!$B$34:$B$777,V$296)+'СЕТ СН'!$F$13</f>
        <v>0</v>
      </c>
      <c r="W302" s="37">
        <f>SUMIFS(СВЦЭМ!$I$34:$I$777,СВЦЭМ!$A$34:$A$777,$A302,СВЦЭМ!$B$34:$B$777,W$296)+'СЕТ СН'!$F$13</f>
        <v>0</v>
      </c>
      <c r="X302" s="37">
        <f>SUMIFS(СВЦЭМ!$I$34:$I$777,СВЦЭМ!$A$34:$A$777,$A302,СВЦЭМ!$B$34:$B$777,X$296)+'СЕТ СН'!$F$13</f>
        <v>0</v>
      </c>
      <c r="Y302" s="37">
        <f>SUMIFS(СВЦЭМ!$I$34:$I$777,СВЦЭМ!$A$34:$A$777,$A302,СВЦЭМ!$B$34:$B$777,Y$296)+'СЕТ СН'!$F$13</f>
        <v>0</v>
      </c>
    </row>
    <row r="303" spans="1:27" ht="15.75" x14ac:dyDescent="0.2">
      <c r="A303" s="36">
        <f t="shared" si="8"/>
        <v>43288</v>
      </c>
      <c r="B303" s="37">
        <f>SUMIFS(СВЦЭМ!$I$34:$I$777,СВЦЭМ!$A$34:$A$777,$A303,СВЦЭМ!$B$34:$B$777,B$296)+'СЕТ СН'!$F$13</f>
        <v>0</v>
      </c>
      <c r="C303" s="37">
        <f>SUMIFS(СВЦЭМ!$I$34:$I$777,СВЦЭМ!$A$34:$A$777,$A303,СВЦЭМ!$B$34:$B$777,C$296)+'СЕТ СН'!$F$13</f>
        <v>0</v>
      </c>
      <c r="D303" s="37">
        <f>SUMIFS(СВЦЭМ!$I$34:$I$777,СВЦЭМ!$A$34:$A$777,$A303,СВЦЭМ!$B$34:$B$777,D$296)+'СЕТ СН'!$F$13</f>
        <v>0</v>
      </c>
      <c r="E303" s="37">
        <f>SUMIFS(СВЦЭМ!$I$34:$I$777,СВЦЭМ!$A$34:$A$777,$A303,СВЦЭМ!$B$34:$B$777,E$296)+'СЕТ СН'!$F$13</f>
        <v>0</v>
      </c>
      <c r="F303" s="37">
        <f>SUMIFS(СВЦЭМ!$I$34:$I$777,СВЦЭМ!$A$34:$A$777,$A303,СВЦЭМ!$B$34:$B$777,F$296)+'СЕТ СН'!$F$13</f>
        <v>0</v>
      </c>
      <c r="G303" s="37">
        <f>SUMIFS(СВЦЭМ!$I$34:$I$777,СВЦЭМ!$A$34:$A$777,$A303,СВЦЭМ!$B$34:$B$777,G$296)+'СЕТ СН'!$F$13</f>
        <v>0</v>
      </c>
      <c r="H303" s="37">
        <f>SUMIFS(СВЦЭМ!$I$34:$I$777,СВЦЭМ!$A$34:$A$777,$A303,СВЦЭМ!$B$34:$B$777,H$296)+'СЕТ СН'!$F$13</f>
        <v>0</v>
      </c>
      <c r="I303" s="37">
        <f>SUMIFS(СВЦЭМ!$I$34:$I$777,СВЦЭМ!$A$34:$A$777,$A303,СВЦЭМ!$B$34:$B$777,I$296)+'СЕТ СН'!$F$13</f>
        <v>0</v>
      </c>
      <c r="J303" s="37">
        <f>SUMIFS(СВЦЭМ!$I$34:$I$777,СВЦЭМ!$A$34:$A$777,$A303,СВЦЭМ!$B$34:$B$777,J$296)+'СЕТ СН'!$F$13</f>
        <v>0</v>
      </c>
      <c r="K303" s="37">
        <f>SUMIFS(СВЦЭМ!$I$34:$I$777,СВЦЭМ!$A$34:$A$777,$A303,СВЦЭМ!$B$34:$B$777,K$296)+'СЕТ СН'!$F$13</f>
        <v>0</v>
      </c>
      <c r="L303" s="37">
        <f>SUMIFS(СВЦЭМ!$I$34:$I$777,СВЦЭМ!$A$34:$A$777,$A303,СВЦЭМ!$B$34:$B$777,L$296)+'СЕТ СН'!$F$13</f>
        <v>0</v>
      </c>
      <c r="M303" s="37">
        <f>SUMIFS(СВЦЭМ!$I$34:$I$777,СВЦЭМ!$A$34:$A$777,$A303,СВЦЭМ!$B$34:$B$777,M$296)+'СЕТ СН'!$F$13</f>
        <v>0</v>
      </c>
      <c r="N303" s="37">
        <f>SUMIFS(СВЦЭМ!$I$34:$I$777,СВЦЭМ!$A$34:$A$777,$A303,СВЦЭМ!$B$34:$B$777,N$296)+'СЕТ СН'!$F$13</f>
        <v>0</v>
      </c>
      <c r="O303" s="37">
        <f>SUMIFS(СВЦЭМ!$I$34:$I$777,СВЦЭМ!$A$34:$A$777,$A303,СВЦЭМ!$B$34:$B$777,O$296)+'СЕТ СН'!$F$13</f>
        <v>0</v>
      </c>
      <c r="P303" s="37">
        <f>SUMIFS(СВЦЭМ!$I$34:$I$777,СВЦЭМ!$A$34:$A$777,$A303,СВЦЭМ!$B$34:$B$777,P$296)+'СЕТ СН'!$F$13</f>
        <v>0</v>
      </c>
      <c r="Q303" s="37">
        <f>SUMIFS(СВЦЭМ!$I$34:$I$777,СВЦЭМ!$A$34:$A$777,$A303,СВЦЭМ!$B$34:$B$777,Q$296)+'СЕТ СН'!$F$13</f>
        <v>0</v>
      </c>
      <c r="R303" s="37">
        <f>SUMIFS(СВЦЭМ!$I$34:$I$777,СВЦЭМ!$A$34:$A$777,$A303,СВЦЭМ!$B$34:$B$777,R$296)+'СЕТ СН'!$F$13</f>
        <v>0</v>
      </c>
      <c r="S303" s="37">
        <f>SUMIFS(СВЦЭМ!$I$34:$I$777,СВЦЭМ!$A$34:$A$777,$A303,СВЦЭМ!$B$34:$B$777,S$296)+'СЕТ СН'!$F$13</f>
        <v>0</v>
      </c>
      <c r="T303" s="37">
        <f>SUMIFS(СВЦЭМ!$I$34:$I$777,СВЦЭМ!$A$34:$A$777,$A303,СВЦЭМ!$B$34:$B$777,T$296)+'СЕТ СН'!$F$13</f>
        <v>0</v>
      </c>
      <c r="U303" s="37">
        <f>SUMIFS(СВЦЭМ!$I$34:$I$777,СВЦЭМ!$A$34:$A$777,$A303,СВЦЭМ!$B$34:$B$777,U$296)+'СЕТ СН'!$F$13</f>
        <v>0</v>
      </c>
      <c r="V303" s="37">
        <f>SUMIFS(СВЦЭМ!$I$34:$I$777,СВЦЭМ!$A$34:$A$777,$A303,СВЦЭМ!$B$34:$B$777,V$296)+'СЕТ СН'!$F$13</f>
        <v>0</v>
      </c>
      <c r="W303" s="37">
        <f>SUMIFS(СВЦЭМ!$I$34:$I$777,СВЦЭМ!$A$34:$A$777,$A303,СВЦЭМ!$B$34:$B$777,W$296)+'СЕТ СН'!$F$13</f>
        <v>0</v>
      </c>
      <c r="X303" s="37">
        <f>SUMIFS(СВЦЭМ!$I$34:$I$777,СВЦЭМ!$A$34:$A$777,$A303,СВЦЭМ!$B$34:$B$777,X$296)+'СЕТ СН'!$F$13</f>
        <v>0</v>
      </c>
      <c r="Y303" s="37">
        <f>SUMIFS(СВЦЭМ!$I$34:$I$777,СВЦЭМ!$A$34:$A$777,$A303,СВЦЭМ!$B$34:$B$777,Y$296)+'СЕТ СН'!$F$13</f>
        <v>0</v>
      </c>
    </row>
    <row r="304" spans="1:27" ht="15.75" x14ac:dyDescent="0.2">
      <c r="A304" s="36">
        <f t="shared" si="8"/>
        <v>43289</v>
      </c>
      <c r="B304" s="37">
        <f>SUMIFS(СВЦЭМ!$I$34:$I$777,СВЦЭМ!$A$34:$A$777,$A304,СВЦЭМ!$B$34:$B$777,B$296)+'СЕТ СН'!$F$13</f>
        <v>0</v>
      </c>
      <c r="C304" s="37">
        <f>SUMIFS(СВЦЭМ!$I$34:$I$777,СВЦЭМ!$A$34:$A$777,$A304,СВЦЭМ!$B$34:$B$777,C$296)+'СЕТ СН'!$F$13</f>
        <v>0</v>
      </c>
      <c r="D304" s="37">
        <f>SUMIFS(СВЦЭМ!$I$34:$I$777,СВЦЭМ!$A$34:$A$777,$A304,СВЦЭМ!$B$34:$B$777,D$296)+'СЕТ СН'!$F$13</f>
        <v>0</v>
      </c>
      <c r="E304" s="37">
        <f>SUMIFS(СВЦЭМ!$I$34:$I$777,СВЦЭМ!$A$34:$A$777,$A304,СВЦЭМ!$B$34:$B$777,E$296)+'СЕТ СН'!$F$13</f>
        <v>0</v>
      </c>
      <c r="F304" s="37">
        <f>SUMIFS(СВЦЭМ!$I$34:$I$777,СВЦЭМ!$A$34:$A$777,$A304,СВЦЭМ!$B$34:$B$777,F$296)+'СЕТ СН'!$F$13</f>
        <v>0</v>
      </c>
      <c r="G304" s="37">
        <f>SUMIFS(СВЦЭМ!$I$34:$I$777,СВЦЭМ!$A$34:$A$777,$A304,СВЦЭМ!$B$34:$B$777,G$296)+'СЕТ СН'!$F$13</f>
        <v>0</v>
      </c>
      <c r="H304" s="37">
        <f>SUMIFS(СВЦЭМ!$I$34:$I$777,СВЦЭМ!$A$34:$A$777,$A304,СВЦЭМ!$B$34:$B$777,H$296)+'СЕТ СН'!$F$13</f>
        <v>0</v>
      </c>
      <c r="I304" s="37">
        <f>SUMIFS(СВЦЭМ!$I$34:$I$777,СВЦЭМ!$A$34:$A$777,$A304,СВЦЭМ!$B$34:$B$777,I$296)+'СЕТ СН'!$F$13</f>
        <v>0</v>
      </c>
      <c r="J304" s="37">
        <f>SUMIFS(СВЦЭМ!$I$34:$I$777,СВЦЭМ!$A$34:$A$777,$A304,СВЦЭМ!$B$34:$B$777,J$296)+'СЕТ СН'!$F$13</f>
        <v>0</v>
      </c>
      <c r="K304" s="37">
        <f>SUMIFS(СВЦЭМ!$I$34:$I$777,СВЦЭМ!$A$34:$A$777,$A304,СВЦЭМ!$B$34:$B$777,K$296)+'СЕТ СН'!$F$13</f>
        <v>0</v>
      </c>
      <c r="L304" s="37">
        <f>SUMIFS(СВЦЭМ!$I$34:$I$777,СВЦЭМ!$A$34:$A$777,$A304,СВЦЭМ!$B$34:$B$777,L$296)+'СЕТ СН'!$F$13</f>
        <v>0</v>
      </c>
      <c r="M304" s="37">
        <f>SUMIFS(СВЦЭМ!$I$34:$I$777,СВЦЭМ!$A$34:$A$777,$A304,СВЦЭМ!$B$34:$B$777,M$296)+'СЕТ СН'!$F$13</f>
        <v>0</v>
      </c>
      <c r="N304" s="37">
        <f>SUMIFS(СВЦЭМ!$I$34:$I$777,СВЦЭМ!$A$34:$A$777,$A304,СВЦЭМ!$B$34:$B$777,N$296)+'СЕТ СН'!$F$13</f>
        <v>0</v>
      </c>
      <c r="O304" s="37">
        <f>SUMIFS(СВЦЭМ!$I$34:$I$777,СВЦЭМ!$A$34:$A$777,$A304,СВЦЭМ!$B$34:$B$777,O$296)+'СЕТ СН'!$F$13</f>
        <v>0</v>
      </c>
      <c r="P304" s="37">
        <f>SUMIFS(СВЦЭМ!$I$34:$I$777,СВЦЭМ!$A$34:$A$777,$A304,СВЦЭМ!$B$34:$B$777,P$296)+'СЕТ СН'!$F$13</f>
        <v>0</v>
      </c>
      <c r="Q304" s="37">
        <f>SUMIFS(СВЦЭМ!$I$34:$I$777,СВЦЭМ!$A$34:$A$777,$A304,СВЦЭМ!$B$34:$B$777,Q$296)+'СЕТ СН'!$F$13</f>
        <v>0</v>
      </c>
      <c r="R304" s="37">
        <f>SUMIFS(СВЦЭМ!$I$34:$I$777,СВЦЭМ!$A$34:$A$777,$A304,СВЦЭМ!$B$34:$B$777,R$296)+'СЕТ СН'!$F$13</f>
        <v>0</v>
      </c>
      <c r="S304" s="37">
        <f>SUMIFS(СВЦЭМ!$I$34:$I$777,СВЦЭМ!$A$34:$A$777,$A304,СВЦЭМ!$B$34:$B$777,S$296)+'СЕТ СН'!$F$13</f>
        <v>0</v>
      </c>
      <c r="T304" s="37">
        <f>SUMIFS(СВЦЭМ!$I$34:$I$777,СВЦЭМ!$A$34:$A$777,$A304,СВЦЭМ!$B$34:$B$777,T$296)+'СЕТ СН'!$F$13</f>
        <v>0</v>
      </c>
      <c r="U304" s="37">
        <f>SUMIFS(СВЦЭМ!$I$34:$I$777,СВЦЭМ!$A$34:$A$777,$A304,СВЦЭМ!$B$34:$B$777,U$296)+'СЕТ СН'!$F$13</f>
        <v>0</v>
      </c>
      <c r="V304" s="37">
        <f>SUMIFS(СВЦЭМ!$I$34:$I$777,СВЦЭМ!$A$34:$A$777,$A304,СВЦЭМ!$B$34:$B$777,V$296)+'СЕТ СН'!$F$13</f>
        <v>0</v>
      </c>
      <c r="W304" s="37">
        <f>SUMIFS(СВЦЭМ!$I$34:$I$777,СВЦЭМ!$A$34:$A$777,$A304,СВЦЭМ!$B$34:$B$777,W$296)+'СЕТ СН'!$F$13</f>
        <v>0</v>
      </c>
      <c r="X304" s="37">
        <f>SUMIFS(СВЦЭМ!$I$34:$I$777,СВЦЭМ!$A$34:$A$777,$A304,СВЦЭМ!$B$34:$B$777,X$296)+'СЕТ СН'!$F$13</f>
        <v>0</v>
      </c>
      <c r="Y304" s="37">
        <f>SUMIFS(СВЦЭМ!$I$34:$I$777,СВЦЭМ!$A$34:$A$777,$A304,СВЦЭМ!$B$34:$B$777,Y$296)+'СЕТ СН'!$F$13</f>
        <v>0</v>
      </c>
    </row>
    <row r="305" spans="1:25" ht="15.75" x14ac:dyDescent="0.2">
      <c r="A305" s="36">
        <f t="shared" si="8"/>
        <v>43290</v>
      </c>
      <c r="B305" s="37">
        <f>SUMIFS(СВЦЭМ!$I$34:$I$777,СВЦЭМ!$A$34:$A$777,$A305,СВЦЭМ!$B$34:$B$777,B$296)+'СЕТ СН'!$F$13</f>
        <v>0</v>
      </c>
      <c r="C305" s="37">
        <f>SUMIFS(СВЦЭМ!$I$34:$I$777,СВЦЭМ!$A$34:$A$777,$A305,СВЦЭМ!$B$34:$B$777,C$296)+'СЕТ СН'!$F$13</f>
        <v>0</v>
      </c>
      <c r="D305" s="37">
        <f>SUMIFS(СВЦЭМ!$I$34:$I$777,СВЦЭМ!$A$34:$A$777,$A305,СВЦЭМ!$B$34:$B$777,D$296)+'СЕТ СН'!$F$13</f>
        <v>0</v>
      </c>
      <c r="E305" s="37">
        <f>SUMIFS(СВЦЭМ!$I$34:$I$777,СВЦЭМ!$A$34:$A$777,$A305,СВЦЭМ!$B$34:$B$777,E$296)+'СЕТ СН'!$F$13</f>
        <v>0</v>
      </c>
      <c r="F305" s="37">
        <f>SUMIFS(СВЦЭМ!$I$34:$I$777,СВЦЭМ!$A$34:$A$777,$A305,СВЦЭМ!$B$34:$B$777,F$296)+'СЕТ СН'!$F$13</f>
        <v>0</v>
      </c>
      <c r="G305" s="37">
        <f>SUMIFS(СВЦЭМ!$I$34:$I$777,СВЦЭМ!$A$34:$A$777,$A305,СВЦЭМ!$B$34:$B$777,G$296)+'СЕТ СН'!$F$13</f>
        <v>0</v>
      </c>
      <c r="H305" s="37">
        <f>SUMIFS(СВЦЭМ!$I$34:$I$777,СВЦЭМ!$A$34:$A$777,$A305,СВЦЭМ!$B$34:$B$777,H$296)+'СЕТ СН'!$F$13</f>
        <v>0</v>
      </c>
      <c r="I305" s="37">
        <f>SUMIFS(СВЦЭМ!$I$34:$I$777,СВЦЭМ!$A$34:$A$777,$A305,СВЦЭМ!$B$34:$B$777,I$296)+'СЕТ СН'!$F$13</f>
        <v>0</v>
      </c>
      <c r="J305" s="37">
        <f>SUMIFS(СВЦЭМ!$I$34:$I$777,СВЦЭМ!$A$34:$A$777,$A305,СВЦЭМ!$B$34:$B$777,J$296)+'СЕТ СН'!$F$13</f>
        <v>0</v>
      </c>
      <c r="K305" s="37">
        <f>SUMIFS(СВЦЭМ!$I$34:$I$777,СВЦЭМ!$A$34:$A$777,$A305,СВЦЭМ!$B$34:$B$777,K$296)+'СЕТ СН'!$F$13</f>
        <v>0</v>
      </c>
      <c r="L305" s="37">
        <f>SUMIFS(СВЦЭМ!$I$34:$I$777,СВЦЭМ!$A$34:$A$777,$A305,СВЦЭМ!$B$34:$B$777,L$296)+'СЕТ СН'!$F$13</f>
        <v>0</v>
      </c>
      <c r="M305" s="37">
        <f>SUMIFS(СВЦЭМ!$I$34:$I$777,СВЦЭМ!$A$34:$A$777,$A305,СВЦЭМ!$B$34:$B$777,M$296)+'СЕТ СН'!$F$13</f>
        <v>0</v>
      </c>
      <c r="N305" s="37">
        <f>SUMIFS(СВЦЭМ!$I$34:$I$777,СВЦЭМ!$A$34:$A$777,$A305,СВЦЭМ!$B$34:$B$777,N$296)+'СЕТ СН'!$F$13</f>
        <v>0</v>
      </c>
      <c r="O305" s="37">
        <f>SUMIFS(СВЦЭМ!$I$34:$I$777,СВЦЭМ!$A$34:$A$777,$A305,СВЦЭМ!$B$34:$B$777,O$296)+'СЕТ СН'!$F$13</f>
        <v>0</v>
      </c>
      <c r="P305" s="37">
        <f>SUMIFS(СВЦЭМ!$I$34:$I$777,СВЦЭМ!$A$34:$A$777,$A305,СВЦЭМ!$B$34:$B$777,P$296)+'СЕТ СН'!$F$13</f>
        <v>0</v>
      </c>
      <c r="Q305" s="37">
        <f>SUMIFS(СВЦЭМ!$I$34:$I$777,СВЦЭМ!$A$34:$A$777,$A305,СВЦЭМ!$B$34:$B$777,Q$296)+'СЕТ СН'!$F$13</f>
        <v>0</v>
      </c>
      <c r="R305" s="37">
        <f>SUMIFS(СВЦЭМ!$I$34:$I$777,СВЦЭМ!$A$34:$A$777,$A305,СВЦЭМ!$B$34:$B$777,R$296)+'СЕТ СН'!$F$13</f>
        <v>0</v>
      </c>
      <c r="S305" s="37">
        <f>SUMIFS(СВЦЭМ!$I$34:$I$777,СВЦЭМ!$A$34:$A$777,$A305,СВЦЭМ!$B$34:$B$777,S$296)+'СЕТ СН'!$F$13</f>
        <v>0</v>
      </c>
      <c r="T305" s="37">
        <f>SUMIFS(СВЦЭМ!$I$34:$I$777,СВЦЭМ!$A$34:$A$777,$A305,СВЦЭМ!$B$34:$B$777,T$296)+'СЕТ СН'!$F$13</f>
        <v>0</v>
      </c>
      <c r="U305" s="37">
        <f>SUMIFS(СВЦЭМ!$I$34:$I$777,СВЦЭМ!$A$34:$A$777,$A305,СВЦЭМ!$B$34:$B$777,U$296)+'СЕТ СН'!$F$13</f>
        <v>0</v>
      </c>
      <c r="V305" s="37">
        <f>SUMIFS(СВЦЭМ!$I$34:$I$777,СВЦЭМ!$A$34:$A$777,$A305,СВЦЭМ!$B$34:$B$777,V$296)+'СЕТ СН'!$F$13</f>
        <v>0</v>
      </c>
      <c r="W305" s="37">
        <f>SUMIFS(СВЦЭМ!$I$34:$I$777,СВЦЭМ!$A$34:$A$777,$A305,СВЦЭМ!$B$34:$B$777,W$296)+'СЕТ СН'!$F$13</f>
        <v>0</v>
      </c>
      <c r="X305" s="37">
        <f>SUMIFS(СВЦЭМ!$I$34:$I$777,СВЦЭМ!$A$34:$A$777,$A305,СВЦЭМ!$B$34:$B$777,X$296)+'СЕТ СН'!$F$13</f>
        <v>0</v>
      </c>
      <c r="Y305" s="37">
        <f>SUMIFS(СВЦЭМ!$I$34:$I$777,СВЦЭМ!$A$34:$A$777,$A305,СВЦЭМ!$B$34:$B$777,Y$296)+'СЕТ СН'!$F$13</f>
        <v>0</v>
      </c>
    </row>
    <row r="306" spans="1:25" ht="15.75" x14ac:dyDescent="0.2">
      <c r="A306" s="36">
        <f t="shared" si="8"/>
        <v>43291</v>
      </c>
      <c r="B306" s="37">
        <f>SUMIFS(СВЦЭМ!$I$34:$I$777,СВЦЭМ!$A$34:$A$777,$A306,СВЦЭМ!$B$34:$B$777,B$296)+'СЕТ СН'!$F$13</f>
        <v>0</v>
      </c>
      <c r="C306" s="37">
        <f>SUMIFS(СВЦЭМ!$I$34:$I$777,СВЦЭМ!$A$34:$A$777,$A306,СВЦЭМ!$B$34:$B$777,C$296)+'СЕТ СН'!$F$13</f>
        <v>0</v>
      </c>
      <c r="D306" s="37">
        <f>SUMIFS(СВЦЭМ!$I$34:$I$777,СВЦЭМ!$A$34:$A$777,$A306,СВЦЭМ!$B$34:$B$777,D$296)+'СЕТ СН'!$F$13</f>
        <v>0</v>
      </c>
      <c r="E306" s="37">
        <f>SUMIFS(СВЦЭМ!$I$34:$I$777,СВЦЭМ!$A$34:$A$777,$A306,СВЦЭМ!$B$34:$B$777,E$296)+'СЕТ СН'!$F$13</f>
        <v>0</v>
      </c>
      <c r="F306" s="37">
        <f>SUMIFS(СВЦЭМ!$I$34:$I$777,СВЦЭМ!$A$34:$A$777,$A306,СВЦЭМ!$B$34:$B$777,F$296)+'СЕТ СН'!$F$13</f>
        <v>0</v>
      </c>
      <c r="G306" s="37">
        <f>SUMIFS(СВЦЭМ!$I$34:$I$777,СВЦЭМ!$A$34:$A$777,$A306,СВЦЭМ!$B$34:$B$777,G$296)+'СЕТ СН'!$F$13</f>
        <v>0</v>
      </c>
      <c r="H306" s="37">
        <f>SUMIFS(СВЦЭМ!$I$34:$I$777,СВЦЭМ!$A$34:$A$777,$A306,СВЦЭМ!$B$34:$B$777,H$296)+'СЕТ СН'!$F$13</f>
        <v>0</v>
      </c>
      <c r="I306" s="37">
        <f>SUMIFS(СВЦЭМ!$I$34:$I$777,СВЦЭМ!$A$34:$A$777,$A306,СВЦЭМ!$B$34:$B$777,I$296)+'СЕТ СН'!$F$13</f>
        <v>0</v>
      </c>
      <c r="J306" s="37">
        <f>SUMIFS(СВЦЭМ!$I$34:$I$777,СВЦЭМ!$A$34:$A$777,$A306,СВЦЭМ!$B$34:$B$777,J$296)+'СЕТ СН'!$F$13</f>
        <v>0</v>
      </c>
      <c r="K306" s="37">
        <f>SUMIFS(СВЦЭМ!$I$34:$I$777,СВЦЭМ!$A$34:$A$777,$A306,СВЦЭМ!$B$34:$B$777,K$296)+'СЕТ СН'!$F$13</f>
        <v>0</v>
      </c>
      <c r="L306" s="37">
        <f>SUMIFS(СВЦЭМ!$I$34:$I$777,СВЦЭМ!$A$34:$A$777,$A306,СВЦЭМ!$B$34:$B$777,L$296)+'СЕТ СН'!$F$13</f>
        <v>0</v>
      </c>
      <c r="M306" s="37">
        <f>SUMIFS(СВЦЭМ!$I$34:$I$777,СВЦЭМ!$A$34:$A$777,$A306,СВЦЭМ!$B$34:$B$777,M$296)+'СЕТ СН'!$F$13</f>
        <v>0</v>
      </c>
      <c r="N306" s="37">
        <f>SUMIFS(СВЦЭМ!$I$34:$I$777,СВЦЭМ!$A$34:$A$777,$A306,СВЦЭМ!$B$34:$B$777,N$296)+'СЕТ СН'!$F$13</f>
        <v>0</v>
      </c>
      <c r="O306" s="37">
        <f>SUMIFS(СВЦЭМ!$I$34:$I$777,СВЦЭМ!$A$34:$A$777,$A306,СВЦЭМ!$B$34:$B$777,O$296)+'СЕТ СН'!$F$13</f>
        <v>0</v>
      </c>
      <c r="P306" s="37">
        <f>SUMIFS(СВЦЭМ!$I$34:$I$777,СВЦЭМ!$A$34:$A$777,$A306,СВЦЭМ!$B$34:$B$777,P$296)+'СЕТ СН'!$F$13</f>
        <v>0</v>
      </c>
      <c r="Q306" s="37">
        <f>SUMIFS(СВЦЭМ!$I$34:$I$777,СВЦЭМ!$A$34:$A$777,$A306,СВЦЭМ!$B$34:$B$777,Q$296)+'СЕТ СН'!$F$13</f>
        <v>0</v>
      </c>
      <c r="R306" s="37">
        <f>SUMIFS(СВЦЭМ!$I$34:$I$777,СВЦЭМ!$A$34:$A$777,$A306,СВЦЭМ!$B$34:$B$777,R$296)+'СЕТ СН'!$F$13</f>
        <v>0</v>
      </c>
      <c r="S306" s="37">
        <f>SUMIFS(СВЦЭМ!$I$34:$I$777,СВЦЭМ!$A$34:$A$777,$A306,СВЦЭМ!$B$34:$B$777,S$296)+'СЕТ СН'!$F$13</f>
        <v>0</v>
      </c>
      <c r="T306" s="37">
        <f>SUMIFS(СВЦЭМ!$I$34:$I$777,СВЦЭМ!$A$34:$A$777,$A306,СВЦЭМ!$B$34:$B$777,T$296)+'СЕТ СН'!$F$13</f>
        <v>0</v>
      </c>
      <c r="U306" s="37">
        <f>SUMIFS(СВЦЭМ!$I$34:$I$777,СВЦЭМ!$A$34:$A$777,$A306,СВЦЭМ!$B$34:$B$777,U$296)+'СЕТ СН'!$F$13</f>
        <v>0</v>
      </c>
      <c r="V306" s="37">
        <f>SUMIFS(СВЦЭМ!$I$34:$I$777,СВЦЭМ!$A$34:$A$777,$A306,СВЦЭМ!$B$34:$B$777,V$296)+'СЕТ СН'!$F$13</f>
        <v>0</v>
      </c>
      <c r="W306" s="37">
        <f>SUMIFS(СВЦЭМ!$I$34:$I$777,СВЦЭМ!$A$34:$A$777,$A306,СВЦЭМ!$B$34:$B$777,W$296)+'СЕТ СН'!$F$13</f>
        <v>0</v>
      </c>
      <c r="X306" s="37">
        <f>SUMIFS(СВЦЭМ!$I$34:$I$777,СВЦЭМ!$A$34:$A$777,$A306,СВЦЭМ!$B$34:$B$777,X$296)+'СЕТ СН'!$F$13</f>
        <v>0</v>
      </c>
      <c r="Y306" s="37">
        <f>SUMIFS(СВЦЭМ!$I$34:$I$777,СВЦЭМ!$A$34:$A$777,$A306,СВЦЭМ!$B$34:$B$777,Y$296)+'СЕТ СН'!$F$13</f>
        <v>0</v>
      </c>
    </row>
    <row r="307" spans="1:25" ht="15.75" x14ac:dyDescent="0.2">
      <c r="A307" s="36">
        <f t="shared" si="8"/>
        <v>43292</v>
      </c>
      <c r="B307" s="37">
        <f>SUMIFS(СВЦЭМ!$I$34:$I$777,СВЦЭМ!$A$34:$A$777,$A307,СВЦЭМ!$B$34:$B$777,B$296)+'СЕТ СН'!$F$13</f>
        <v>0</v>
      </c>
      <c r="C307" s="37">
        <f>SUMIFS(СВЦЭМ!$I$34:$I$777,СВЦЭМ!$A$34:$A$777,$A307,СВЦЭМ!$B$34:$B$777,C$296)+'СЕТ СН'!$F$13</f>
        <v>0</v>
      </c>
      <c r="D307" s="37">
        <f>SUMIFS(СВЦЭМ!$I$34:$I$777,СВЦЭМ!$A$34:$A$777,$A307,СВЦЭМ!$B$34:$B$777,D$296)+'СЕТ СН'!$F$13</f>
        <v>0</v>
      </c>
      <c r="E307" s="37">
        <f>SUMIFS(СВЦЭМ!$I$34:$I$777,СВЦЭМ!$A$34:$A$777,$A307,СВЦЭМ!$B$34:$B$777,E$296)+'СЕТ СН'!$F$13</f>
        <v>0</v>
      </c>
      <c r="F307" s="37">
        <f>SUMIFS(СВЦЭМ!$I$34:$I$777,СВЦЭМ!$A$34:$A$777,$A307,СВЦЭМ!$B$34:$B$777,F$296)+'СЕТ СН'!$F$13</f>
        <v>0</v>
      </c>
      <c r="G307" s="37">
        <f>SUMIFS(СВЦЭМ!$I$34:$I$777,СВЦЭМ!$A$34:$A$777,$A307,СВЦЭМ!$B$34:$B$777,G$296)+'СЕТ СН'!$F$13</f>
        <v>0</v>
      </c>
      <c r="H307" s="37">
        <f>SUMIFS(СВЦЭМ!$I$34:$I$777,СВЦЭМ!$A$34:$A$777,$A307,СВЦЭМ!$B$34:$B$777,H$296)+'СЕТ СН'!$F$13</f>
        <v>0</v>
      </c>
      <c r="I307" s="37">
        <f>SUMIFS(СВЦЭМ!$I$34:$I$777,СВЦЭМ!$A$34:$A$777,$A307,СВЦЭМ!$B$34:$B$777,I$296)+'СЕТ СН'!$F$13</f>
        <v>0</v>
      </c>
      <c r="J307" s="37">
        <f>SUMIFS(СВЦЭМ!$I$34:$I$777,СВЦЭМ!$A$34:$A$777,$A307,СВЦЭМ!$B$34:$B$777,J$296)+'СЕТ СН'!$F$13</f>
        <v>0</v>
      </c>
      <c r="K307" s="37">
        <f>SUMIFS(СВЦЭМ!$I$34:$I$777,СВЦЭМ!$A$34:$A$777,$A307,СВЦЭМ!$B$34:$B$777,K$296)+'СЕТ СН'!$F$13</f>
        <v>0</v>
      </c>
      <c r="L307" s="37">
        <f>SUMIFS(СВЦЭМ!$I$34:$I$777,СВЦЭМ!$A$34:$A$777,$A307,СВЦЭМ!$B$34:$B$777,L$296)+'СЕТ СН'!$F$13</f>
        <v>0</v>
      </c>
      <c r="M307" s="37">
        <f>SUMIFS(СВЦЭМ!$I$34:$I$777,СВЦЭМ!$A$34:$A$777,$A307,СВЦЭМ!$B$34:$B$777,M$296)+'СЕТ СН'!$F$13</f>
        <v>0</v>
      </c>
      <c r="N307" s="37">
        <f>SUMIFS(СВЦЭМ!$I$34:$I$777,СВЦЭМ!$A$34:$A$777,$A307,СВЦЭМ!$B$34:$B$777,N$296)+'СЕТ СН'!$F$13</f>
        <v>0</v>
      </c>
      <c r="O307" s="37">
        <f>SUMIFS(СВЦЭМ!$I$34:$I$777,СВЦЭМ!$A$34:$A$777,$A307,СВЦЭМ!$B$34:$B$777,O$296)+'СЕТ СН'!$F$13</f>
        <v>0</v>
      </c>
      <c r="P307" s="37">
        <f>SUMIFS(СВЦЭМ!$I$34:$I$777,СВЦЭМ!$A$34:$A$777,$A307,СВЦЭМ!$B$34:$B$777,P$296)+'СЕТ СН'!$F$13</f>
        <v>0</v>
      </c>
      <c r="Q307" s="37">
        <f>SUMIFS(СВЦЭМ!$I$34:$I$777,СВЦЭМ!$A$34:$A$777,$A307,СВЦЭМ!$B$34:$B$777,Q$296)+'СЕТ СН'!$F$13</f>
        <v>0</v>
      </c>
      <c r="R307" s="37">
        <f>SUMIFS(СВЦЭМ!$I$34:$I$777,СВЦЭМ!$A$34:$A$777,$A307,СВЦЭМ!$B$34:$B$777,R$296)+'СЕТ СН'!$F$13</f>
        <v>0</v>
      </c>
      <c r="S307" s="37">
        <f>SUMIFS(СВЦЭМ!$I$34:$I$777,СВЦЭМ!$A$34:$A$777,$A307,СВЦЭМ!$B$34:$B$777,S$296)+'СЕТ СН'!$F$13</f>
        <v>0</v>
      </c>
      <c r="T307" s="37">
        <f>SUMIFS(СВЦЭМ!$I$34:$I$777,СВЦЭМ!$A$34:$A$777,$A307,СВЦЭМ!$B$34:$B$777,T$296)+'СЕТ СН'!$F$13</f>
        <v>0</v>
      </c>
      <c r="U307" s="37">
        <f>SUMIFS(СВЦЭМ!$I$34:$I$777,СВЦЭМ!$A$34:$A$777,$A307,СВЦЭМ!$B$34:$B$777,U$296)+'СЕТ СН'!$F$13</f>
        <v>0</v>
      </c>
      <c r="V307" s="37">
        <f>SUMIFS(СВЦЭМ!$I$34:$I$777,СВЦЭМ!$A$34:$A$777,$A307,СВЦЭМ!$B$34:$B$777,V$296)+'СЕТ СН'!$F$13</f>
        <v>0</v>
      </c>
      <c r="W307" s="37">
        <f>SUMIFS(СВЦЭМ!$I$34:$I$777,СВЦЭМ!$A$34:$A$777,$A307,СВЦЭМ!$B$34:$B$777,W$296)+'СЕТ СН'!$F$13</f>
        <v>0</v>
      </c>
      <c r="X307" s="37">
        <f>SUMIFS(СВЦЭМ!$I$34:$I$777,СВЦЭМ!$A$34:$A$777,$A307,СВЦЭМ!$B$34:$B$777,X$296)+'СЕТ СН'!$F$13</f>
        <v>0</v>
      </c>
      <c r="Y307" s="37">
        <f>SUMIFS(СВЦЭМ!$I$34:$I$777,СВЦЭМ!$A$34:$A$777,$A307,СВЦЭМ!$B$34:$B$777,Y$296)+'СЕТ СН'!$F$13</f>
        <v>0</v>
      </c>
    </row>
    <row r="308" spans="1:25" ht="15.75" x14ac:dyDescent="0.2">
      <c r="A308" s="36">
        <f t="shared" si="8"/>
        <v>43293</v>
      </c>
      <c r="B308" s="37">
        <f>SUMIFS(СВЦЭМ!$I$34:$I$777,СВЦЭМ!$A$34:$A$777,$A308,СВЦЭМ!$B$34:$B$777,B$296)+'СЕТ СН'!$F$13</f>
        <v>0</v>
      </c>
      <c r="C308" s="37">
        <f>SUMIFS(СВЦЭМ!$I$34:$I$777,СВЦЭМ!$A$34:$A$777,$A308,СВЦЭМ!$B$34:$B$777,C$296)+'СЕТ СН'!$F$13</f>
        <v>0</v>
      </c>
      <c r="D308" s="37">
        <f>SUMIFS(СВЦЭМ!$I$34:$I$777,СВЦЭМ!$A$34:$A$777,$A308,СВЦЭМ!$B$34:$B$777,D$296)+'СЕТ СН'!$F$13</f>
        <v>0</v>
      </c>
      <c r="E308" s="37">
        <f>SUMIFS(СВЦЭМ!$I$34:$I$777,СВЦЭМ!$A$34:$A$777,$A308,СВЦЭМ!$B$34:$B$777,E$296)+'СЕТ СН'!$F$13</f>
        <v>0</v>
      </c>
      <c r="F308" s="37">
        <f>SUMIFS(СВЦЭМ!$I$34:$I$777,СВЦЭМ!$A$34:$A$777,$A308,СВЦЭМ!$B$34:$B$777,F$296)+'СЕТ СН'!$F$13</f>
        <v>0</v>
      </c>
      <c r="G308" s="37">
        <f>SUMIFS(СВЦЭМ!$I$34:$I$777,СВЦЭМ!$A$34:$A$777,$A308,СВЦЭМ!$B$34:$B$777,G$296)+'СЕТ СН'!$F$13</f>
        <v>0</v>
      </c>
      <c r="H308" s="37">
        <f>SUMIFS(СВЦЭМ!$I$34:$I$777,СВЦЭМ!$A$34:$A$777,$A308,СВЦЭМ!$B$34:$B$777,H$296)+'СЕТ СН'!$F$13</f>
        <v>0</v>
      </c>
      <c r="I308" s="37">
        <f>SUMIFS(СВЦЭМ!$I$34:$I$777,СВЦЭМ!$A$34:$A$777,$A308,СВЦЭМ!$B$34:$B$777,I$296)+'СЕТ СН'!$F$13</f>
        <v>0</v>
      </c>
      <c r="J308" s="37">
        <f>SUMIFS(СВЦЭМ!$I$34:$I$777,СВЦЭМ!$A$34:$A$777,$A308,СВЦЭМ!$B$34:$B$777,J$296)+'СЕТ СН'!$F$13</f>
        <v>0</v>
      </c>
      <c r="K308" s="37">
        <f>SUMIFS(СВЦЭМ!$I$34:$I$777,СВЦЭМ!$A$34:$A$777,$A308,СВЦЭМ!$B$34:$B$777,K$296)+'СЕТ СН'!$F$13</f>
        <v>0</v>
      </c>
      <c r="L308" s="37">
        <f>SUMIFS(СВЦЭМ!$I$34:$I$777,СВЦЭМ!$A$34:$A$777,$A308,СВЦЭМ!$B$34:$B$777,L$296)+'СЕТ СН'!$F$13</f>
        <v>0</v>
      </c>
      <c r="M308" s="37">
        <f>SUMIFS(СВЦЭМ!$I$34:$I$777,СВЦЭМ!$A$34:$A$777,$A308,СВЦЭМ!$B$34:$B$777,M$296)+'СЕТ СН'!$F$13</f>
        <v>0</v>
      </c>
      <c r="N308" s="37">
        <f>SUMIFS(СВЦЭМ!$I$34:$I$777,СВЦЭМ!$A$34:$A$777,$A308,СВЦЭМ!$B$34:$B$777,N$296)+'СЕТ СН'!$F$13</f>
        <v>0</v>
      </c>
      <c r="O308" s="37">
        <f>SUMIFS(СВЦЭМ!$I$34:$I$777,СВЦЭМ!$A$34:$A$777,$A308,СВЦЭМ!$B$34:$B$777,O$296)+'СЕТ СН'!$F$13</f>
        <v>0</v>
      </c>
      <c r="P308" s="37">
        <f>SUMIFS(СВЦЭМ!$I$34:$I$777,СВЦЭМ!$A$34:$A$777,$A308,СВЦЭМ!$B$34:$B$777,P$296)+'СЕТ СН'!$F$13</f>
        <v>0</v>
      </c>
      <c r="Q308" s="37">
        <f>SUMIFS(СВЦЭМ!$I$34:$I$777,СВЦЭМ!$A$34:$A$777,$A308,СВЦЭМ!$B$34:$B$777,Q$296)+'СЕТ СН'!$F$13</f>
        <v>0</v>
      </c>
      <c r="R308" s="37">
        <f>SUMIFS(СВЦЭМ!$I$34:$I$777,СВЦЭМ!$A$34:$A$777,$A308,СВЦЭМ!$B$34:$B$777,R$296)+'СЕТ СН'!$F$13</f>
        <v>0</v>
      </c>
      <c r="S308" s="37">
        <f>SUMIFS(СВЦЭМ!$I$34:$I$777,СВЦЭМ!$A$34:$A$777,$A308,СВЦЭМ!$B$34:$B$777,S$296)+'СЕТ СН'!$F$13</f>
        <v>0</v>
      </c>
      <c r="T308" s="37">
        <f>SUMIFS(СВЦЭМ!$I$34:$I$777,СВЦЭМ!$A$34:$A$777,$A308,СВЦЭМ!$B$34:$B$777,T$296)+'СЕТ СН'!$F$13</f>
        <v>0</v>
      </c>
      <c r="U308" s="37">
        <f>SUMIFS(СВЦЭМ!$I$34:$I$777,СВЦЭМ!$A$34:$A$777,$A308,СВЦЭМ!$B$34:$B$777,U$296)+'СЕТ СН'!$F$13</f>
        <v>0</v>
      </c>
      <c r="V308" s="37">
        <f>SUMIFS(СВЦЭМ!$I$34:$I$777,СВЦЭМ!$A$34:$A$777,$A308,СВЦЭМ!$B$34:$B$777,V$296)+'СЕТ СН'!$F$13</f>
        <v>0</v>
      </c>
      <c r="W308" s="37">
        <f>SUMIFS(СВЦЭМ!$I$34:$I$777,СВЦЭМ!$A$34:$A$777,$A308,СВЦЭМ!$B$34:$B$777,W$296)+'СЕТ СН'!$F$13</f>
        <v>0</v>
      </c>
      <c r="X308" s="37">
        <f>SUMIFS(СВЦЭМ!$I$34:$I$777,СВЦЭМ!$A$34:$A$777,$A308,СВЦЭМ!$B$34:$B$777,X$296)+'СЕТ СН'!$F$13</f>
        <v>0</v>
      </c>
      <c r="Y308" s="37">
        <f>SUMIFS(СВЦЭМ!$I$34:$I$777,СВЦЭМ!$A$34:$A$777,$A308,СВЦЭМ!$B$34:$B$777,Y$296)+'СЕТ СН'!$F$13</f>
        <v>0</v>
      </c>
    </row>
    <row r="309" spans="1:25" ht="15.75" x14ac:dyDescent="0.2">
      <c r="A309" s="36">
        <f t="shared" si="8"/>
        <v>43294</v>
      </c>
      <c r="B309" s="37">
        <f>SUMIFS(СВЦЭМ!$I$34:$I$777,СВЦЭМ!$A$34:$A$777,$A309,СВЦЭМ!$B$34:$B$777,B$296)+'СЕТ СН'!$F$13</f>
        <v>0</v>
      </c>
      <c r="C309" s="37">
        <f>SUMIFS(СВЦЭМ!$I$34:$I$777,СВЦЭМ!$A$34:$A$777,$A309,СВЦЭМ!$B$34:$B$777,C$296)+'СЕТ СН'!$F$13</f>
        <v>0</v>
      </c>
      <c r="D309" s="37">
        <f>SUMIFS(СВЦЭМ!$I$34:$I$777,СВЦЭМ!$A$34:$A$777,$A309,СВЦЭМ!$B$34:$B$777,D$296)+'СЕТ СН'!$F$13</f>
        <v>0</v>
      </c>
      <c r="E309" s="37">
        <f>SUMIFS(СВЦЭМ!$I$34:$I$777,СВЦЭМ!$A$34:$A$777,$A309,СВЦЭМ!$B$34:$B$777,E$296)+'СЕТ СН'!$F$13</f>
        <v>0</v>
      </c>
      <c r="F309" s="37">
        <f>SUMIFS(СВЦЭМ!$I$34:$I$777,СВЦЭМ!$A$34:$A$777,$A309,СВЦЭМ!$B$34:$B$777,F$296)+'СЕТ СН'!$F$13</f>
        <v>0</v>
      </c>
      <c r="G309" s="37">
        <f>SUMIFS(СВЦЭМ!$I$34:$I$777,СВЦЭМ!$A$34:$A$777,$A309,СВЦЭМ!$B$34:$B$777,G$296)+'СЕТ СН'!$F$13</f>
        <v>0</v>
      </c>
      <c r="H309" s="37">
        <f>SUMIFS(СВЦЭМ!$I$34:$I$777,СВЦЭМ!$A$34:$A$777,$A309,СВЦЭМ!$B$34:$B$777,H$296)+'СЕТ СН'!$F$13</f>
        <v>0</v>
      </c>
      <c r="I309" s="37">
        <f>SUMIFS(СВЦЭМ!$I$34:$I$777,СВЦЭМ!$A$34:$A$777,$A309,СВЦЭМ!$B$34:$B$777,I$296)+'СЕТ СН'!$F$13</f>
        <v>0</v>
      </c>
      <c r="J309" s="37">
        <f>SUMIFS(СВЦЭМ!$I$34:$I$777,СВЦЭМ!$A$34:$A$777,$A309,СВЦЭМ!$B$34:$B$777,J$296)+'СЕТ СН'!$F$13</f>
        <v>0</v>
      </c>
      <c r="K309" s="37">
        <f>SUMIFS(СВЦЭМ!$I$34:$I$777,СВЦЭМ!$A$34:$A$777,$A309,СВЦЭМ!$B$34:$B$777,K$296)+'СЕТ СН'!$F$13</f>
        <v>0</v>
      </c>
      <c r="L309" s="37">
        <f>SUMIFS(СВЦЭМ!$I$34:$I$777,СВЦЭМ!$A$34:$A$777,$A309,СВЦЭМ!$B$34:$B$777,L$296)+'СЕТ СН'!$F$13</f>
        <v>0</v>
      </c>
      <c r="M309" s="37">
        <f>SUMIFS(СВЦЭМ!$I$34:$I$777,СВЦЭМ!$A$34:$A$777,$A309,СВЦЭМ!$B$34:$B$777,M$296)+'СЕТ СН'!$F$13</f>
        <v>0</v>
      </c>
      <c r="N309" s="37">
        <f>SUMIFS(СВЦЭМ!$I$34:$I$777,СВЦЭМ!$A$34:$A$777,$A309,СВЦЭМ!$B$34:$B$777,N$296)+'СЕТ СН'!$F$13</f>
        <v>0</v>
      </c>
      <c r="O309" s="37">
        <f>SUMIFS(СВЦЭМ!$I$34:$I$777,СВЦЭМ!$A$34:$A$777,$A309,СВЦЭМ!$B$34:$B$777,O$296)+'СЕТ СН'!$F$13</f>
        <v>0</v>
      </c>
      <c r="P309" s="37">
        <f>SUMIFS(СВЦЭМ!$I$34:$I$777,СВЦЭМ!$A$34:$A$777,$A309,СВЦЭМ!$B$34:$B$777,P$296)+'СЕТ СН'!$F$13</f>
        <v>0</v>
      </c>
      <c r="Q309" s="37">
        <f>SUMIFS(СВЦЭМ!$I$34:$I$777,СВЦЭМ!$A$34:$A$777,$A309,СВЦЭМ!$B$34:$B$777,Q$296)+'СЕТ СН'!$F$13</f>
        <v>0</v>
      </c>
      <c r="R309" s="37">
        <f>SUMIFS(СВЦЭМ!$I$34:$I$777,СВЦЭМ!$A$34:$A$777,$A309,СВЦЭМ!$B$34:$B$777,R$296)+'СЕТ СН'!$F$13</f>
        <v>0</v>
      </c>
      <c r="S309" s="37">
        <f>SUMIFS(СВЦЭМ!$I$34:$I$777,СВЦЭМ!$A$34:$A$777,$A309,СВЦЭМ!$B$34:$B$777,S$296)+'СЕТ СН'!$F$13</f>
        <v>0</v>
      </c>
      <c r="T309" s="37">
        <f>SUMIFS(СВЦЭМ!$I$34:$I$777,СВЦЭМ!$A$34:$A$777,$A309,СВЦЭМ!$B$34:$B$777,T$296)+'СЕТ СН'!$F$13</f>
        <v>0</v>
      </c>
      <c r="U309" s="37">
        <f>SUMIFS(СВЦЭМ!$I$34:$I$777,СВЦЭМ!$A$34:$A$777,$A309,СВЦЭМ!$B$34:$B$777,U$296)+'СЕТ СН'!$F$13</f>
        <v>0</v>
      </c>
      <c r="V309" s="37">
        <f>SUMIFS(СВЦЭМ!$I$34:$I$777,СВЦЭМ!$A$34:$A$777,$A309,СВЦЭМ!$B$34:$B$777,V$296)+'СЕТ СН'!$F$13</f>
        <v>0</v>
      </c>
      <c r="W309" s="37">
        <f>SUMIFS(СВЦЭМ!$I$34:$I$777,СВЦЭМ!$A$34:$A$777,$A309,СВЦЭМ!$B$34:$B$777,W$296)+'СЕТ СН'!$F$13</f>
        <v>0</v>
      </c>
      <c r="X309" s="37">
        <f>SUMIFS(СВЦЭМ!$I$34:$I$777,СВЦЭМ!$A$34:$A$777,$A309,СВЦЭМ!$B$34:$B$777,X$296)+'СЕТ СН'!$F$13</f>
        <v>0</v>
      </c>
      <c r="Y309" s="37">
        <f>SUMIFS(СВЦЭМ!$I$34:$I$777,СВЦЭМ!$A$34:$A$777,$A309,СВЦЭМ!$B$34:$B$777,Y$296)+'СЕТ СН'!$F$13</f>
        <v>0</v>
      </c>
    </row>
    <row r="310" spans="1:25" ht="15.75" x14ac:dyDescent="0.2">
      <c r="A310" s="36">
        <f t="shared" si="8"/>
        <v>43295</v>
      </c>
      <c r="B310" s="37">
        <f>SUMIFS(СВЦЭМ!$I$34:$I$777,СВЦЭМ!$A$34:$A$777,$A310,СВЦЭМ!$B$34:$B$777,B$296)+'СЕТ СН'!$F$13</f>
        <v>0</v>
      </c>
      <c r="C310" s="37">
        <f>SUMIFS(СВЦЭМ!$I$34:$I$777,СВЦЭМ!$A$34:$A$777,$A310,СВЦЭМ!$B$34:$B$777,C$296)+'СЕТ СН'!$F$13</f>
        <v>0</v>
      </c>
      <c r="D310" s="37">
        <f>SUMIFS(СВЦЭМ!$I$34:$I$777,СВЦЭМ!$A$34:$A$777,$A310,СВЦЭМ!$B$34:$B$777,D$296)+'СЕТ СН'!$F$13</f>
        <v>0</v>
      </c>
      <c r="E310" s="37">
        <f>SUMIFS(СВЦЭМ!$I$34:$I$777,СВЦЭМ!$A$34:$A$777,$A310,СВЦЭМ!$B$34:$B$777,E$296)+'СЕТ СН'!$F$13</f>
        <v>0</v>
      </c>
      <c r="F310" s="37">
        <f>SUMIFS(СВЦЭМ!$I$34:$I$777,СВЦЭМ!$A$34:$A$777,$A310,СВЦЭМ!$B$34:$B$777,F$296)+'СЕТ СН'!$F$13</f>
        <v>0</v>
      </c>
      <c r="G310" s="37">
        <f>SUMIFS(СВЦЭМ!$I$34:$I$777,СВЦЭМ!$A$34:$A$777,$A310,СВЦЭМ!$B$34:$B$777,G$296)+'СЕТ СН'!$F$13</f>
        <v>0</v>
      </c>
      <c r="H310" s="37">
        <f>SUMIFS(СВЦЭМ!$I$34:$I$777,СВЦЭМ!$A$34:$A$777,$A310,СВЦЭМ!$B$34:$B$777,H$296)+'СЕТ СН'!$F$13</f>
        <v>0</v>
      </c>
      <c r="I310" s="37">
        <f>SUMIFS(СВЦЭМ!$I$34:$I$777,СВЦЭМ!$A$34:$A$777,$A310,СВЦЭМ!$B$34:$B$777,I$296)+'СЕТ СН'!$F$13</f>
        <v>0</v>
      </c>
      <c r="J310" s="37">
        <f>SUMIFS(СВЦЭМ!$I$34:$I$777,СВЦЭМ!$A$34:$A$777,$A310,СВЦЭМ!$B$34:$B$777,J$296)+'СЕТ СН'!$F$13</f>
        <v>0</v>
      </c>
      <c r="K310" s="37">
        <f>SUMIFS(СВЦЭМ!$I$34:$I$777,СВЦЭМ!$A$34:$A$777,$A310,СВЦЭМ!$B$34:$B$777,K$296)+'СЕТ СН'!$F$13</f>
        <v>0</v>
      </c>
      <c r="L310" s="37">
        <f>SUMIFS(СВЦЭМ!$I$34:$I$777,СВЦЭМ!$A$34:$A$777,$A310,СВЦЭМ!$B$34:$B$777,L$296)+'СЕТ СН'!$F$13</f>
        <v>0</v>
      </c>
      <c r="M310" s="37">
        <f>SUMIFS(СВЦЭМ!$I$34:$I$777,СВЦЭМ!$A$34:$A$777,$A310,СВЦЭМ!$B$34:$B$777,M$296)+'СЕТ СН'!$F$13</f>
        <v>0</v>
      </c>
      <c r="N310" s="37">
        <f>SUMIFS(СВЦЭМ!$I$34:$I$777,СВЦЭМ!$A$34:$A$777,$A310,СВЦЭМ!$B$34:$B$777,N$296)+'СЕТ СН'!$F$13</f>
        <v>0</v>
      </c>
      <c r="O310" s="37">
        <f>SUMIFS(СВЦЭМ!$I$34:$I$777,СВЦЭМ!$A$34:$A$777,$A310,СВЦЭМ!$B$34:$B$777,O$296)+'СЕТ СН'!$F$13</f>
        <v>0</v>
      </c>
      <c r="P310" s="37">
        <f>SUMIFS(СВЦЭМ!$I$34:$I$777,СВЦЭМ!$A$34:$A$777,$A310,СВЦЭМ!$B$34:$B$777,P$296)+'СЕТ СН'!$F$13</f>
        <v>0</v>
      </c>
      <c r="Q310" s="37">
        <f>SUMIFS(СВЦЭМ!$I$34:$I$777,СВЦЭМ!$A$34:$A$777,$A310,СВЦЭМ!$B$34:$B$777,Q$296)+'СЕТ СН'!$F$13</f>
        <v>0</v>
      </c>
      <c r="R310" s="37">
        <f>SUMIFS(СВЦЭМ!$I$34:$I$777,СВЦЭМ!$A$34:$A$777,$A310,СВЦЭМ!$B$34:$B$777,R$296)+'СЕТ СН'!$F$13</f>
        <v>0</v>
      </c>
      <c r="S310" s="37">
        <f>SUMIFS(СВЦЭМ!$I$34:$I$777,СВЦЭМ!$A$34:$A$777,$A310,СВЦЭМ!$B$34:$B$777,S$296)+'СЕТ СН'!$F$13</f>
        <v>0</v>
      </c>
      <c r="T310" s="37">
        <f>SUMIFS(СВЦЭМ!$I$34:$I$777,СВЦЭМ!$A$34:$A$777,$A310,СВЦЭМ!$B$34:$B$777,T$296)+'СЕТ СН'!$F$13</f>
        <v>0</v>
      </c>
      <c r="U310" s="37">
        <f>SUMIFS(СВЦЭМ!$I$34:$I$777,СВЦЭМ!$A$34:$A$777,$A310,СВЦЭМ!$B$34:$B$777,U$296)+'СЕТ СН'!$F$13</f>
        <v>0</v>
      </c>
      <c r="V310" s="37">
        <f>SUMIFS(СВЦЭМ!$I$34:$I$777,СВЦЭМ!$A$34:$A$777,$A310,СВЦЭМ!$B$34:$B$777,V$296)+'СЕТ СН'!$F$13</f>
        <v>0</v>
      </c>
      <c r="W310" s="37">
        <f>SUMIFS(СВЦЭМ!$I$34:$I$777,СВЦЭМ!$A$34:$A$777,$A310,СВЦЭМ!$B$34:$B$777,W$296)+'СЕТ СН'!$F$13</f>
        <v>0</v>
      </c>
      <c r="X310" s="37">
        <f>SUMIFS(СВЦЭМ!$I$34:$I$777,СВЦЭМ!$A$34:$A$777,$A310,СВЦЭМ!$B$34:$B$777,X$296)+'СЕТ СН'!$F$13</f>
        <v>0</v>
      </c>
      <c r="Y310" s="37">
        <f>SUMIFS(СВЦЭМ!$I$34:$I$777,СВЦЭМ!$A$34:$A$777,$A310,СВЦЭМ!$B$34:$B$777,Y$296)+'СЕТ СН'!$F$13</f>
        <v>0</v>
      </c>
    </row>
    <row r="311" spans="1:25" ht="15.75" x14ac:dyDescent="0.2">
      <c r="A311" s="36">
        <f t="shared" si="8"/>
        <v>43296</v>
      </c>
      <c r="B311" s="37">
        <f>SUMIFS(СВЦЭМ!$I$34:$I$777,СВЦЭМ!$A$34:$A$777,$A311,СВЦЭМ!$B$34:$B$777,B$296)+'СЕТ СН'!$F$13</f>
        <v>0</v>
      </c>
      <c r="C311" s="37">
        <f>SUMIFS(СВЦЭМ!$I$34:$I$777,СВЦЭМ!$A$34:$A$777,$A311,СВЦЭМ!$B$34:$B$777,C$296)+'СЕТ СН'!$F$13</f>
        <v>0</v>
      </c>
      <c r="D311" s="37">
        <f>SUMIFS(СВЦЭМ!$I$34:$I$777,СВЦЭМ!$A$34:$A$777,$A311,СВЦЭМ!$B$34:$B$777,D$296)+'СЕТ СН'!$F$13</f>
        <v>0</v>
      </c>
      <c r="E311" s="37">
        <f>SUMIFS(СВЦЭМ!$I$34:$I$777,СВЦЭМ!$A$34:$A$777,$A311,СВЦЭМ!$B$34:$B$777,E$296)+'СЕТ СН'!$F$13</f>
        <v>0</v>
      </c>
      <c r="F311" s="37">
        <f>SUMIFS(СВЦЭМ!$I$34:$I$777,СВЦЭМ!$A$34:$A$777,$A311,СВЦЭМ!$B$34:$B$777,F$296)+'СЕТ СН'!$F$13</f>
        <v>0</v>
      </c>
      <c r="G311" s="37">
        <f>SUMIFS(СВЦЭМ!$I$34:$I$777,СВЦЭМ!$A$34:$A$777,$A311,СВЦЭМ!$B$34:$B$777,G$296)+'СЕТ СН'!$F$13</f>
        <v>0</v>
      </c>
      <c r="H311" s="37">
        <f>SUMIFS(СВЦЭМ!$I$34:$I$777,СВЦЭМ!$A$34:$A$777,$A311,СВЦЭМ!$B$34:$B$777,H$296)+'СЕТ СН'!$F$13</f>
        <v>0</v>
      </c>
      <c r="I311" s="37">
        <f>SUMIFS(СВЦЭМ!$I$34:$I$777,СВЦЭМ!$A$34:$A$777,$A311,СВЦЭМ!$B$34:$B$777,I$296)+'СЕТ СН'!$F$13</f>
        <v>0</v>
      </c>
      <c r="J311" s="37">
        <f>SUMIFS(СВЦЭМ!$I$34:$I$777,СВЦЭМ!$A$34:$A$777,$A311,СВЦЭМ!$B$34:$B$777,J$296)+'СЕТ СН'!$F$13</f>
        <v>0</v>
      </c>
      <c r="K311" s="37">
        <f>SUMIFS(СВЦЭМ!$I$34:$I$777,СВЦЭМ!$A$34:$A$777,$A311,СВЦЭМ!$B$34:$B$777,K$296)+'СЕТ СН'!$F$13</f>
        <v>0</v>
      </c>
      <c r="L311" s="37">
        <f>SUMIFS(СВЦЭМ!$I$34:$I$777,СВЦЭМ!$A$34:$A$777,$A311,СВЦЭМ!$B$34:$B$777,L$296)+'СЕТ СН'!$F$13</f>
        <v>0</v>
      </c>
      <c r="M311" s="37">
        <f>SUMIFS(СВЦЭМ!$I$34:$I$777,СВЦЭМ!$A$34:$A$777,$A311,СВЦЭМ!$B$34:$B$777,M$296)+'СЕТ СН'!$F$13</f>
        <v>0</v>
      </c>
      <c r="N311" s="37">
        <f>SUMIFS(СВЦЭМ!$I$34:$I$777,СВЦЭМ!$A$34:$A$777,$A311,СВЦЭМ!$B$34:$B$777,N$296)+'СЕТ СН'!$F$13</f>
        <v>0</v>
      </c>
      <c r="O311" s="37">
        <f>SUMIFS(СВЦЭМ!$I$34:$I$777,СВЦЭМ!$A$34:$A$777,$A311,СВЦЭМ!$B$34:$B$777,O$296)+'СЕТ СН'!$F$13</f>
        <v>0</v>
      </c>
      <c r="P311" s="37">
        <f>SUMIFS(СВЦЭМ!$I$34:$I$777,СВЦЭМ!$A$34:$A$777,$A311,СВЦЭМ!$B$34:$B$777,P$296)+'СЕТ СН'!$F$13</f>
        <v>0</v>
      </c>
      <c r="Q311" s="37">
        <f>SUMIFS(СВЦЭМ!$I$34:$I$777,СВЦЭМ!$A$34:$A$777,$A311,СВЦЭМ!$B$34:$B$777,Q$296)+'СЕТ СН'!$F$13</f>
        <v>0</v>
      </c>
      <c r="R311" s="37">
        <f>SUMIFS(СВЦЭМ!$I$34:$I$777,СВЦЭМ!$A$34:$A$777,$A311,СВЦЭМ!$B$34:$B$777,R$296)+'СЕТ СН'!$F$13</f>
        <v>0</v>
      </c>
      <c r="S311" s="37">
        <f>SUMIFS(СВЦЭМ!$I$34:$I$777,СВЦЭМ!$A$34:$A$777,$A311,СВЦЭМ!$B$34:$B$777,S$296)+'СЕТ СН'!$F$13</f>
        <v>0</v>
      </c>
      <c r="T311" s="37">
        <f>SUMIFS(СВЦЭМ!$I$34:$I$777,СВЦЭМ!$A$34:$A$777,$A311,СВЦЭМ!$B$34:$B$777,T$296)+'СЕТ СН'!$F$13</f>
        <v>0</v>
      </c>
      <c r="U311" s="37">
        <f>SUMIFS(СВЦЭМ!$I$34:$I$777,СВЦЭМ!$A$34:$A$777,$A311,СВЦЭМ!$B$34:$B$777,U$296)+'СЕТ СН'!$F$13</f>
        <v>0</v>
      </c>
      <c r="V311" s="37">
        <f>SUMIFS(СВЦЭМ!$I$34:$I$777,СВЦЭМ!$A$34:$A$777,$A311,СВЦЭМ!$B$34:$B$777,V$296)+'СЕТ СН'!$F$13</f>
        <v>0</v>
      </c>
      <c r="W311" s="37">
        <f>SUMIFS(СВЦЭМ!$I$34:$I$777,СВЦЭМ!$A$34:$A$777,$A311,СВЦЭМ!$B$34:$B$777,W$296)+'СЕТ СН'!$F$13</f>
        <v>0</v>
      </c>
      <c r="X311" s="37">
        <f>SUMIFS(СВЦЭМ!$I$34:$I$777,СВЦЭМ!$A$34:$A$777,$A311,СВЦЭМ!$B$34:$B$777,X$296)+'СЕТ СН'!$F$13</f>
        <v>0</v>
      </c>
      <c r="Y311" s="37">
        <f>SUMIFS(СВЦЭМ!$I$34:$I$777,СВЦЭМ!$A$34:$A$777,$A311,СВЦЭМ!$B$34:$B$777,Y$296)+'СЕТ СН'!$F$13</f>
        <v>0</v>
      </c>
    </row>
    <row r="312" spans="1:25" ht="15.75" x14ac:dyDescent="0.2">
      <c r="A312" s="36">
        <f t="shared" si="8"/>
        <v>43297</v>
      </c>
      <c r="B312" s="37">
        <f>SUMIFS(СВЦЭМ!$I$34:$I$777,СВЦЭМ!$A$34:$A$777,$A312,СВЦЭМ!$B$34:$B$777,B$296)+'СЕТ СН'!$F$13</f>
        <v>0</v>
      </c>
      <c r="C312" s="37">
        <f>SUMIFS(СВЦЭМ!$I$34:$I$777,СВЦЭМ!$A$34:$A$777,$A312,СВЦЭМ!$B$34:$B$777,C$296)+'СЕТ СН'!$F$13</f>
        <v>0</v>
      </c>
      <c r="D312" s="37">
        <f>SUMIFS(СВЦЭМ!$I$34:$I$777,СВЦЭМ!$A$34:$A$777,$A312,СВЦЭМ!$B$34:$B$777,D$296)+'СЕТ СН'!$F$13</f>
        <v>0</v>
      </c>
      <c r="E312" s="37">
        <f>SUMIFS(СВЦЭМ!$I$34:$I$777,СВЦЭМ!$A$34:$A$777,$A312,СВЦЭМ!$B$34:$B$777,E$296)+'СЕТ СН'!$F$13</f>
        <v>0</v>
      </c>
      <c r="F312" s="37">
        <f>SUMIFS(СВЦЭМ!$I$34:$I$777,СВЦЭМ!$A$34:$A$777,$A312,СВЦЭМ!$B$34:$B$777,F$296)+'СЕТ СН'!$F$13</f>
        <v>0</v>
      </c>
      <c r="G312" s="37">
        <f>SUMIFS(СВЦЭМ!$I$34:$I$777,СВЦЭМ!$A$34:$A$777,$A312,СВЦЭМ!$B$34:$B$777,G$296)+'СЕТ СН'!$F$13</f>
        <v>0</v>
      </c>
      <c r="H312" s="37">
        <f>SUMIFS(СВЦЭМ!$I$34:$I$777,СВЦЭМ!$A$34:$A$777,$A312,СВЦЭМ!$B$34:$B$777,H$296)+'СЕТ СН'!$F$13</f>
        <v>0</v>
      </c>
      <c r="I312" s="37">
        <f>SUMIFS(СВЦЭМ!$I$34:$I$777,СВЦЭМ!$A$34:$A$777,$A312,СВЦЭМ!$B$34:$B$777,I$296)+'СЕТ СН'!$F$13</f>
        <v>0</v>
      </c>
      <c r="J312" s="37">
        <f>SUMIFS(СВЦЭМ!$I$34:$I$777,СВЦЭМ!$A$34:$A$777,$A312,СВЦЭМ!$B$34:$B$777,J$296)+'СЕТ СН'!$F$13</f>
        <v>0</v>
      </c>
      <c r="K312" s="37">
        <f>SUMIFS(СВЦЭМ!$I$34:$I$777,СВЦЭМ!$A$34:$A$777,$A312,СВЦЭМ!$B$34:$B$777,K$296)+'СЕТ СН'!$F$13</f>
        <v>0</v>
      </c>
      <c r="L312" s="37">
        <f>SUMIFS(СВЦЭМ!$I$34:$I$777,СВЦЭМ!$A$34:$A$777,$A312,СВЦЭМ!$B$34:$B$777,L$296)+'СЕТ СН'!$F$13</f>
        <v>0</v>
      </c>
      <c r="M312" s="37">
        <f>SUMIFS(СВЦЭМ!$I$34:$I$777,СВЦЭМ!$A$34:$A$777,$A312,СВЦЭМ!$B$34:$B$777,M$296)+'СЕТ СН'!$F$13</f>
        <v>0</v>
      </c>
      <c r="N312" s="37">
        <f>SUMIFS(СВЦЭМ!$I$34:$I$777,СВЦЭМ!$A$34:$A$777,$A312,СВЦЭМ!$B$34:$B$777,N$296)+'СЕТ СН'!$F$13</f>
        <v>0</v>
      </c>
      <c r="O312" s="37">
        <f>SUMIFS(СВЦЭМ!$I$34:$I$777,СВЦЭМ!$A$34:$A$777,$A312,СВЦЭМ!$B$34:$B$777,O$296)+'СЕТ СН'!$F$13</f>
        <v>0</v>
      </c>
      <c r="P312" s="37">
        <f>SUMIFS(СВЦЭМ!$I$34:$I$777,СВЦЭМ!$A$34:$A$777,$A312,СВЦЭМ!$B$34:$B$777,P$296)+'СЕТ СН'!$F$13</f>
        <v>0</v>
      </c>
      <c r="Q312" s="37">
        <f>SUMIFS(СВЦЭМ!$I$34:$I$777,СВЦЭМ!$A$34:$A$777,$A312,СВЦЭМ!$B$34:$B$777,Q$296)+'СЕТ СН'!$F$13</f>
        <v>0</v>
      </c>
      <c r="R312" s="37">
        <f>SUMIFS(СВЦЭМ!$I$34:$I$777,СВЦЭМ!$A$34:$A$777,$A312,СВЦЭМ!$B$34:$B$777,R$296)+'СЕТ СН'!$F$13</f>
        <v>0</v>
      </c>
      <c r="S312" s="37">
        <f>SUMIFS(СВЦЭМ!$I$34:$I$777,СВЦЭМ!$A$34:$A$777,$A312,СВЦЭМ!$B$34:$B$777,S$296)+'СЕТ СН'!$F$13</f>
        <v>0</v>
      </c>
      <c r="T312" s="37">
        <f>SUMIFS(СВЦЭМ!$I$34:$I$777,СВЦЭМ!$A$34:$A$777,$A312,СВЦЭМ!$B$34:$B$777,T$296)+'СЕТ СН'!$F$13</f>
        <v>0</v>
      </c>
      <c r="U312" s="37">
        <f>SUMIFS(СВЦЭМ!$I$34:$I$777,СВЦЭМ!$A$34:$A$777,$A312,СВЦЭМ!$B$34:$B$777,U$296)+'СЕТ СН'!$F$13</f>
        <v>0</v>
      </c>
      <c r="V312" s="37">
        <f>SUMIFS(СВЦЭМ!$I$34:$I$777,СВЦЭМ!$A$34:$A$777,$A312,СВЦЭМ!$B$34:$B$777,V$296)+'СЕТ СН'!$F$13</f>
        <v>0</v>
      </c>
      <c r="W312" s="37">
        <f>SUMIFS(СВЦЭМ!$I$34:$I$777,СВЦЭМ!$A$34:$A$777,$A312,СВЦЭМ!$B$34:$B$777,W$296)+'СЕТ СН'!$F$13</f>
        <v>0</v>
      </c>
      <c r="X312" s="37">
        <f>SUMIFS(СВЦЭМ!$I$34:$I$777,СВЦЭМ!$A$34:$A$777,$A312,СВЦЭМ!$B$34:$B$777,X$296)+'СЕТ СН'!$F$13</f>
        <v>0</v>
      </c>
      <c r="Y312" s="37">
        <f>SUMIFS(СВЦЭМ!$I$34:$I$777,СВЦЭМ!$A$34:$A$777,$A312,СВЦЭМ!$B$34:$B$777,Y$296)+'СЕТ СН'!$F$13</f>
        <v>0</v>
      </c>
    </row>
    <row r="313" spans="1:25" ht="15.75" x14ac:dyDescent="0.2">
      <c r="A313" s="36">
        <f t="shared" si="8"/>
        <v>43298</v>
      </c>
      <c r="B313" s="37">
        <f>SUMIFS(СВЦЭМ!$I$34:$I$777,СВЦЭМ!$A$34:$A$777,$A313,СВЦЭМ!$B$34:$B$777,B$296)+'СЕТ СН'!$F$13</f>
        <v>0</v>
      </c>
      <c r="C313" s="37">
        <f>SUMIFS(СВЦЭМ!$I$34:$I$777,СВЦЭМ!$A$34:$A$777,$A313,СВЦЭМ!$B$34:$B$777,C$296)+'СЕТ СН'!$F$13</f>
        <v>0</v>
      </c>
      <c r="D313" s="37">
        <f>SUMIFS(СВЦЭМ!$I$34:$I$777,СВЦЭМ!$A$34:$A$777,$A313,СВЦЭМ!$B$34:$B$777,D$296)+'СЕТ СН'!$F$13</f>
        <v>0</v>
      </c>
      <c r="E313" s="37">
        <f>SUMIFS(СВЦЭМ!$I$34:$I$777,СВЦЭМ!$A$34:$A$777,$A313,СВЦЭМ!$B$34:$B$777,E$296)+'СЕТ СН'!$F$13</f>
        <v>0</v>
      </c>
      <c r="F313" s="37">
        <f>SUMIFS(СВЦЭМ!$I$34:$I$777,СВЦЭМ!$A$34:$A$777,$A313,СВЦЭМ!$B$34:$B$777,F$296)+'СЕТ СН'!$F$13</f>
        <v>0</v>
      </c>
      <c r="G313" s="37">
        <f>SUMIFS(СВЦЭМ!$I$34:$I$777,СВЦЭМ!$A$34:$A$777,$A313,СВЦЭМ!$B$34:$B$777,G$296)+'СЕТ СН'!$F$13</f>
        <v>0</v>
      </c>
      <c r="H313" s="37">
        <f>SUMIFS(СВЦЭМ!$I$34:$I$777,СВЦЭМ!$A$34:$A$777,$A313,СВЦЭМ!$B$34:$B$777,H$296)+'СЕТ СН'!$F$13</f>
        <v>0</v>
      </c>
      <c r="I313" s="37">
        <f>SUMIFS(СВЦЭМ!$I$34:$I$777,СВЦЭМ!$A$34:$A$777,$A313,СВЦЭМ!$B$34:$B$777,I$296)+'СЕТ СН'!$F$13</f>
        <v>0</v>
      </c>
      <c r="J313" s="37">
        <f>SUMIFS(СВЦЭМ!$I$34:$I$777,СВЦЭМ!$A$34:$A$777,$A313,СВЦЭМ!$B$34:$B$777,J$296)+'СЕТ СН'!$F$13</f>
        <v>0</v>
      </c>
      <c r="K313" s="37">
        <f>SUMIFS(СВЦЭМ!$I$34:$I$777,СВЦЭМ!$A$34:$A$777,$A313,СВЦЭМ!$B$34:$B$777,K$296)+'СЕТ СН'!$F$13</f>
        <v>0</v>
      </c>
      <c r="L313" s="37">
        <f>SUMIFS(СВЦЭМ!$I$34:$I$777,СВЦЭМ!$A$34:$A$777,$A313,СВЦЭМ!$B$34:$B$777,L$296)+'СЕТ СН'!$F$13</f>
        <v>0</v>
      </c>
      <c r="M313" s="37">
        <f>SUMIFS(СВЦЭМ!$I$34:$I$777,СВЦЭМ!$A$34:$A$777,$A313,СВЦЭМ!$B$34:$B$777,M$296)+'СЕТ СН'!$F$13</f>
        <v>0</v>
      </c>
      <c r="N313" s="37">
        <f>SUMIFS(СВЦЭМ!$I$34:$I$777,СВЦЭМ!$A$34:$A$777,$A313,СВЦЭМ!$B$34:$B$777,N$296)+'СЕТ СН'!$F$13</f>
        <v>0</v>
      </c>
      <c r="O313" s="37">
        <f>SUMIFS(СВЦЭМ!$I$34:$I$777,СВЦЭМ!$A$34:$A$777,$A313,СВЦЭМ!$B$34:$B$777,O$296)+'СЕТ СН'!$F$13</f>
        <v>0</v>
      </c>
      <c r="P313" s="37">
        <f>SUMIFS(СВЦЭМ!$I$34:$I$777,СВЦЭМ!$A$34:$A$777,$A313,СВЦЭМ!$B$34:$B$777,P$296)+'СЕТ СН'!$F$13</f>
        <v>0</v>
      </c>
      <c r="Q313" s="37">
        <f>SUMIFS(СВЦЭМ!$I$34:$I$777,СВЦЭМ!$A$34:$A$777,$A313,СВЦЭМ!$B$34:$B$777,Q$296)+'СЕТ СН'!$F$13</f>
        <v>0</v>
      </c>
      <c r="R313" s="37">
        <f>SUMIFS(СВЦЭМ!$I$34:$I$777,СВЦЭМ!$A$34:$A$777,$A313,СВЦЭМ!$B$34:$B$777,R$296)+'СЕТ СН'!$F$13</f>
        <v>0</v>
      </c>
      <c r="S313" s="37">
        <f>SUMIFS(СВЦЭМ!$I$34:$I$777,СВЦЭМ!$A$34:$A$777,$A313,СВЦЭМ!$B$34:$B$777,S$296)+'СЕТ СН'!$F$13</f>
        <v>0</v>
      </c>
      <c r="T313" s="37">
        <f>SUMIFS(СВЦЭМ!$I$34:$I$777,СВЦЭМ!$A$34:$A$777,$A313,СВЦЭМ!$B$34:$B$777,T$296)+'СЕТ СН'!$F$13</f>
        <v>0</v>
      </c>
      <c r="U313" s="37">
        <f>SUMIFS(СВЦЭМ!$I$34:$I$777,СВЦЭМ!$A$34:$A$777,$A313,СВЦЭМ!$B$34:$B$777,U$296)+'СЕТ СН'!$F$13</f>
        <v>0</v>
      </c>
      <c r="V313" s="37">
        <f>SUMIFS(СВЦЭМ!$I$34:$I$777,СВЦЭМ!$A$34:$A$777,$A313,СВЦЭМ!$B$34:$B$777,V$296)+'СЕТ СН'!$F$13</f>
        <v>0</v>
      </c>
      <c r="W313" s="37">
        <f>SUMIFS(СВЦЭМ!$I$34:$I$777,СВЦЭМ!$A$34:$A$777,$A313,СВЦЭМ!$B$34:$B$777,W$296)+'СЕТ СН'!$F$13</f>
        <v>0</v>
      </c>
      <c r="X313" s="37">
        <f>SUMIFS(СВЦЭМ!$I$34:$I$777,СВЦЭМ!$A$34:$A$777,$A313,СВЦЭМ!$B$34:$B$777,X$296)+'СЕТ СН'!$F$13</f>
        <v>0</v>
      </c>
      <c r="Y313" s="37">
        <f>SUMIFS(СВЦЭМ!$I$34:$I$777,СВЦЭМ!$A$34:$A$777,$A313,СВЦЭМ!$B$34:$B$777,Y$296)+'СЕТ СН'!$F$13</f>
        <v>0</v>
      </c>
    </row>
    <row r="314" spans="1:25" ht="15.75" x14ac:dyDescent="0.2">
      <c r="A314" s="36">
        <f t="shared" si="8"/>
        <v>43299</v>
      </c>
      <c r="B314" s="37">
        <f>SUMIFS(СВЦЭМ!$I$34:$I$777,СВЦЭМ!$A$34:$A$777,$A314,СВЦЭМ!$B$34:$B$777,B$296)+'СЕТ СН'!$F$13</f>
        <v>0</v>
      </c>
      <c r="C314" s="37">
        <f>SUMIFS(СВЦЭМ!$I$34:$I$777,СВЦЭМ!$A$34:$A$777,$A314,СВЦЭМ!$B$34:$B$777,C$296)+'СЕТ СН'!$F$13</f>
        <v>0</v>
      </c>
      <c r="D314" s="37">
        <f>SUMIFS(СВЦЭМ!$I$34:$I$777,СВЦЭМ!$A$34:$A$777,$A314,СВЦЭМ!$B$34:$B$777,D$296)+'СЕТ СН'!$F$13</f>
        <v>0</v>
      </c>
      <c r="E314" s="37">
        <f>SUMIFS(СВЦЭМ!$I$34:$I$777,СВЦЭМ!$A$34:$A$777,$A314,СВЦЭМ!$B$34:$B$777,E$296)+'СЕТ СН'!$F$13</f>
        <v>0</v>
      </c>
      <c r="F314" s="37">
        <f>SUMIFS(СВЦЭМ!$I$34:$I$777,СВЦЭМ!$A$34:$A$777,$A314,СВЦЭМ!$B$34:$B$777,F$296)+'СЕТ СН'!$F$13</f>
        <v>0</v>
      </c>
      <c r="G314" s="37">
        <f>SUMIFS(СВЦЭМ!$I$34:$I$777,СВЦЭМ!$A$34:$A$777,$A314,СВЦЭМ!$B$34:$B$777,G$296)+'СЕТ СН'!$F$13</f>
        <v>0</v>
      </c>
      <c r="H314" s="37">
        <f>SUMIFS(СВЦЭМ!$I$34:$I$777,СВЦЭМ!$A$34:$A$777,$A314,СВЦЭМ!$B$34:$B$777,H$296)+'СЕТ СН'!$F$13</f>
        <v>0</v>
      </c>
      <c r="I314" s="37">
        <f>SUMIFS(СВЦЭМ!$I$34:$I$777,СВЦЭМ!$A$34:$A$777,$A314,СВЦЭМ!$B$34:$B$777,I$296)+'СЕТ СН'!$F$13</f>
        <v>0</v>
      </c>
      <c r="J314" s="37">
        <f>SUMIFS(СВЦЭМ!$I$34:$I$777,СВЦЭМ!$A$34:$A$777,$A314,СВЦЭМ!$B$34:$B$777,J$296)+'СЕТ СН'!$F$13</f>
        <v>0</v>
      </c>
      <c r="K314" s="37">
        <f>SUMIFS(СВЦЭМ!$I$34:$I$777,СВЦЭМ!$A$34:$A$777,$A314,СВЦЭМ!$B$34:$B$777,K$296)+'СЕТ СН'!$F$13</f>
        <v>0</v>
      </c>
      <c r="L314" s="37">
        <f>SUMIFS(СВЦЭМ!$I$34:$I$777,СВЦЭМ!$A$34:$A$777,$A314,СВЦЭМ!$B$34:$B$777,L$296)+'СЕТ СН'!$F$13</f>
        <v>0</v>
      </c>
      <c r="M314" s="37">
        <f>SUMIFS(СВЦЭМ!$I$34:$I$777,СВЦЭМ!$A$34:$A$777,$A314,СВЦЭМ!$B$34:$B$777,M$296)+'СЕТ СН'!$F$13</f>
        <v>0</v>
      </c>
      <c r="N314" s="37">
        <f>SUMIFS(СВЦЭМ!$I$34:$I$777,СВЦЭМ!$A$34:$A$777,$A314,СВЦЭМ!$B$34:$B$777,N$296)+'СЕТ СН'!$F$13</f>
        <v>0</v>
      </c>
      <c r="O314" s="37">
        <f>SUMIFS(СВЦЭМ!$I$34:$I$777,СВЦЭМ!$A$34:$A$777,$A314,СВЦЭМ!$B$34:$B$777,O$296)+'СЕТ СН'!$F$13</f>
        <v>0</v>
      </c>
      <c r="P314" s="37">
        <f>SUMIFS(СВЦЭМ!$I$34:$I$777,СВЦЭМ!$A$34:$A$777,$A314,СВЦЭМ!$B$34:$B$777,P$296)+'СЕТ СН'!$F$13</f>
        <v>0</v>
      </c>
      <c r="Q314" s="37">
        <f>SUMIFS(СВЦЭМ!$I$34:$I$777,СВЦЭМ!$A$34:$A$777,$A314,СВЦЭМ!$B$34:$B$777,Q$296)+'СЕТ СН'!$F$13</f>
        <v>0</v>
      </c>
      <c r="R314" s="37">
        <f>SUMIFS(СВЦЭМ!$I$34:$I$777,СВЦЭМ!$A$34:$A$777,$A314,СВЦЭМ!$B$34:$B$777,R$296)+'СЕТ СН'!$F$13</f>
        <v>0</v>
      </c>
      <c r="S314" s="37">
        <f>SUMIFS(СВЦЭМ!$I$34:$I$777,СВЦЭМ!$A$34:$A$777,$A314,СВЦЭМ!$B$34:$B$777,S$296)+'СЕТ СН'!$F$13</f>
        <v>0</v>
      </c>
      <c r="T314" s="37">
        <f>SUMIFS(СВЦЭМ!$I$34:$I$777,СВЦЭМ!$A$34:$A$777,$A314,СВЦЭМ!$B$34:$B$777,T$296)+'СЕТ СН'!$F$13</f>
        <v>0</v>
      </c>
      <c r="U314" s="37">
        <f>SUMIFS(СВЦЭМ!$I$34:$I$777,СВЦЭМ!$A$34:$A$777,$A314,СВЦЭМ!$B$34:$B$777,U$296)+'СЕТ СН'!$F$13</f>
        <v>0</v>
      </c>
      <c r="V314" s="37">
        <f>SUMIFS(СВЦЭМ!$I$34:$I$777,СВЦЭМ!$A$34:$A$777,$A314,СВЦЭМ!$B$34:$B$777,V$296)+'СЕТ СН'!$F$13</f>
        <v>0</v>
      </c>
      <c r="W314" s="37">
        <f>SUMIFS(СВЦЭМ!$I$34:$I$777,СВЦЭМ!$A$34:$A$777,$A314,СВЦЭМ!$B$34:$B$777,W$296)+'СЕТ СН'!$F$13</f>
        <v>0</v>
      </c>
      <c r="X314" s="37">
        <f>SUMIFS(СВЦЭМ!$I$34:$I$777,СВЦЭМ!$A$34:$A$777,$A314,СВЦЭМ!$B$34:$B$777,X$296)+'СЕТ СН'!$F$13</f>
        <v>0</v>
      </c>
      <c r="Y314" s="37">
        <f>SUMIFS(СВЦЭМ!$I$34:$I$777,СВЦЭМ!$A$34:$A$777,$A314,СВЦЭМ!$B$34:$B$777,Y$296)+'СЕТ СН'!$F$13</f>
        <v>0</v>
      </c>
    </row>
    <row r="315" spans="1:25" ht="15.75" x14ac:dyDescent="0.2">
      <c r="A315" s="36">
        <f t="shared" si="8"/>
        <v>43300</v>
      </c>
      <c r="B315" s="37">
        <f>SUMIFS(СВЦЭМ!$I$34:$I$777,СВЦЭМ!$A$34:$A$777,$A315,СВЦЭМ!$B$34:$B$777,B$296)+'СЕТ СН'!$F$13</f>
        <v>0</v>
      </c>
      <c r="C315" s="37">
        <f>SUMIFS(СВЦЭМ!$I$34:$I$777,СВЦЭМ!$A$34:$A$777,$A315,СВЦЭМ!$B$34:$B$777,C$296)+'СЕТ СН'!$F$13</f>
        <v>0</v>
      </c>
      <c r="D315" s="37">
        <f>SUMIFS(СВЦЭМ!$I$34:$I$777,СВЦЭМ!$A$34:$A$777,$A315,СВЦЭМ!$B$34:$B$777,D$296)+'СЕТ СН'!$F$13</f>
        <v>0</v>
      </c>
      <c r="E315" s="37">
        <f>SUMIFS(СВЦЭМ!$I$34:$I$777,СВЦЭМ!$A$34:$A$777,$A315,СВЦЭМ!$B$34:$B$777,E$296)+'СЕТ СН'!$F$13</f>
        <v>0</v>
      </c>
      <c r="F315" s="37">
        <f>SUMIFS(СВЦЭМ!$I$34:$I$777,СВЦЭМ!$A$34:$A$777,$A315,СВЦЭМ!$B$34:$B$777,F$296)+'СЕТ СН'!$F$13</f>
        <v>0</v>
      </c>
      <c r="G315" s="37">
        <f>SUMIFS(СВЦЭМ!$I$34:$I$777,СВЦЭМ!$A$34:$A$777,$A315,СВЦЭМ!$B$34:$B$777,G$296)+'СЕТ СН'!$F$13</f>
        <v>0</v>
      </c>
      <c r="H315" s="37">
        <f>SUMIFS(СВЦЭМ!$I$34:$I$777,СВЦЭМ!$A$34:$A$777,$A315,СВЦЭМ!$B$34:$B$777,H$296)+'СЕТ СН'!$F$13</f>
        <v>0</v>
      </c>
      <c r="I315" s="37">
        <f>SUMIFS(СВЦЭМ!$I$34:$I$777,СВЦЭМ!$A$34:$A$777,$A315,СВЦЭМ!$B$34:$B$777,I$296)+'СЕТ СН'!$F$13</f>
        <v>0</v>
      </c>
      <c r="J315" s="37">
        <f>SUMIFS(СВЦЭМ!$I$34:$I$777,СВЦЭМ!$A$34:$A$777,$A315,СВЦЭМ!$B$34:$B$777,J$296)+'СЕТ СН'!$F$13</f>
        <v>0</v>
      </c>
      <c r="K315" s="37">
        <f>SUMIFS(СВЦЭМ!$I$34:$I$777,СВЦЭМ!$A$34:$A$777,$A315,СВЦЭМ!$B$34:$B$777,K$296)+'СЕТ СН'!$F$13</f>
        <v>0</v>
      </c>
      <c r="L315" s="37">
        <f>SUMIFS(СВЦЭМ!$I$34:$I$777,СВЦЭМ!$A$34:$A$777,$A315,СВЦЭМ!$B$34:$B$777,L$296)+'СЕТ СН'!$F$13</f>
        <v>0</v>
      </c>
      <c r="M315" s="37">
        <f>SUMIFS(СВЦЭМ!$I$34:$I$777,СВЦЭМ!$A$34:$A$777,$A315,СВЦЭМ!$B$34:$B$777,M$296)+'СЕТ СН'!$F$13</f>
        <v>0</v>
      </c>
      <c r="N315" s="37">
        <f>SUMIFS(СВЦЭМ!$I$34:$I$777,СВЦЭМ!$A$34:$A$777,$A315,СВЦЭМ!$B$34:$B$777,N$296)+'СЕТ СН'!$F$13</f>
        <v>0</v>
      </c>
      <c r="O315" s="37">
        <f>SUMIFS(СВЦЭМ!$I$34:$I$777,СВЦЭМ!$A$34:$A$777,$A315,СВЦЭМ!$B$34:$B$777,O$296)+'СЕТ СН'!$F$13</f>
        <v>0</v>
      </c>
      <c r="P315" s="37">
        <f>SUMIFS(СВЦЭМ!$I$34:$I$777,СВЦЭМ!$A$34:$A$777,$A315,СВЦЭМ!$B$34:$B$777,P$296)+'СЕТ СН'!$F$13</f>
        <v>0</v>
      </c>
      <c r="Q315" s="37">
        <f>SUMIFS(СВЦЭМ!$I$34:$I$777,СВЦЭМ!$A$34:$A$777,$A315,СВЦЭМ!$B$34:$B$777,Q$296)+'СЕТ СН'!$F$13</f>
        <v>0</v>
      </c>
      <c r="R315" s="37">
        <f>SUMIFS(СВЦЭМ!$I$34:$I$777,СВЦЭМ!$A$34:$A$777,$A315,СВЦЭМ!$B$34:$B$777,R$296)+'СЕТ СН'!$F$13</f>
        <v>0</v>
      </c>
      <c r="S315" s="37">
        <f>SUMIFS(СВЦЭМ!$I$34:$I$777,СВЦЭМ!$A$34:$A$777,$A315,СВЦЭМ!$B$34:$B$777,S$296)+'СЕТ СН'!$F$13</f>
        <v>0</v>
      </c>
      <c r="T315" s="37">
        <f>SUMIFS(СВЦЭМ!$I$34:$I$777,СВЦЭМ!$A$34:$A$777,$A315,СВЦЭМ!$B$34:$B$777,T$296)+'СЕТ СН'!$F$13</f>
        <v>0</v>
      </c>
      <c r="U315" s="37">
        <f>SUMIFS(СВЦЭМ!$I$34:$I$777,СВЦЭМ!$A$34:$A$777,$A315,СВЦЭМ!$B$34:$B$777,U$296)+'СЕТ СН'!$F$13</f>
        <v>0</v>
      </c>
      <c r="V315" s="37">
        <f>SUMIFS(СВЦЭМ!$I$34:$I$777,СВЦЭМ!$A$34:$A$777,$A315,СВЦЭМ!$B$34:$B$777,V$296)+'СЕТ СН'!$F$13</f>
        <v>0</v>
      </c>
      <c r="W315" s="37">
        <f>SUMIFS(СВЦЭМ!$I$34:$I$777,СВЦЭМ!$A$34:$A$777,$A315,СВЦЭМ!$B$34:$B$777,W$296)+'СЕТ СН'!$F$13</f>
        <v>0</v>
      </c>
      <c r="X315" s="37">
        <f>SUMIFS(СВЦЭМ!$I$34:$I$777,СВЦЭМ!$A$34:$A$777,$A315,СВЦЭМ!$B$34:$B$777,X$296)+'СЕТ СН'!$F$13</f>
        <v>0</v>
      </c>
      <c r="Y315" s="37">
        <f>SUMIFS(СВЦЭМ!$I$34:$I$777,СВЦЭМ!$A$34:$A$777,$A315,СВЦЭМ!$B$34:$B$777,Y$296)+'СЕТ СН'!$F$13</f>
        <v>0</v>
      </c>
    </row>
    <row r="316" spans="1:25" ht="15.75" x14ac:dyDescent="0.2">
      <c r="A316" s="36">
        <f t="shared" si="8"/>
        <v>43301</v>
      </c>
      <c r="B316" s="37">
        <f>SUMIFS(СВЦЭМ!$I$34:$I$777,СВЦЭМ!$A$34:$A$777,$A316,СВЦЭМ!$B$34:$B$777,B$296)+'СЕТ СН'!$F$13</f>
        <v>0</v>
      </c>
      <c r="C316" s="37">
        <f>SUMIFS(СВЦЭМ!$I$34:$I$777,СВЦЭМ!$A$34:$A$777,$A316,СВЦЭМ!$B$34:$B$777,C$296)+'СЕТ СН'!$F$13</f>
        <v>0</v>
      </c>
      <c r="D316" s="37">
        <f>SUMIFS(СВЦЭМ!$I$34:$I$777,СВЦЭМ!$A$34:$A$777,$A316,СВЦЭМ!$B$34:$B$777,D$296)+'СЕТ СН'!$F$13</f>
        <v>0</v>
      </c>
      <c r="E316" s="37">
        <f>SUMIFS(СВЦЭМ!$I$34:$I$777,СВЦЭМ!$A$34:$A$777,$A316,СВЦЭМ!$B$34:$B$777,E$296)+'СЕТ СН'!$F$13</f>
        <v>0</v>
      </c>
      <c r="F316" s="37">
        <f>SUMIFS(СВЦЭМ!$I$34:$I$777,СВЦЭМ!$A$34:$A$777,$A316,СВЦЭМ!$B$34:$B$777,F$296)+'СЕТ СН'!$F$13</f>
        <v>0</v>
      </c>
      <c r="G316" s="37">
        <f>SUMIFS(СВЦЭМ!$I$34:$I$777,СВЦЭМ!$A$34:$A$777,$A316,СВЦЭМ!$B$34:$B$777,G$296)+'СЕТ СН'!$F$13</f>
        <v>0</v>
      </c>
      <c r="H316" s="37">
        <f>SUMIFS(СВЦЭМ!$I$34:$I$777,СВЦЭМ!$A$34:$A$777,$A316,СВЦЭМ!$B$34:$B$777,H$296)+'СЕТ СН'!$F$13</f>
        <v>0</v>
      </c>
      <c r="I316" s="37">
        <f>SUMIFS(СВЦЭМ!$I$34:$I$777,СВЦЭМ!$A$34:$A$777,$A316,СВЦЭМ!$B$34:$B$777,I$296)+'СЕТ СН'!$F$13</f>
        <v>0</v>
      </c>
      <c r="J316" s="37">
        <f>SUMIFS(СВЦЭМ!$I$34:$I$777,СВЦЭМ!$A$34:$A$777,$A316,СВЦЭМ!$B$34:$B$777,J$296)+'СЕТ СН'!$F$13</f>
        <v>0</v>
      </c>
      <c r="K316" s="37">
        <f>SUMIFS(СВЦЭМ!$I$34:$I$777,СВЦЭМ!$A$34:$A$777,$A316,СВЦЭМ!$B$34:$B$777,K$296)+'СЕТ СН'!$F$13</f>
        <v>0</v>
      </c>
      <c r="L316" s="37">
        <f>SUMIFS(СВЦЭМ!$I$34:$I$777,СВЦЭМ!$A$34:$A$777,$A316,СВЦЭМ!$B$34:$B$777,L$296)+'СЕТ СН'!$F$13</f>
        <v>0</v>
      </c>
      <c r="M316" s="37">
        <f>SUMIFS(СВЦЭМ!$I$34:$I$777,СВЦЭМ!$A$34:$A$777,$A316,СВЦЭМ!$B$34:$B$777,M$296)+'СЕТ СН'!$F$13</f>
        <v>0</v>
      </c>
      <c r="N316" s="37">
        <f>SUMIFS(СВЦЭМ!$I$34:$I$777,СВЦЭМ!$A$34:$A$777,$A316,СВЦЭМ!$B$34:$B$777,N$296)+'СЕТ СН'!$F$13</f>
        <v>0</v>
      </c>
      <c r="O316" s="37">
        <f>SUMIFS(СВЦЭМ!$I$34:$I$777,СВЦЭМ!$A$34:$A$777,$A316,СВЦЭМ!$B$34:$B$777,O$296)+'СЕТ СН'!$F$13</f>
        <v>0</v>
      </c>
      <c r="P316" s="37">
        <f>SUMIFS(СВЦЭМ!$I$34:$I$777,СВЦЭМ!$A$34:$A$777,$A316,СВЦЭМ!$B$34:$B$777,P$296)+'СЕТ СН'!$F$13</f>
        <v>0</v>
      </c>
      <c r="Q316" s="37">
        <f>SUMIFS(СВЦЭМ!$I$34:$I$777,СВЦЭМ!$A$34:$A$777,$A316,СВЦЭМ!$B$34:$B$777,Q$296)+'СЕТ СН'!$F$13</f>
        <v>0</v>
      </c>
      <c r="R316" s="37">
        <f>SUMIFS(СВЦЭМ!$I$34:$I$777,СВЦЭМ!$A$34:$A$777,$A316,СВЦЭМ!$B$34:$B$777,R$296)+'СЕТ СН'!$F$13</f>
        <v>0</v>
      </c>
      <c r="S316" s="37">
        <f>SUMIFS(СВЦЭМ!$I$34:$I$777,СВЦЭМ!$A$34:$A$777,$A316,СВЦЭМ!$B$34:$B$777,S$296)+'СЕТ СН'!$F$13</f>
        <v>0</v>
      </c>
      <c r="T316" s="37">
        <f>SUMIFS(СВЦЭМ!$I$34:$I$777,СВЦЭМ!$A$34:$A$777,$A316,СВЦЭМ!$B$34:$B$777,T$296)+'СЕТ СН'!$F$13</f>
        <v>0</v>
      </c>
      <c r="U316" s="37">
        <f>SUMIFS(СВЦЭМ!$I$34:$I$777,СВЦЭМ!$A$34:$A$777,$A316,СВЦЭМ!$B$34:$B$777,U$296)+'СЕТ СН'!$F$13</f>
        <v>0</v>
      </c>
      <c r="V316" s="37">
        <f>SUMIFS(СВЦЭМ!$I$34:$I$777,СВЦЭМ!$A$34:$A$777,$A316,СВЦЭМ!$B$34:$B$777,V$296)+'СЕТ СН'!$F$13</f>
        <v>0</v>
      </c>
      <c r="W316" s="37">
        <f>SUMIFS(СВЦЭМ!$I$34:$I$777,СВЦЭМ!$A$34:$A$777,$A316,СВЦЭМ!$B$34:$B$777,W$296)+'СЕТ СН'!$F$13</f>
        <v>0</v>
      </c>
      <c r="X316" s="37">
        <f>SUMIFS(СВЦЭМ!$I$34:$I$777,СВЦЭМ!$A$34:$A$777,$A316,СВЦЭМ!$B$34:$B$777,X$296)+'СЕТ СН'!$F$13</f>
        <v>0</v>
      </c>
      <c r="Y316" s="37">
        <f>SUMIFS(СВЦЭМ!$I$34:$I$777,СВЦЭМ!$A$34:$A$777,$A316,СВЦЭМ!$B$34:$B$777,Y$296)+'СЕТ СН'!$F$13</f>
        <v>0</v>
      </c>
    </row>
    <row r="317" spans="1:25" ht="15.75" x14ac:dyDescent="0.2">
      <c r="A317" s="36">
        <f t="shared" si="8"/>
        <v>43302</v>
      </c>
      <c r="B317" s="37">
        <f>SUMIFS(СВЦЭМ!$I$34:$I$777,СВЦЭМ!$A$34:$A$777,$A317,СВЦЭМ!$B$34:$B$777,B$296)+'СЕТ СН'!$F$13</f>
        <v>0</v>
      </c>
      <c r="C317" s="37">
        <f>SUMIFS(СВЦЭМ!$I$34:$I$777,СВЦЭМ!$A$34:$A$777,$A317,СВЦЭМ!$B$34:$B$777,C$296)+'СЕТ СН'!$F$13</f>
        <v>0</v>
      </c>
      <c r="D317" s="37">
        <f>SUMIFS(СВЦЭМ!$I$34:$I$777,СВЦЭМ!$A$34:$A$777,$A317,СВЦЭМ!$B$34:$B$777,D$296)+'СЕТ СН'!$F$13</f>
        <v>0</v>
      </c>
      <c r="E317" s="37">
        <f>SUMIFS(СВЦЭМ!$I$34:$I$777,СВЦЭМ!$A$34:$A$777,$A317,СВЦЭМ!$B$34:$B$777,E$296)+'СЕТ СН'!$F$13</f>
        <v>0</v>
      </c>
      <c r="F317" s="37">
        <f>SUMIFS(СВЦЭМ!$I$34:$I$777,СВЦЭМ!$A$34:$A$777,$A317,СВЦЭМ!$B$34:$B$777,F$296)+'СЕТ СН'!$F$13</f>
        <v>0</v>
      </c>
      <c r="G317" s="37">
        <f>SUMIFS(СВЦЭМ!$I$34:$I$777,СВЦЭМ!$A$34:$A$777,$A317,СВЦЭМ!$B$34:$B$777,G$296)+'СЕТ СН'!$F$13</f>
        <v>0</v>
      </c>
      <c r="H317" s="37">
        <f>SUMIFS(СВЦЭМ!$I$34:$I$777,СВЦЭМ!$A$34:$A$777,$A317,СВЦЭМ!$B$34:$B$777,H$296)+'СЕТ СН'!$F$13</f>
        <v>0</v>
      </c>
      <c r="I317" s="37">
        <f>SUMIFS(СВЦЭМ!$I$34:$I$777,СВЦЭМ!$A$34:$A$777,$A317,СВЦЭМ!$B$34:$B$777,I$296)+'СЕТ СН'!$F$13</f>
        <v>0</v>
      </c>
      <c r="J317" s="37">
        <f>SUMIFS(СВЦЭМ!$I$34:$I$777,СВЦЭМ!$A$34:$A$777,$A317,СВЦЭМ!$B$34:$B$777,J$296)+'СЕТ СН'!$F$13</f>
        <v>0</v>
      </c>
      <c r="K317" s="37">
        <f>SUMIFS(СВЦЭМ!$I$34:$I$777,СВЦЭМ!$A$34:$A$777,$A317,СВЦЭМ!$B$34:$B$777,K$296)+'СЕТ СН'!$F$13</f>
        <v>0</v>
      </c>
      <c r="L317" s="37">
        <f>SUMIFS(СВЦЭМ!$I$34:$I$777,СВЦЭМ!$A$34:$A$777,$A317,СВЦЭМ!$B$34:$B$777,L$296)+'СЕТ СН'!$F$13</f>
        <v>0</v>
      </c>
      <c r="M317" s="37">
        <f>SUMIFS(СВЦЭМ!$I$34:$I$777,СВЦЭМ!$A$34:$A$777,$A317,СВЦЭМ!$B$34:$B$777,M$296)+'СЕТ СН'!$F$13</f>
        <v>0</v>
      </c>
      <c r="N317" s="37">
        <f>SUMIFS(СВЦЭМ!$I$34:$I$777,СВЦЭМ!$A$34:$A$777,$A317,СВЦЭМ!$B$34:$B$777,N$296)+'СЕТ СН'!$F$13</f>
        <v>0</v>
      </c>
      <c r="O317" s="37">
        <f>SUMIFS(СВЦЭМ!$I$34:$I$777,СВЦЭМ!$A$34:$A$777,$A317,СВЦЭМ!$B$34:$B$777,O$296)+'СЕТ СН'!$F$13</f>
        <v>0</v>
      </c>
      <c r="P317" s="37">
        <f>SUMIFS(СВЦЭМ!$I$34:$I$777,СВЦЭМ!$A$34:$A$777,$A317,СВЦЭМ!$B$34:$B$777,P$296)+'СЕТ СН'!$F$13</f>
        <v>0</v>
      </c>
      <c r="Q317" s="37">
        <f>SUMIFS(СВЦЭМ!$I$34:$I$777,СВЦЭМ!$A$34:$A$777,$A317,СВЦЭМ!$B$34:$B$777,Q$296)+'СЕТ СН'!$F$13</f>
        <v>0</v>
      </c>
      <c r="R317" s="37">
        <f>SUMIFS(СВЦЭМ!$I$34:$I$777,СВЦЭМ!$A$34:$A$777,$A317,СВЦЭМ!$B$34:$B$777,R$296)+'СЕТ СН'!$F$13</f>
        <v>0</v>
      </c>
      <c r="S317" s="37">
        <f>SUMIFS(СВЦЭМ!$I$34:$I$777,СВЦЭМ!$A$34:$A$777,$A317,СВЦЭМ!$B$34:$B$777,S$296)+'СЕТ СН'!$F$13</f>
        <v>0</v>
      </c>
      <c r="T317" s="37">
        <f>SUMIFS(СВЦЭМ!$I$34:$I$777,СВЦЭМ!$A$34:$A$777,$A317,СВЦЭМ!$B$34:$B$777,T$296)+'СЕТ СН'!$F$13</f>
        <v>0</v>
      </c>
      <c r="U317" s="37">
        <f>SUMIFS(СВЦЭМ!$I$34:$I$777,СВЦЭМ!$A$34:$A$777,$A317,СВЦЭМ!$B$34:$B$777,U$296)+'СЕТ СН'!$F$13</f>
        <v>0</v>
      </c>
      <c r="V317" s="37">
        <f>SUMIFS(СВЦЭМ!$I$34:$I$777,СВЦЭМ!$A$34:$A$777,$A317,СВЦЭМ!$B$34:$B$777,V$296)+'СЕТ СН'!$F$13</f>
        <v>0</v>
      </c>
      <c r="W317" s="37">
        <f>SUMIFS(СВЦЭМ!$I$34:$I$777,СВЦЭМ!$A$34:$A$777,$A317,СВЦЭМ!$B$34:$B$777,W$296)+'СЕТ СН'!$F$13</f>
        <v>0</v>
      </c>
      <c r="X317" s="37">
        <f>SUMIFS(СВЦЭМ!$I$34:$I$777,СВЦЭМ!$A$34:$A$777,$A317,СВЦЭМ!$B$34:$B$777,X$296)+'СЕТ СН'!$F$13</f>
        <v>0</v>
      </c>
      <c r="Y317" s="37">
        <f>SUMIFS(СВЦЭМ!$I$34:$I$777,СВЦЭМ!$A$34:$A$777,$A317,СВЦЭМ!$B$34:$B$777,Y$296)+'СЕТ СН'!$F$13</f>
        <v>0</v>
      </c>
    </row>
    <row r="318" spans="1:25" ht="15.75" x14ac:dyDescent="0.2">
      <c r="A318" s="36">
        <f t="shared" si="8"/>
        <v>43303</v>
      </c>
      <c r="B318" s="37">
        <f>SUMIFS(СВЦЭМ!$I$34:$I$777,СВЦЭМ!$A$34:$A$777,$A318,СВЦЭМ!$B$34:$B$777,B$296)+'СЕТ СН'!$F$13</f>
        <v>0</v>
      </c>
      <c r="C318" s="37">
        <f>SUMIFS(СВЦЭМ!$I$34:$I$777,СВЦЭМ!$A$34:$A$777,$A318,СВЦЭМ!$B$34:$B$777,C$296)+'СЕТ СН'!$F$13</f>
        <v>0</v>
      </c>
      <c r="D318" s="37">
        <f>SUMIFS(СВЦЭМ!$I$34:$I$777,СВЦЭМ!$A$34:$A$777,$A318,СВЦЭМ!$B$34:$B$777,D$296)+'СЕТ СН'!$F$13</f>
        <v>0</v>
      </c>
      <c r="E318" s="37">
        <f>SUMIFS(СВЦЭМ!$I$34:$I$777,СВЦЭМ!$A$34:$A$777,$A318,СВЦЭМ!$B$34:$B$777,E$296)+'СЕТ СН'!$F$13</f>
        <v>0</v>
      </c>
      <c r="F318" s="37">
        <f>SUMIFS(СВЦЭМ!$I$34:$I$777,СВЦЭМ!$A$34:$A$777,$A318,СВЦЭМ!$B$34:$B$777,F$296)+'СЕТ СН'!$F$13</f>
        <v>0</v>
      </c>
      <c r="G318" s="37">
        <f>SUMIFS(СВЦЭМ!$I$34:$I$777,СВЦЭМ!$A$34:$A$777,$A318,СВЦЭМ!$B$34:$B$777,G$296)+'СЕТ СН'!$F$13</f>
        <v>0</v>
      </c>
      <c r="H318" s="37">
        <f>SUMIFS(СВЦЭМ!$I$34:$I$777,СВЦЭМ!$A$34:$A$777,$A318,СВЦЭМ!$B$34:$B$777,H$296)+'СЕТ СН'!$F$13</f>
        <v>0</v>
      </c>
      <c r="I318" s="37">
        <f>SUMIFS(СВЦЭМ!$I$34:$I$777,СВЦЭМ!$A$34:$A$777,$A318,СВЦЭМ!$B$34:$B$777,I$296)+'СЕТ СН'!$F$13</f>
        <v>0</v>
      </c>
      <c r="J318" s="37">
        <f>SUMIFS(СВЦЭМ!$I$34:$I$777,СВЦЭМ!$A$34:$A$777,$A318,СВЦЭМ!$B$34:$B$777,J$296)+'СЕТ СН'!$F$13</f>
        <v>0</v>
      </c>
      <c r="K318" s="37">
        <f>SUMIFS(СВЦЭМ!$I$34:$I$777,СВЦЭМ!$A$34:$A$777,$A318,СВЦЭМ!$B$34:$B$777,K$296)+'СЕТ СН'!$F$13</f>
        <v>0</v>
      </c>
      <c r="L318" s="37">
        <f>SUMIFS(СВЦЭМ!$I$34:$I$777,СВЦЭМ!$A$34:$A$777,$A318,СВЦЭМ!$B$34:$B$777,L$296)+'СЕТ СН'!$F$13</f>
        <v>0</v>
      </c>
      <c r="M318" s="37">
        <f>SUMIFS(СВЦЭМ!$I$34:$I$777,СВЦЭМ!$A$34:$A$777,$A318,СВЦЭМ!$B$34:$B$777,M$296)+'СЕТ СН'!$F$13</f>
        <v>0</v>
      </c>
      <c r="N318" s="37">
        <f>SUMIFS(СВЦЭМ!$I$34:$I$777,СВЦЭМ!$A$34:$A$777,$A318,СВЦЭМ!$B$34:$B$777,N$296)+'СЕТ СН'!$F$13</f>
        <v>0</v>
      </c>
      <c r="O318" s="37">
        <f>SUMIFS(СВЦЭМ!$I$34:$I$777,СВЦЭМ!$A$34:$A$777,$A318,СВЦЭМ!$B$34:$B$777,O$296)+'СЕТ СН'!$F$13</f>
        <v>0</v>
      </c>
      <c r="P318" s="37">
        <f>SUMIFS(СВЦЭМ!$I$34:$I$777,СВЦЭМ!$A$34:$A$777,$A318,СВЦЭМ!$B$34:$B$777,P$296)+'СЕТ СН'!$F$13</f>
        <v>0</v>
      </c>
      <c r="Q318" s="37">
        <f>SUMIFS(СВЦЭМ!$I$34:$I$777,СВЦЭМ!$A$34:$A$777,$A318,СВЦЭМ!$B$34:$B$777,Q$296)+'СЕТ СН'!$F$13</f>
        <v>0</v>
      </c>
      <c r="R318" s="37">
        <f>SUMIFS(СВЦЭМ!$I$34:$I$777,СВЦЭМ!$A$34:$A$777,$A318,СВЦЭМ!$B$34:$B$777,R$296)+'СЕТ СН'!$F$13</f>
        <v>0</v>
      </c>
      <c r="S318" s="37">
        <f>SUMIFS(СВЦЭМ!$I$34:$I$777,СВЦЭМ!$A$34:$A$777,$A318,СВЦЭМ!$B$34:$B$777,S$296)+'СЕТ СН'!$F$13</f>
        <v>0</v>
      </c>
      <c r="T318" s="37">
        <f>SUMIFS(СВЦЭМ!$I$34:$I$777,СВЦЭМ!$A$34:$A$777,$A318,СВЦЭМ!$B$34:$B$777,T$296)+'СЕТ СН'!$F$13</f>
        <v>0</v>
      </c>
      <c r="U318" s="37">
        <f>SUMIFS(СВЦЭМ!$I$34:$I$777,СВЦЭМ!$A$34:$A$777,$A318,СВЦЭМ!$B$34:$B$777,U$296)+'СЕТ СН'!$F$13</f>
        <v>0</v>
      </c>
      <c r="V318" s="37">
        <f>SUMIFS(СВЦЭМ!$I$34:$I$777,СВЦЭМ!$A$34:$A$777,$A318,СВЦЭМ!$B$34:$B$777,V$296)+'СЕТ СН'!$F$13</f>
        <v>0</v>
      </c>
      <c r="W318" s="37">
        <f>SUMIFS(СВЦЭМ!$I$34:$I$777,СВЦЭМ!$A$34:$A$777,$A318,СВЦЭМ!$B$34:$B$777,W$296)+'СЕТ СН'!$F$13</f>
        <v>0</v>
      </c>
      <c r="X318" s="37">
        <f>SUMIFS(СВЦЭМ!$I$34:$I$777,СВЦЭМ!$A$34:$A$777,$A318,СВЦЭМ!$B$34:$B$777,X$296)+'СЕТ СН'!$F$13</f>
        <v>0</v>
      </c>
      <c r="Y318" s="37">
        <f>SUMIFS(СВЦЭМ!$I$34:$I$777,СВЦЭМ!$A$34:$A$777,$A318,СВЦЭМ!$B$34:$B$777,Y$296)+'СЕТ СН'!$F$13</f>
        <v>0</v>
      </c>
    </row>
    <row r="319" spans="1:25" ht="15.75" x14ac:dyDescent="0.2">
      <c r="A319" s="36">
        <f t="shared" si="8"/>
        <v>43304</v>
      </c>
      <c r="B319" s="37">
        <f>SUMIFS(СВЦЭМ!$I$34:$I$777,СВЦЭМ!$A$34:$A$777,$A319,СВЦЭМ!$B$34:$B$777,B$296)+'СЕТ СН'!$F$13</f>
        <v>0</v>
      </c>
      <c r="C319" s="37">
        <f>SUMIFS(СВЦЭМ!$I$34:$I$777,СВЦЭМ!$A$34:$A$777,$A319,СВЦЭМ!$B$34:$B$777,C$296)+'СЕТ СН'!$F$13</f>
        <v>0</v>
      </c>
      <c r="D319" s="37">
        <f>SUMIFS(СВЦЭМ!$I$34:$I$777,СВЦЭМ!$A$34:$A$777,$A319,СВЦЭМ!$B$34:$B$777,D$296)+'СЕТ СН'!$F$13</f>
        <v>0</v>
      </c>
      <c r="E319" s="37">
        <f>SUMIFS(СВЦЭМ!$I$34:$I$777,СВЦЭМ!$A$34:$A$777,$A319,СВЦЭМ!$B$34:$B$777,E$296)+'СЕТ СН'!$F$13</f>
        <v>0</v>
      </c>
      <c r="F319" s="37">
        <f>SUMIFS(СВЦЭМ!$I$34:$I$777,СВЦЭМ!$A$34:$A$777,$A319,СВЦЭМ!$B$34:$B$777,F$296)+'СЕТ СН'!$F$13</f>
        <v>0</v>
      </c>
      <c r="G319" s="37">
        <f>SUMIFS(СВЦЭМ!$I$34:$I$777,СВЦЭМ!$A$34:$A$777,$A319,СВЦЭМ!$B$34:$B$777,G$296)+'СЕТ СН'!$F$13</f>
        <v>0</v>
      </c>
      <c r="H319" s="37">
        <f>SUMIFS(СВЦЭМ!$I$34:$I$777,СВЦЭМ!$A$34:$A$777,$A319,СВЦЭМ!$B$34:$B$777,H$296)+'СЕТ СН'!$F$13</f>
        <v>0</v>
      </c>
      <c r="I319" s="37">
        <f>SUMIFS(СВЦЭМ!$I$34:$I$777,СВЦЭМ!$A$34:$A$777,$A319,СВЦЭМ!$B$34:$B$777,I$296)+'СЕТ СН'!$F$13</f>
        <v>0</v>
      </c>
      <c r="J319" s="37">
        <f>SUMIFS(СВЦЭМ!$I$34:$I$777,СВЦЭМ!$A$34:$A$777,$A319,СВЦЭМ!$B$34:$B$777,J$296)+'СЕТ СН'!$F$13</f>
        <v>0</v>
      </c>
      <c r="K319" s="37">
        <f>SUMIFS(СВЦЭМ!$I$34:$I$777,СВЦЭМ!$A$34:$A$777,$A319,СВЦЭМ!$B$34:$B$777,K$296)+'СЕТ СН'!$F$13</f>
        <v>0</v>
      </c>
      <c r="L319" s="37">
        <f>SUMIFS(СВЦЭМ!$I$34:$I$777,СВЦЭМ!$A$34:$A$777,$A319,СВЦЭМ!$B$34:$B$777,L$296)+'СЕТ СН'!$F$13</f>
        <v>0</v>
      </c>
      <c r="M319" s="37">
        <f>SUMIFS(СВЦЭМ!$I$34:$I$777,СВЦЭМ!$A$34:$A$777,$A319,СВЦЭМ!$B$34:$B$777,M$296)+'СЕТ СН'!$F$13</f>
        <v>0</v>
      </c>
      <c r="N319" s="37">
        <f>SUMIFS(СВЦЭМ!$I$34:$I$777,СВЦЭМ!$A$34:$A$777,$A319,СВЦЭМ!$B$34:$B$777,N$296)+'СЕТ СН'!$F$13</f>
        <v>0</v>
      </c>
      <c r="O319" s="37">
        <f>SUMIFS(СВЦЭМ!$I$34:$I$777,СВЦЭМ!$A$34:$A$777,$A319,СВЦЭМ!$B$34:$B$777,O$296)+'СЕТ СН'!$F$13</f>
        <v>0</v>
      </c>
      <c r="P319" s="37">
        <f>SUMIFS(СВЦЭМ!$I$34:$I$777,СВЦЭМ!$A$34:$A$777,$A319,СВЦЭМ!$B$34:$B$777,P$296)+'СЕТ СН'!$F$13</f>
        <v>0</v>
      </c>
      <c r="Q319" s="37">
        <f>SUMIFS(СВЦЭМ!$I$34:$I$777,СВЦЭМ!$A$34:$A$777,$A319,СВЦЭМ!$B$34:$B$777,Q$296)+'СЕТ СН'!$F$13</f>
        <v>0</v>
      </c>
      <c r="R319" s="37">
        <f>SUMIFS(СВЦЭМ!$I$34:$I$777,СВЦЭМ!$A$34:$A$777,$A319,СВЦЭМ!$B$34:$B$777,R$296)+'СЕТ СН'!$F$13</f>
        <v>0</v>
      </c>
      <c r="S319" s="37">
        <f>SUMIFS(СВЦЭМ!$I$34:$I$777,СВЦЭМ!$A$34:$A$777,$A319,СВЦЭМ!$B$34:$B$777,S$296)+'СЕТ СН'!$F$13</f>
        <v>0</v>
      </c>
      <c r="T319" s="37">
        <f>SUMIFS(СВЦЭМ!$I$34:$I$777,СВЦЭМ!$A$34:$A$777,$A319,СВЦЭМ!$B$34:$B$777,T$296)+'СЕТ СН'!$F$13</f>
        <v>0</v>
      </c>
      <c r="U319" s="37">
        <f>SUMIFS(СВЦЭМ!$I$34:$I$777,СВЦЭМ!$A$34:$A$777,$A319,СВЦЭМ!$B$34:$B$777,U$296)+'СЕТ СН'!$F$13</f>
        <v>0</v>
      </c>
      <c r="V319" s="37">
        <f>SUMIFS(СВЦЭМ!$I$34:$I$777,СВЦЭМ!$A$34:$A$777,$A319,СВЦЭМ!$B$34:$B$777,V$296)+'СЕТ СН'!$F$13</f>
        <v>0</v>
      </c>
      <c r="W319" s="37">
        <f>SUMIFS(СВЦЭМ!$I$34:$I$777,СВЦЭМ!$A$34:$A$777,$A319,СВЦЭМ!$B$34:$B$777,W$296)+'СЕТ СН'!$F$13</f>
        <v>0</v>
      </c>
      <c r="X319" s="37">
        <f>SUMIFS(СВЦЭМ!$I$34:$I$777,СВЦЭМ!$A$34:$A$777,$A319,СВЦЭМ!$B$34:$B$777,X$296)+'СЕТ СН'!$F$13</f>
        <v>0</v>
      </c>
      <c r="Y319" s="37">
        <f>SUMIFS(СВЦЭМ!$I$34:$I$777,СВЦЭМ!$A$34:$A$777,$A319,СВЦЭМ!$B$34:$B$777,Y$296)+'СЕТ СН'!$F$13</f>
        <v>0</v>
      </c>
    </row>
    <row r="320" spans="1:25" ht="15.75" x14ac:dyDescent="0.2">
      <c r="A320" s="36">
        <f t="shared" si="8"/>
        <v>43305</v>
      </c>
      <c r="B320" s="37">
        <f>SUMIFS(СВЦЭМ!$I$34:$I$777,СВЦЭМ!$A$34:$A$777,$A320,СВЦЭМ!$B$34:$B$777,B$296)+'СЕТ СН'!$F$13</f>
        <v>0</v>
      </c>
      <c r="C320" s="37">
        <f>SUMIFS(СВЦЭМ!$I$34:$I$777,СВЦЭМ!$A$34:$A$777,$A320,СВЦЭМ!$B$34:$B$777,C$296)+'СЕТ СН'!$F$13</f>
        <v>0</v>
      </c>
      <c r="D320" s="37">
        <f>SUMIFS(СВЦЭМ!$I$34:$I$777,СВЦЭМ!$A$34:$A$777,$A320,СВЦЭМ!$B$34:$B$777,D$296)+'СЕТ СН'!$F$13</f>
        <v>0</v>
      </c>
      <c r="E320" s="37">
        <f>SUMIFS(СВЦЭМ!$I$34:$I$777,СВЦЭМ!$A$34:$A$777,$A320,СВЦЭМ!$B$34:$B$777,E$296)+'СЕТ СН'!$F$13</f>
        <v>0</v>
      </c>
      <c r="F320" s="37">
        <f>SUMIFS(СВЦЭМ!$I$34:$I$777,СВЦЭМ!$A$34:$A$777,$A320,СВЦЭМ!$B$34:$B$777,F$296)+'СЕТ СН'!$F$13</f>
        <v>0</v>
      </c>
      <c r="G320" s="37">
        <f>SUMIFS(СВЦЭМ!$I$34:$I$777,СВЦЭМ!$A$34:$A$777,$A320,СВЦЭМ!$B$34:$B$777,G$296)+'СЕТ СН'!$F$13</f>
        <v>0</v>
      </c>
      <c r="H320" s="37">
        <f>SUMIFS(СВЦЭМ!$I$34:$I$777,СВЦЭМ!$A$34:$A$777,$A320,СВЦЭМ!$B$34:$B$777,H$296)+'СЕТ СН'!$F$13</f>
        <v>0</v>
      </c>
      <c r="I320" s="37">
        <f>SUMIFS(СВЦЭМ!$I$34:$I$777,СВЦЭМ!$A$34:$A$777,$A320,СВЦЭМ!$B$34:$B$777,I$296)+'СЕТ СН'!$F$13</f>
        <v>0</v>
      </c>
      <c r="J320" s="37">
        <f>SUMIFS(СВЦЭМ!$I$34:$I$777,СВЦЭМ!$A$34:$A$777,$A320,СВЦЭМ!$B$34:$B$777,J$296)+'СЕТ СН'!$F$13</f>
        <v>0</v>
      </c>
      <c r="K320" s="37">
        <f>SUMIFS(СВЦЭМ!$I$34:$I$777,СВЦЭМ!$A$34:$A$777,$A320,СВЦЭМ!$B$34:$B$777,K$296)+'СЕТ СН'!$F$13</f>
        <v>0</v>
      </c>
      <c r="L320" s="37">
        <f>SUMIFS(СВЦЭМ!$I$34:$I$777,СВЦЭМ!$A$34:$A$777,$A320,СВЦЭМ!$B$34:$B$777,L$296)+'СЕТ СН'!$F$13</f>
        <v>0</v>
      </c>
      <c r="M320" s="37">
        <f>SUMIFS(СВЦЭМ!$I$34:$I$777,СВЦЭМ!$A$34:$A$777,$A320,СВЦЭМ!$B$34:$B$777,M$296)+'СЕТ СН'!$F$13</f>
        <v>0</v>
      </c>
      <c r="N320" s="37">
        <f>SUMIFS(СВЦЭМ!$I$34:$I$777,СВЦЭМ!$A$34:$A$777,$A320,СВЦЭМ!$B$34:$B$777,N$296)+'СЕТ СН'!$F$13</f>
        <v>0</v>
      </c>
      <c r="O320" s="37">
        <f>SUMIFS(СВЦЭМ!$I$34:$I$777,СВЦЭМ!$A$34:$A$777,$A320,СВЦЭМ!$B$34:$B$777,O$296)+'СЕТ СН'!$F$13</f>
        <v>0</v>
      </c>
      <c r="P320" s="37">
        <f>SUMIFS(СВЦЭМ!$I$34:$I$777,СВЦЭМ!$A$34:$A$777,$A320,СВЦЭМ!$B$34:$B$777,P$296)+'СЕТ СН'!$F$13</f>
        <v>0</v>
      </c>
      <c r="Q320" s="37">
        <f>SUMIFS(СВЦЭМ!$I$34:$I$777,СВЦЭМ!$A$34:$A$777,$A320,СВЦЭМ!$B$34:$B$777,Q$296)+'СЕТ СН'!$F$13</f>
        <v>0</v>
      </c>
      <c r="R320" s="37">
        <f>SUMIFS(СВЦЭМ!$I$34:$I$777,СВЦЭМ!$A$34:$A$777,$A320,СВЦЭМ!$B$34:$B$777,R$296)+'СЕТ СН'!$F$13</f>
        <v>0</v>
      </c>
      <c r="S320" s="37">
        <f>SUMIFS(СВЦЭМ!$I$34:$I$777,СВЦЭМ!$A$34:$A$777,$A320,СВЦЭМ!$B$34:$B$777,S$296)+'СЕТ СН'!$F$13</f>
        <v>0</v>
      </c>
      <c r="T320" s="37">
        <f>SUMIFS(СВЦЭМ!$I$34:$I$777,СВЦЭМ!$A$34:$A$777,$A320,СВЦЭМ!$B$34:$B$777,T$296)+'СЕТ СН'!$F$13</f>
        <v>0</v>
      </c>
      <c r="U320" s="37">
        <f>SUMIFS(СВЦЭМ!$I$34:$I$777,СВЦЭМ!$A$34:$A$777,$A320,СВЦЭМ!$B$34:$B$777,U$296)+'СЕТ СН'!$F$13</f>
        <v>0</v>
      </c>
      <c r="V320" s="37">
        <f>SUMIFS(СВЦЭМ!$I$34:$I$777,СВЦЭМ!$A$34:$A$777,$A320,СВЦЭМ!$B$34:$B$777,V$296)+'СЕТ СН'!$F$13</f>
        <v>0</v>
      </c>
      <c r="W320" s="37">
        <f>SUMIFS(СВЦЭМ!$I$34:$I$777,СВЦЭМ!$A$34:$A$777,$A320,СВЦЭМ!$B$34:$B$777,W$296)+'СЕТ СН'!$F$13</f>
        <v>0</v>
      </c>
      <c r="X320" s="37">
        <f>SUMIFS(СВЦЭМ!$I$34:$I$777,СВЦЭМ!$A$34:$A$777,$A320,СВЦЭМ!$B$34:$B$777,X$296)+'СЕТ СН'!$F$13</f>
        <v>0</v>
      </c>
      <c r="Y320" s="37">
        <f>SUMIFS(СВЦЭМ!$I$34:$I$777,СВЦЭМ!$A$34:$A$777,$A320,СВЦЭМ!$B$34:$B$777,Y$296)+'СЕТ СН'!$F$13</f>
        <v>0</v>
      </c>
    </row>
    <row r="321" spans="1:27" ht="15.75" x14ac:dyDescent="0.2">
      <c r="A321" s="36">
        <f t="shared" si="8"/>
        <v>43306</v>
      </c>
      <c r="B321" s="37">
        <f>SUMIFS(СВЦЭМ!$I$34:$I$777,СВЦЭМ!$A$34:$A$777,$A321,СВЦЭМ!$B$34:$B$777,B$296)+'СЕТ СН'!$F$13</f>
        <v>0</v>
      </c>
      <c r="C321" s="37">
        <f>SUMIFS(СВЦЭМ!$I$34:$I$777,СВЦЭМ!$A$34:$A$777,$A321,СВЦЭМ!$B$34:$B$777,C$296)+'СЕТ СН'!$F$13</f>
        <v>0</v>
      </c>
      <c r="D321" s="37">
        <f>SUMIFS(СВЦЭМ!$I$34:$I$777,СВЦЭМ!$A$34:$A$777,$A321,СВЦЭМ!$B$34:$B$777,D$296)+'СЕТ СН'!$F$13</f>
        <v>0</v>
      </c>
      <c r="E321" s="37">
        <f>SUMIFS(СВЦЭМ!$I$34:$I$777,СВЦЭМ!$A$34:$A$777,$A321,СВЦЭМ!$B$34:$B$777,E$296)+'СЕТ СН'!$F$13</f>
        <v>0</v>
      </c>
      <c r="F321" s="37">
        <f>SUMIFS(СВЦЭМ!$I$34:$I$777,СВЦЭМ!$A$34:$A$777,$A321,СВЦЭМ!$B$34:$B$777,F$296)+'СЕТ СН'!$F$13</f>
        <v>0</v>
      </c>
      <c r="G321" s="37">
        <f>SUMIFS(СВЦЭМ!$I$34:$I$777,СВЦЭМ!$A$34:$A$777,$A321,СВЦЭМ!$B$34:$B$777,G$296)+'СЕТ СН'!$F$13</f>
        <v>0</v>
      </c>
      <c r="H321" s="37">
        <f>SUMIFS(СВЦЭМ!$I$34:$I$777,СВЦЭМ!$A$34:$A$777,$A321,СВЦЭМ!$B$34:$B$777,H$296)+'СЕТ СН'!$F$13</f>
        <v>0</v>
      </c>
      <c r="I321" s="37">
        <f>SUMIFS(СВЦЭМ!$I$34:$I$777,СВЦЭМ!$A$34:$A$777,$A321,СВЦЭМ!$B$34:$B$777,I$296)+'СЕТ СН'!$F$13</f>
        <v>0</v>
      </c>
      <c r="J321" s="37">
        <f>SUMIFS(СВЦЭМ!$I$34:$I$777,СВЦЭМ!$A$34:$A$777,$A321,СВЦЭМ!$B$34:$B$777,J$296)+'СЕТ СН'!$F$13</f>
        <v>0</v>
      </c>
      <c r="K321" s="37">
        <f>SUMIFS(СВЦЭМ!$I$34:$I$777,СВЦЭМ!$A$34:$A$777,$A321,СВЦЭМ!$B$34:$B$777,K$296)+'СЕТ СН'!$F$13</f>
        <v>0</v>
      </c>
      <c r="L321" s="37">
        <f>SUMIFS(СВЦЭМ!$I$34:$I$777,СВЦЭМ!$A$34:$A$777,$A321,СВЦЭМ!$B$34:$B$777,L$296)+'СЕТ СН'!$F$13</f>
        <v>0</v>
      </c>
      <c r="M321" s="37">
        <f>SUMIFS(СВЦЭМ!$I$34:$I$777,СВЦЭМ!$A$34:$A$777,$A321,СВЦЭМ!$B$34:$B$777,M$296)+'СЕТ СН'!$F$13</f>
        <v>0</v>
      </c>
      <c r="N321" s="37">
        <f>SUMIFS(СВЦЭМ!$I$34:$I$777,СВЦЭМ!$A$34:$A$777,$A321,СВЦЭМ!$B$34:$B$777,N$296)+'СЕТ СН'!$F$13</f>
        <v>0</v>
      </c>
      <c r="O321" s="37">
        <f>SUMIFS(СВЦЭМ!$I$34:$I$777,СВЦЭМ!$A$34:$A$777,$A321,СВЦЭМ!$B$34:$B$777,O$296)+'СЕТ СН'!$F$13</f>
        <v>0</v>
      </c>
      <c r="P321" s="37">
        <f>SUMIFS(СВЦЭМ!$I$34:$I$777,СВЦЭМ!$A$34:$A$777,$A321,СВЦЭМ!$B$34:$B$777,P$296)+'СЕТ СН'!$F$13</f>
        <v>0</v>
      </c>
      <c r="Q321" s="37">
        <f>SUMIFS(СВЦЭМ!$I$34:$I$777,СВЦЭМ!$A$34:$A$777,$A321,СВЦЭМ!$B$34:$B$777,Q$296)+'СЕТ СН'!$F$13</f>
        <v>0</v>
      </c>
      <c r="R321" s="37">
        <f>SUMIFS(СВЦЭМ!$I$34:$I$777,СВЦЭМ!$A$34:$A$777,$A321,СВЦЭМ!$B$34:$B$777,R$296)+'СЕТ СН'!$F$13</f>
        <v>0</v>
      </c>
      <c r="S321" s="37">
        <f>SUMIFS(СВЦЭМ!$I$34:$I$777,СВЦЭМ!$A$34:$A$777,$A321,СВЦЭМ!$B$34:$B$777,S$296)+'СЕТ СН'!$F$13</f>
        <v>0</v>
      </c>
      <c r="T321" s="37">
        <f>SUMIFS(СВЦЭМ!$I$34:$I$777,СВЦЭМ!$A$34:$A$777,$A321,СВЦЭМ!$B$34:$B$777,T$296)+'СЕТ СН'!$F$13</f>
        <v>0</v>
      </c>
      <c r="U321" s="37">
        <f>SUMIFS(СВЦЭМ!$I$34:$I$777,СВЦЭМ!$A$34:$A$777,$A321,СВЦЭМ!$B$34:$B$777,U$296)+'СЕТ СН'!$F$13</f>
        <v>0</v>
      </c>
      <c r="V321" s="37">
        <f>SUMIFS(СВЦЭМ!$I$34:$I$777,СВЦЭМ!$A$34:$A$777,$A321,СВЦЭМ!$B$34:$B$777,V$296)+'СЕТ СН'!$F$13</f>
        <v>0</v>
      </c>
      <c r="W321" s="37">
        <f>SUMIFS(СВЦЭМ!$I$34:$I$777,СВЦЭМ!$A$34:$A$777,$A321,СВЦЭМ!$B$34:$B$777,W$296)+'СЕТ СН'!$F$13</f>
        <v>0</v>
      </c>
      <c r="X321" s="37">
        <f>SUMIFS(СВЦЭМ!$I$34:$I$777,СВЦЭМ!$A$34:$A$777,$A321,СВЦЭМ!$B$34:$B$777,X$296)+'СЕТ СН'!$F$13</f>
        <v>0</v>
      </c>
      <c r="Y321" s="37">
        <f>SUMIFS(СВЦЭМ!$I$34:$I$777,СВЦЭМ!$A$34:$A$777,$A321,СВЦЭМ!$B$34:$B$777,Y$296)+'СЕТ СН'!$F$13</f>
        <v>0</v>
      </c>
    </row>
    <row r="322" spans="1:27" ht="15.75" x14ac:dyDescent="0.2">
      <c r="A322" s="36">
        <f t="shared" si="8"/>
        <v>43307</v>
      </c>
      <c r="B322" s="37">
        <f>SUMIFS(СВЦЭМ!$I$34:$I$777,СВЦЭМ!$A$34:$A$777,$A322,СВЦЭМ!$B$34:$B$777,B$296)+'СЕТ СН'!$F$13</f>
        <v>0</v>
      </c>
      <c r="C322" s="37">
        <f>SUMIFS(СВЦЭМ!$I$34:$I$777,СВЦЭМ!$A$34:$A$777,$A322,СВЦЭМ!$B$34:$B$777,C$296)+'СЕТ СН'!$F$13</f>
        <v>0</v>
      </c>
      <c r="D322" s="37">
        <f>SUMIFS(СВЦЭМ!$I$34:$I$777,СВЦЭМ!$A$34:$A$777,$A322,СВЦЭМ!$B$34:$B$777,D$296)+'СЕТ СН'!$F$13</f>
        <v>0</v>
      </c>
      <c r="E322" s="37">
        <f>SUMIFS(СВЦЭМ!$I$34:$I$777,СВЦЭМ!$A$34:$A$777,$A322,СВЦЭМ!$B$34:$B$777,E$296)+'СЕТ СН'!$F$13</f>
        <v>0</v>
      </c>
      <c r="F322" s="37">
        <f>SUMIFS(СВЦЭМ!$I$34:$I$777,СВЦЭМ!$A$34:$A$777,$A322,СВЦЭМ!$B$34:$B$777,F$296)+'СЕТ СН'!$F$13</f>
        <v>0</v>
      </c>
      <c r="G322" s="37">
        <f>SUMIFS(СВЦЭМ!$I$34:$I$777,СВЦЭМ!$A$34:$A$777,$A322,СВЦЭМ!$B$34:$B$777,G$296)+'СЕТ СН'!$F$13</f>
        <v>0</v>
      </c>
      <c r="H322" s="37">
        <f>SUMIFS(СВЦЭМ!$I$34:$I$777,СВЦЭМ!$A$34:$A$777,$A322,СВЦЭМ!$B$34:$B$777,H$296)+'СЕТ СН'!$F$13</f>
        <v>0</v>
      </c>
      <c r="I322" s="37">
        <f>SUMIFS(СВЦЭМ!$I$34:$I$777,СВЦЭМ!$A$34:$A$777,$A322,СВЦЭМ!$B$34:$B$777,I$296)+'СЕТ СН'!$F$13</f>
        <v>0</v>
      </c>
      <c r="J322" s="37">
        <f>SUMIFS(СВЦЭМ!$I$34:$I$777,СВЦЭМ!$A$34:$A$777,$A322,СВЦЭМ!$B$34:$B$777,J$296)+'СЕТ СН'!$F$13</f>
        <v>0</v>
      </c>
      <c r="K322" s="37">
        <f>SUMIFS(СВЦЭМ!$I$34:$I$777,СВЦЭМ!$A$34:$A$777,$A322,СВЦЭМ!$B$34:$B$777,K$296)+'СЕТ СН'!$F$13</f>
        <v>0</v>
      </c>
      <c r="L322" s="37">
        <f>SUMIFS(СВЦЭМ!$I$34:$I$777,СВЦЭМ!$A$34:$A$777,$A322,СВЦЭМ!$B$34:$B$777,L$296)+'СЕТ СН'!$F$13</f>
        <v>0</v>
      </c>
      <c r="M322" s="37">
        <f>SUMIFS(СВЦЭМ!$I$34:$I$777,СВЦЭМ!$A$34:$A$777,$A322,СВЦЭМ!$B$34:$B$777,M$296)+'СЕТ СН'!$F$13</f>
        <v>0</v>
      </c>
      <c r="N322" s="37">
        <f>SUMIFS(СВЦЭМ!$I$34:$I$777,СВЦЭМ!$A$34:$A$777,$A322,СВЦЭМ!$B$34:$B$777,N$296)+'СЕТ СН'!$F$13</f>
        <v>0</v>
      </c>
      <c r="O322" s="37">
        <f>SUMIFS(СВЦЭМ!$I$34:$I$777,СВЦЭМ!$A$34:$A$777,$A322,СВЦЭМ!$B$34:$B$777,O$296)+'СЕТ СН'!$F$13</f>
        <v>0</v>
      </c>
      <c r="P322" s="37">
        <f>SUMIFS(СВЦЭМ!$I$34:$I$777,СВЦЭМ!$A$34:$A$777,$A322,СВЦЭМ!$B$34:$B$777,P$296)+'СЕТ СН'!$F$13</f>
        <v>0</v>
      </c>
      <c r="Q322" s="37">
        <f>SUMIFS(СВЦЭМ!$I$34:$I$777,СВЦЭМ!$A$34:$A$777,$A322,СВЦЭМ!$B$34:$B$777,Q$296)+'СЕТ СН'!$F$13</f>
        <v>0</v>
      </c>
      <c r="R322" s="37">
        <f>SUMIFS(СВЦЭМ!$I$34:$I$777,СВЦЭМ!$A$34:$A$777,$A322,СВЦЭМ!$B$34:$B$777,R$296)+'СЕТ СН'!$F$13</f>
        <v>0</v>
      </c>
      <c r="S322" s="37">
        <f>SUMIFS(СВЦЭМ!$I$34:$I$777,СВЦЭМ!$A$34:$A$777,$A322,СВЦЭМ!$B$34:$B$777,S$296)+'СЕТ СН'!$F$13</f>
        <v>0</v>
      </c>
      <c r="T322" s="37">
        <f>SUMIFS(СВЦЭМ!$I$34:$I$777,СВЦЭМ!$A$34:$A$777,$A322,СВЦЭМ!$B$34:$B$777,T$296)+'СЕТ СН'!$F$13</f>
        <v>0</v>
      </c>
      <c r="U322" s="37">
        <f>SUMIFS(СВЦЭМ!$I$34:$I$777,СВЦЭМ!$A$34:$A$777,$A322,СВЦЭМ!$B$34:$B$777,U$296)+'СЕТ СН'!$F$13</f>
        <v>0</v>
      </c>
      <c r="V322" s="37">
        <f>SUMIFS(СВЦЭМ!$I$34:$I$777,СВЦЭМ!$A$34:$A$777,$A322,СВЦЭМ!$B$34:$B$777,V$296)+'СЕТ СН'!$F$13</f>
        <v>0</v>
      </c>
      <c r="W322" s="37">
        <f>SUMIFS(СВЦЭМ!$I$34:$I$777,СВЦЭМ!$A$34:$A$777,$A322,СВЦЭМ!$B$34:$B$777,W$296)+'СЕТ СН'!$F$13</f>
        <v>0</v>
      </c>
      <c r="X322" s="37">
        <f>SUMIFS(СВЦЭМ!$I$34:$I$777,СВЦЭМ!$A$34:$A$777,$A322,СВЦЭМ!$B$34:$B$777,X$296)+'СЕТ СН'!$F$13</f>
        <v>0</v>
      </c>
      <c r="Y322" s="37">
        <f>SUMIFS(СВЦЭМ!$I$34:$I$777,СВЦЭМ!$A$34:$A$777,$A322,СВЦЭМ!$B$34:$B$777,Y$296)+'СЕТ СН'!$F$13</f>
        <v>0</v>
      </c>
    </row>
    <row r="323" spans="1:27" ht="15.75" x14ac:dyDescent="0.2">
      <c r="A323" s="36">
        <f t="shared" si="8"/>
        <v>43308</v>
      </c>
      <c r="B323" s="37">
        <f>SUMIFS(СВЦЭМ!$I$34:$I$777,СВЦЭМ!$A$34:$A$777,$A323,СВЦЭМ!$B$34:$B$777,B$296)+'СЕТ СН'!$F$13</f>
        <v>0</v>
      </c>
      <c r="C323" s="37">
        <f>SUMIFS(СВЦЭМ!$I$34:$I$777,СВЦЭМ!$A$34:$A$777,$A323,СВЦЭМ!$B$34:$B$777,C$296)+'СЕТ СН'!$F$13</f>
        <v>0</v>
      </c>
      <c r="D323" s="37">
        <f>SUMIFS(СВЦЭМ!$I$34:$I$777,СВЦЭМ!$A$34:$A$777,$A323,СВЦЭМ!$B$34:$B$777,D$296)+'СЕТ СН'!$F$13</f>
        <v>0</v>
      </c>
      <c r="E323" s="37">
        <f>SUMIFS(СВЦЭМ!$I$34:$I$777,СВЦЭМ!$A$34:$A$777,$A323,СВЦЭМ!$B$34:$B$777,E$296)+'СЕТ СН'!$F$13</f>
        <v>0</v>
      </c>
      <c r="F323" s="37">
        <f>SUMIFS(СВЦЭМ!$I$34:$I$777,СВЦЭМ!$A$34:$A$777,$A323,СВЦЭМ!$B$34:$B$777,F$296)+'СЕТ СН'!$F$13</f>
        <v>0</v>
      </c>
      <c r="G323" s="37">
        <f>SUMIFS(СВЦЭМ!$I$34:$I$777,СВЦЭМ!$A$34:$A$777,$A323,СВЦЭМ!$B$34:$B$777,G$296)+'СЕТ СН'!$F$13</f>
        <v>0</v>
      </c>
      <c r="H323" s="37">
        <f>SUMIFS(СВЦЭМ!$I$34:$I$777,СВЦЭМ!$A$34:$A$777,$A323,СВЦЭМ!$B$34:$B$777,H$296)+'СЕТ СН'!$F$13</f>
        <v>0</v>
      </c>
      <c r="I323" s="37">
        <f>SUMIFS(СВЦЭМ!$I$34:$I$777,СВЦЭМ!$A$34:$A$777,$A323,СВЦЭМ!$B$34:$B$777,I$296)+'СЕТ СН'!$F$13</f>
        <v>0</v>
      </c>
      <c r="J323" s="37">
        <f>SUMIFS(СВЦЭМ!$I$34:$I$777,СВЦЭМ!$A$34:$A$777,$A323,СВЦЭМ!$B$34:$B$777,J$296)+'СЕТ СН'!$F$13</f>
        <v>0</v>
      </c>
      <c r="K323" s="37">
        <f>SUMIFS(СВЦЭМ!$I$34:$I$777,СВЦЭМ!$A$34:$A$777,$A323,СВЦЭМ!$B$34:$B$777,K$296)+'СЕТ СН'!$F$13</f>
        <v>0</v>
      </c>
      <c r="L323" s="37">
        <f>SUMIFS(СВЦЭМ!$I$34:$I$777,СВЦЭМ!$A$34:$A$777,$A323,СВЦЭМ!$B$34:$B$777,L$296)+'СЕТ СН'!$F$13</f>
        <v>0</v>
      </c>
      <c r="M323" s="37">
        <f>SUMIFS(СВЦЭМ!$I$34:$I$777,СВЦЭМ!$A$34:$A$777,$A323,СВЦЭМ!$B$34:$B$777,M$296)+'СЕТ СН'!$F$13</f>
        <v>0</v>
      </c>
      <c r="N323" s="37">
        <f>SUMIFS(СВЦЭМ!$I$34:$I$777,СВЦЭМ!$A$34:$A$777,$A323,СВЦЭМ!$B$34:$B$777,N$296)+'СЕТ СН'!$F$13</f>
        <v>0</v>
      </c>
      <c r="O323" s="37">
        <f>SUMIFS(СВЦЭМ!$I$34:$I$777,СВЦЭМ!$A$34:$A$777,$A323,СВЦЭМ!$B$34:$B$777,O$296)+'СЕТ СН'!$F$13</f>
        <v>0</v>
      </c>
      <c r="P323" s="37">
        <f>SUMIFS(СВЦЭМ!$I$34:$I$777,СВЦЭМ!$A$34:$A$777,$A323,СВЦЭМ!$B$34:$B$777,P$296)+'СЕТ СН'!$F$13</f>
        <v>0</v>
      </c>
      <c r="Q323" s="37">
        <f>SUMIFS(СВЦЭМ!$I$34:$I$777,СВЦЭМ!$A$34:$A$777,$A323,СВЦЭМ!$B$34:$B$777,Q$296)+'СЕТ СН'!$F$13</f>
        <v>0</v>
      </c>
      <c r="R323" s="37">
        <f>SUMIFS(СВЦЭМ!$I$34:$I$777,СВЦЭМ!$A$34:$A$777,$A323,СВЦЭМ!$B$34:$B$777,R$296)+'СЕТ СН'!$F$13</f>
        <v>0</v>
      </c>
      <c r="S323" s="37">
        <f>SUMIFS(СВЦЭМ!$I$34:$I$777,СВЦЭМ!$A$34:$A$777,$A323,СВЦЭМ!$B$34:$B$777,S$296)+'СЕТ СН'!$F$13</f>
        <v>0</v>
      </c>
      <c r="T323" s="37">
        <f>SUMIFS(СВЦЭМ!$I$34:$I$777,СВЦЭМ!$A$34:$A$777,$A323,СВЦЭМ!$B$34:$B$777,T$296)+'СЕТ СН'!$F$13</f>
        <v>0</v>
      </c>
      <c r="U323" s="37">
        <f>SUMIFS(СВЦЭМ!$I$34:$I$777,СВЦЭМ!$A$34:$A$777,$A323,СВЦЭМ!$B$34:$B$777,U$296)+'СЕТ СН'!$F$13</f>
        <v>0</v>
      </c>
      <c r="V323" s="37">
        <f>SUMIFS(СВЦЭМ!$I$34:$I$777,СВЦЭМ!$A$34:$A$777,$A323,СВЦЭМ!$B$34:$B$777,V$296)+'СЕТ СН'!$F$13</f>
        <v>0</v>
      </c>
      <c r="W323" s="37">
        <f>SUMIFS(СВЦЭМ!$I$34:$I$777,СВЦЭМ!$A$34:$A$777,$A323,СВЦЭМ!$B$34:$B$777,W$296)+'СЕТ СН'!$F$13</f>
        <v>0</v>
      </c>
      <c r="X323" s="37">
        <f>SUMIFS(СВЦЭМ!$I$34:$I$777,СВЦЭМ!$A$34:$A$777,$A323,СВЦЭМ!$B$34:$B$777,X$296)+'СЕТ СН'!$F$13</f>
        <v>0</v>
      </c>
      <c r="Y323" s="37">
        <f>SUMIFS(СВЦЭМ!$I$34:$I$777,СВЦЭМ!$A$34:$A$777,$A323,СВЦЭМ!$B$34:$B$777,Y$296)+'СЕТ СН'!$F$13</f>
        <v>0</v>
      </c>
    </row>
    <row r="324" spans="1:27" ht="15.75" x14ac:dyDescent="0.2">
      <c r="A324" s="36">
        <f t="shared" si="8"/>
        <v>43309</v>
      </c>
      <c r="B324" s="37">
        <f>SUMIFS(СВЦЭМ!$I$34:$I$777,СВЦЭМ!$A$34:$A$777,$A324,СВЦЭМ!$B$34:$B$777,B$296)+'СЕТ СН'!$F$13</f>
        <v>0</v>
      </c>
      <c r="C324" s="37">
        <f>SUMIFS(СВЦЭМ!$I$34:$I$777,СВЦЭМ!$A$34:$A$777,$A324,СВЦЭМ!$B$34:$B$777,C$296)+'СЕТ СН'!$F$13</f>
        <v>0</v>
      </c>
      <c r="D324" s="37">
        <f>SUMIFS(СВЦЭМ!$I$34:$I$777,СВЦЭМ!$A$34:$A$777,$A324,СВЦЭМ!$B$34:$B$777,D$296)+'СЕТ СН'!$F$13</f>
        <v>0</v>
      </c>
      <c r="E324" s="37">
        <f>SUMIFS(СВЦЭМ!$I$34:$I$777,СВЦЭМ!$A$34:$A$777,$A324,СВЦЭМ!$B$34:$B$777,E$296)+'СЕТ СН'!$F$13</f>
        <v>0</v>
      </c>
      <c r="F324" s="37">
        <f>SUMIFS(СВЦЭМ!$I$34:$I$777,СВЦЭМ!$A$34:$A$777,$A324,СВЦЭМ!$B$34:$B$777,F$296)+'СЕТ СН'!$F$13</f>
        <v>0</v>
      </c>
      <c r="G324" s="37">
        <f>SUMIFS(СВЦЭМ!$I$34:$I$777,СВЦЭМ!$A$34:$A$777,$A324,СВЦЭМ!$B$34:$B$777,G$296)+'СЕТ СН'!$F$13</f>
        <v>0</v>
      </c>
      <c r="H324" s="37">
        <f>SUMIFS(СВЦЭМ!$I$34:$I$777,СВЦЭМ!$A$34:$A$777,$A324,СВЦЭМ!$B$34:$B$777,H$296)+'СЕТ СН'!$F$13</f>
        <v>0</v>
      </c>
      <c r="I324" s="37">
        <f>SUMIFS(СВЦЭМ!$I$34:$I$777,СВЦЭМ!$A$34:$A$777,$A324,СВЦЭМ!$B$34:$B$777,I$296)+'СЕТ СН'!$F$13</f>
        <v>0</v>
      </c>
      <c r="J324" s="37">
        <f>SUMIFS(СВЦЭМ!$I$34:$I$777,СВЦЭМ!$A$34:$A$777,$A324,СВЦЭМ!$B$34:$B$777,J$296)+'СЕТ СН'!$F$13</f>
        <v>0</v>
      </c>
      <c r="K324" s="37">
        <f>SUMIFS(СВЦЭМ!$I$34:$I$777,СВЦЭМ!$A$34:$A$777,$A324,СВЦЭМ!$B$34:$B$777,K$296)+'СЕТ СН'!$F$13</f>
        <v>0</v>
      </c>
      <c r="L324" s="37">
        <f>SUMIFS(СВЦЭМ!$I$34:$I$777,СВЦЭМ!$A$34:$A$777,$A324,СВЦЭМ!$B$34:$B$777,L$296)+'СЕТ СН'!$F$13</f>
        <v>0</v>
      </c>
      <c r="M324" s="37">
        <f>SUMIFS(СВЦЭМ!$I$34:$I$777,СВЦЭМ!$A$34:$A$777,$A324,СВЦЭМ!$B$34:$B$777,M$296)+'СЕТ СН'!$F$13</f>
        <v>0</v>
      </c>
      <c r="N324" s="37">
        <f>SUMIFS(СВЦЭМ!$I$34:$I$777,СВЦЭМ!$A$34:$A$777,$A324,СВЦЭМ!$B$34:$B$777,N$296)+'СЕТ СН'!$F$13</f>
        <v>0</v>
      </c>
      <c r="O324" s="37">
        <f>SUMIFS(СВЦЭМ!$I$34:$I$777,СВЦЭМ!$A$34:$A$777,$A324,СВЦЭМ!$B$34:$B$777,O$296)+'СЕТ СН'!$F$13</f>
        <v>0</v>
      </c>
      <c r="P324" s="37">
        <f>SUMIFS(СВЦЭМ!$I$34:$I$777,СВЦЭМ!$A$34:$A$777,$A324,СВЦЭМ!$B$34:$B$777,P$296)+'СЕТ СН'!$F$13</f>
        <v>0</v>
      </c>
      <c r="Q324" s="37">
        <f>SUMIFS(СВЦЭМ!$I$34:$I$777,СВЦЭМ!$A$34:$A$777,$A324,СВЦЭМ!$B$34:$B$777,Q$296)+'СЕТ СН'!$F$13</f>
        <v>0</v>
      </c>
      <c r="R324" s="37">
        <f>SUMIFS(СВЦЭМ!$I$34:$I$777,СВЦЭМ!$A$34:$A$777,$A324,СВЦЭМ!$B$34:$B$777,R$296)+'СЕТ СН'!$F$13</f>
        <v>0</v>
      </c>
      <c r="S324" s="37">
        <f>SUMIFS(СВЦЭМ!$I$34:$I$777,СВЦЭМ!$A$34:$A$777,$A324,СВЦЭМ!$B$34:$B$777,S$296)+'СЕТ СН'!$F$13</f>
        <v>0</v>
      </c>
      <c r="T324" s="37">
        <f>SUMIFS(СВЦЭМ!$I$34:$I$777,СВЦЭМ!$A$34:$A$777,$A324,СВЦЭМ!$B$34:$B$777,T$296)+'СЕТ СН'!$F$13</f>
        <v>0</v>
      </c>
      <c r="U324" s="37">
        <f>SUMIFS(СВЦЭМ!$I$34:$I$777,СВЦЭМ!$A$34:$A$777,$A324,СВЦЭМ!$B$34:$B$777,U$296)+'СЕТ СН'!$F$13</f>
        <v>0</v>
      </c>
      <c r="V324" s="37">
        <f>SUMIFS(СВЦЭМ!$I$34:$I$777,СВЦЭМ!$A$34:$A$777,$A324,СВЦЭМ!$B$34:$B$777,V$296)+'СЕТ СН'!$F$13</f>
        <v>0</v>
      </c>
      <c r="W324" s="37">
        <f>SUMIFS(СВЦЭМ!$I$34:$I$777,СВЦЭМ!$A$34:$A$777,$A324,СВЦЭМ!$B$34:$B$777,W$296)+'СЕТ СН'!$F$13</f>
        <v>0</v>
      </c>
      <c r="X324" s="37">
        <f>SUMIFS(СВЦЭМ!$I$34:$I$777,СВЦЭМ!$A$34:$A$777,$A324,СВЦЭМ!$B$34:$B$777,X$296)+'СЕТ СН'!$F$13</f>
        <v>0</v>
      </c>
      <c r="Y324" s="37">
        <f>SUMIFS(СВЦЭМ!$I$34:$I$777,СВЦЭМ!$A$34:$A$777,$A324,СВЦЭМ!$B$34:$B$777,Y$296)+'СЕТ СН'!$F$13</f>
        <v>0</v>
      </c>
    </row>
    <row r="325" spans="1:27" ht="15.75" x14ac:dyDescent="0.2">
      <c r="A325" s="36">
        <f t="shared" si="8"/>
        <v>43310</v>
      </c>
      <c r="B325" s="37">
        <f>SUMIFS(СВЦЭМ!$I$34:$I$777,СВЦЭМ!$A$34:$A$777,$A325,СВЦЭМ!$B$34:$B$777,B$296)+'СЕТ СН'!$F$13</f>
        <v>0</v>
      </c>
      <c r="C325" s="37">
        <f>SUMIFS(СВЦЭМ!$I$34:$I$777,СВЦЭМ!$A$34:$A$777,$A325,СВЦЭМ!$B$34:$B$777,C$296)+'СЕТ СН'!$F$13</f>
        <v>0</v>
      </c>
      <c r="D325" s="37">
        <f>SUMIFS(СВЦЭМ!$I$34:$I$777,СВЦЭМ!$A$34:$A$777,$A325,СВЦЭМ!$B$34:$B$777,D$296)+'СЕТ СН'!$F$13</f>
        <v>0</v>
      </c>
      <c r="E325" s="37">
        <f>SUMIFS(СВЦЭМ!$I$34:$I$777,СВЦЭМ!$A$34:$A$777,$A325,СВЦЭМ!$B$34:$B$777,E$296)+'СЕТ СН'!$F$13</f>
        <v>0</v>
      </c>
      <c r="F325" s="37">
        <f>SUMIFS(СВЦЭМ!$I$34:$I$777,СВЦЭМ!$A$34:$A$777,$A325,СВЦЭМ!$B$34:$B$777,F$296)+'СЕТ СН'!$F$13</f>
        <v>0</v>
      </c>
      <c r="G325" s="37">
        <f>SUMIFS(СВЦЭМ!$I$34:$I$777,СВЦЭМ!$A$34:$A$777,$A325,СВЦЭМ!$B$34:$B$777,G$296)+'СЕТ СН'!$F$13</f>
        <v>0</v>
      </c>
      <c r="H325" s="37">
        <f>SUMIFS(СВЦЭМ!$I$34:$I$777,СВЦЭМ!$A$34:$A$777,$A325,СВЦЭМ!$B$34:$B$777,H$296)+'СЕТ СН'!$F$13</f>
        <v>0</v>
      </c>
      <c r="I325" s="37">
        <f>SUMIFS(СВЦЭМ!$I$34:$I$777,СВЦЭМ!$A$34:$A$777,$A325,СВЦЭМ!$B$34:$B$777,I$296)+'СЕТ СН'!$F$13</f>
        <v>0</v>
      </c>
      <c r="J325" s="37">
        <f>SUMIFS(СВЦЭМ!$I$34:$I$777,СВЦЭМ!$A$34:$A$777,$A325,СВЦЭМ!$B$34:$B$777,J$296)+'СЕТ СН'!$F$13</f>
        <v>0</v>
      </c>
      <c r="K325" s="37">
        <f>SUMIFS(СВЦЭМ!$I$34:$I$777,СВЦЭМ!$A$34:$A$777,$A325,СВЦЭМ!$B$34:$B$777,K$296)+'СЕТ СН'!$F$13</f>
        <v>0</v>
      </c>
      <c r="L325" s="37">
        <f>SUMIFS(СВЦЭМ!$I$34:$I$777,СВЦЭМ!$A$34:$A$777,$A325,СВЦЭМ!$B$34:$B$777,L$296)+'СЕТ СН'!$F$13</f>
        <v>0</v>
      </c>
      <c r="M325" s="37">
        <f>SUMIFS(СВЦЭМ!$I$34:$I$777,СВЦЭМ!$A$34:$A$777,$A325,СВЦЭМ!$B$34:$B$777,M$296)+'СЕТ СН'!$F$13</f>
        <v>0</v>
      </c>
      <c r="N325" s="37">
        <f>SUMIFS(СВЦЭМ!$I$34:$I$777,СВЦЭМ!$A$34:$A$777,$A325,СВЦЭМ!$B$34:$B$777,N$296)+'СЕТ СН'!$F$13</f>
        <v>0</v>
      </c>
      <c r="O325" s="37">
        <f>SUMIFS(СВЦЭМ!$I$34:$I$777,СВЦЭМ!$A$34:$A$777,$A325,СВЦЭМ!$B$34:$B$777,O$296)+'СЕТ СН'!$F$13</f>
        <v>0</v>
      </c>
      <c r="P325" s="37">
        <f>SUMIFS(СВЦЭМ!$I$34:$I$777,СВЦЭМ!$A$34:$A$777,$A325,СВЦЭМ!$B$34:$B$777,P$296)+'СЕТ СН'!$F$13</f>
        <v>0</v>
      </c>
      <c r="Q325" s="37">
        <f>SUMIFS(СВЦЭМ!$I$34:$I$777,СВЦЭМ!$A$34:$A$777,$A325,СВЦЭМ!$B$34:$B$777,Q$296)+'СЕТ СН'!$F$13</f>
        <v>0</v>
      </c>
      <c r="R325" s="37">
        <f>SUMIFS(СВЦЭМ!$I$34:$I$777,СВЦЭМ!$A$34:$A$777,$A325,СВЦЭМ!$B$34:$B$777,R$296)+'СЕТ СН'!$F$13</f>
        <v>0</v>
      </c>
      <c r="S325" s="37">
        <f>SUMIFS(СВЦЭМ!$I$34:$I$777,СВЦЭМ!$A$34:$A$777,$A325,СВЦЭМ!$B$34:$B$777,S$296)+'СЕТ СН'!$F$13</f>
        <v>0</v>
      </c>
      <c r="T325" s="37">
        <f>SUMIFS(СВЦЭМ!$I$34:$I$777,СВЦЭМ!$A$34:$A$777,$A325,СВЦЭМ!$B$34:$B$777,T$296)+'СЕТ СН'!$F$13</f>
        <v>0</v>
      </c>
      <c r="U325" s="37">
        <f>SUMIFS(СВЦЭМ!$I$34:$I$777,СВЦЭМ!$A$34:$A$777,$A325,СВЦЭМ!$B$34:$B$777,U$296)+'СЕТ СН'!$F$13</f>
        <v>0</v>
      </c>
      <c r="V325" s="37">
        <f>SUMIFS(СВЦЭМ!$I$34:$I$777,СВЦЭМ!$A$34:$A$777,$A325,СВЦЭМ!$B$34:$B$777,V$296)+'СЕТ СН'!$F$13</f>
        <v>0</v>
      </c>
      <c r="W325" s="37">
        <f>SUMIFS(СВЦЭМ!$I$34:$I$777,СВЦЭМ!$A$34:$A$777,$A325,СВЦЭМ!$B$34:$B$777,W$296)+'СЕТ СН'!$F$13</f>
        <v>0</v>
      </c>
      <c r="X325" s="37">
        <f>SUMIFS(СВЦЭМ!$I$34:$I$777,СВЦЭМ!$A$34:$A$777,$A325,СВЦЭМ!$B$34:$B$777,X$296)+'СЕТ СН'!$F$13</f>
        <v>0</v>
      </c>
      <c r="Y325" s="37">
        <f>SUMIFS(СВЦЭМ!$I$34:$I$777,СВЦЭМ!$A$34:$A$777,$A325,СВЦЭМ!$B$34:$B$777,Y$296)+'СЕТ СН'!$F$13</f>
        <v>0</v>
      </c>
    </row>
    <row r="326" spans="1:27" ht="15.75" x14ac:dyDescent="0.2">
      <c r="A326" s="36">
        <f t="shared" si="8"/>
        <v>43311</v>
      </c>
      <c r="B326" s="37">
        <f>SUMIFS(СВЦЭМ!$I$34:$I$777,СВЦЭМ!$A$34:$A$777,$A326,СВЦЭМ!$B$34:$B$777,B$296)+'СЕТ СН'!$F$13</f>
        <v>0</v>
      </c>
      <c r="C326" s="37">
        <f>SUMIFS(СВЦЭМ!$I$34:$I$777,СВЦЭМ!$A$34:$A$777,$A326,СВЦЭМ!$B$34:$B$777,C$296)+'СЕТ СН'!$F$13</f>
        <v>0</v>
      </c>
      <c r="D326" s="37">
        <f>SUMIFS(СВЦЭМ!$I$34:$I$777,СВЦЭМ!$A$34:$A$777,$A326,СВЦЭМ!$B$34:$B$777,D$296)+'СЕТ СН'!$F$13</f>
        <v>0</v>
      </c>
      <c r="E326" s="37">
        <f>SUMIFS(СВЦЭМ!$I$34:$I$777,СВЦЭМ!$A$34:$A$777,$A326,СВЦЭМ!$B$34:$B$777,E$296)+'СЕТ СН'!$F$13</f>
        <v>0</v>
      </c>
      <c r="F326" s="37">
        <f>SUMIFS(СВЦЭМ!$I$34:$I$777,СВЦЭМ!$A$34:$A$777,$A326,СВЦЭМ!$B$34:$B$777,F$296)+'СЕТ СН'!$F$13</f>
        <v>0</v>
      </c>
      <c r="G326" s="37">
        <f>SUMIFS(СВЦЭМ!$I$34:$I$777,СВЦЭМ!$A$34:$A$777,$A326,СВЦЭМ!$B$34:$B$777,G$296)+'СЕТ СН'!$F$13</f>
        <v>0</v>
      </c>
      <c r="H326" s="37">
        <f>SUMIFS(СВЦЭМ!$I$34:$I$777,СВЦЭМ!$A$34:$A$777,$A326,СВЦЭМ!$B$34:$B$777,H$296)+'СЕТ СН'!$F$13</f>
        <v>0</v>
      </c>
      <c r="I326" s="37">
        <f>SUMIFS(СВЦЭМ!$I$34:$I$777,СВЦЭМ!$A$34:$A$777,$A326,СВЦЭМ!$B$34:$B$777,I$296)+'СЕТ СН'!$F$13</f>
        <v>0</v>
      </c>
      <c r="J326" s="37">
        <f>SUMIFS(СВЦЭМ!$I$34:$I$777,СВЦЭМ!$A$34:$A$777,$A326,СВЦЭМ!$B$34:$B$777,J$296)+'СЕТ СН'!$F$13</f>
        <v>0</v>
      </c>
      <c r="K326" s="37">
        <f>SUMIFS(СВЦЭМ!$I$34:$I$777,СВЦЭМ!$A$34:$A$777,$A326,СВЦЭМ!$B$34:$B$777,K$296)+'СЕТ СН'!$F$13</f>
        <v>0</v>
      </c>
      <c r="L326" s="37">
        <f>SUMIFS(СВЦЭМ!$I$34:$I$777,СВЦЭМ!$A$34:$A$777,$A326,СВЦЭМ!$B$34:$B$777,L$296)+'СЕТ СН'!$F$13</f>
        <v>0</v>
      </c>
      <c r="M326" s="37">
        <f>SUMIFS(СВЦЭМ!$I$34:$I$777,СВЦЭМ!$A$34:$A$777,$A326,СВЦЭМ!$B$34:$B$777,M$296)+'СЕТ СН'!$F$13</f>
        <v>0</v>
      </c>
      <c r="N326" s="37">
        <f>SUMIFS(СВЦЭМ!$I$34:$I$777,СВЦЭМ!$A$34:$A$777,$A326,СВЦЭМ!$B$34:$B$777,N$296)+'СЕТ СН'!$F$13</f>
        <v>0</v>
      </c>
      <c r="O326" s="37">
        <f>SUMIFS(СВЦЭМ!$I$34:$I$777,СВЦЭМ!$A$34:$A$777,$A326,СВЦЭМ!$B$34:$B$777,O$296)+'СЕТ СН'!$F$13</f>
        <v>0</v>
      </c>
      <c r="P326" s="37">
        <f>SUMIFS(СВЦЭМ!$I$34:$I$777,СВЦЭМ!$A$34:$A$777,$A326,СВЦЭМ!$B$34:$B$777,P$296)+'СЕТ СН'!$F$13</f>
        <v>0</v>
      </c>
      <c r="Q326" s="37">
        <f>SUMIFS(СВЦЭМ!$I$34:$I$777,СВЦЭМ!$A$34:$A$777,$A326,СВЦЭМ!$B$34:$B$777,Q$296)+'СЕТ СН'!$F$13</f>
        <v>0</v>
      </c>
      <c r="R326" s="37">
        <f>SUMIFS(СВЦЭМ!$I$34:$I$777,СВЦЭМ!$A$34:$A$777,$A326,СВЦЭМ!$B$34:$B$777,R$296)+'СЕТ СН'!$F$13</f>
        <v>0</v>
      </c>
      <c r="S326" s="37">
        <f>SUMIFS(СВЦЭМ!$I$34:$I$777,СВЦЭМ!$A$34:$A$777,$A326,СВЦЭМ!$B$34:$B$777,S$296)+'СЕТ СН'!$F$13</f>
        <v>0</v>
      </c>
      <c r="T326" s="37">
        <f>SUMIFS(СВЦЭМ!$I$34:$I$777,СВЦЭМ!$A$34:$A$777,$A326,СВЦЭМ!$B$34:$B$777,T$296)+'СЕТ СН'!$F$13</f>
        <v>0</v>
      </c>
      <c r="U326" s="37">
        <f>SUMIFS(СВЦЭМ!$I$34:$I$777,СВЦЭМ!$A$34:$A$777,$A326,СВЦЭМ!$B$34:$B$777,U$296)+'СЕТ СН'!$F$13</f>
        <v>0</v>
      </c>
      <c r="V326" s="37">
        <f>SUMIFS(СВЦЭМ!$I$34:$I$777,СВЦЭМ!$A$34:$A$777,$A326,СВЦЭМ!$B$34:$B$777,V$296)+'СЕТ СН'!$F$13</f>
        <v>0</v>
      </c>
      <c r="W326" s="37">
        <f>SUMIFS(СВЦЭМ!$I$34:$I$777,СВЦЭМ!$A$34:$A$777,$A326,СВЦЭМ!$B$34:$B$777,W$296)+'СЕТ СН'!$F$13</f>
        <v>0</v>
      </c>
      <c r="X326" s="37">
        <f>SUMIFS(СВЦЭМ!$I$34:$I$777,СВЦЭМ!$A$34:$A$777,$A326,СВЦЭМ!$B$34:$B$777,X$296)+'СЕТ СН'!$F$13</f>
        <v>0</v>
      </c>
      <c r="Y326" s="37">
        <f>SUMIFS(СВЦЭМ!$I$34:$I$777,СВЦЭМ!$A$34:$A$777,$A326,СВЦЭМ!$B$34:$B$777,Y$296)+'СЕТ СН'!$F$13</f>
        <v>0</v>
      </c>
    </row>
    <row r="327" spans="1:27" ht="15.75" x14ac:dyDescent="0.2">
      <c r="A327" s="36">
        <f t="shared" si="8"/>
        <v>43312</v>
      </c>
      <c r="B327" s="37">
        <f>SUMIFS(СВЦЭМ!$I$34:$I$777,СВЦЭМ!$A$34:$A$777,$A327,СВЦЭМ!$B$34:$B$777,B$296)+'СЕТ СН'!$F$13</f>
        <v>0</v>
      </c>
      <c r="C327" s="37">
        <f>SUMIFS(СВЦЭМ!$I$34:$I$777,СВЦЭМ!$A$34:$A$777,$A327,СВЦЭМ!$B$34:$B$777,C$296)+'СЕТ СН'!$F$13</f>
        <v>0</v>
      </c>
      <c r="D327" s="37">
        <f>SUMIFS(СВЦЭМ!$I$34:$I$777,СВЦЭМ!$A$34:$A$777,$A327,СВЦЭМ!$B$34:$B$777,D$296)+'СЕТ СН'!$F$13</f>
        <v>0</v>
      </c>
      <c r="E327" s="37">
        <f>SUMIFS(СВЦЭМ!$I$34:$I$777,СВЦЭМ!$A$34:$A$777,$A327,СВЦЭМ!$B$34:$B$777,E$296)+'СЕТ СН'!$F$13</f>
        <v>0</v>
      </c>
      <c r="F327" s="37">
        <f>SUMIFS(СВЦЭМ!$I$34:$I$777,СВЦЭМ!$A$34:$A$777,$A327,СВЦЭМ!$B$34:$B$777,F$296)+'СЕТ СН'!$F$13</f>
        <v>0</v>
      </c>
      <c r="G327" s="37">
        <f>SUMIFS(СВЦЭМ!$I$34:$I$777,СВЦЭМ!$A$34:$A$777,$A327,СВЦЭМ!$B$34:$B$777,G$296)+'СЕТ СН'!$F$13</f>
        <v>0</v>
      </c>
      <c r="H327" s="37">
        <f>SUMIFS(СВЦЭМ!$I$34:$I$777,СВЦЭМ!$A$34:$A$777,$A327,СВЦЭМ!$B$34:$B$777,H$296)+'СЕТ СН'!$F$13</f>
        <v>0</v>
      </c>
      <c r="I327" s="37">
        <f>SUMIFS(СВЦЭМ!$I$34:$I$777,СВЦЭМ!$A$34:$A$777,$A327,СВЦЭМ!$B$34:$B$777,I$296)+'СЕТ СН'!$F$13</f>
        <v>0</v>
      </c>
      <c r="J327" s="37">
        <f>SUMIFS(СВЦЭМ!$I$34:$I$777,СВЦЭМ!$A$34:$A$777,$A327,СВЦЭМ!$B$34:$B$777,J$296)+'СЕТ СН'!$F$13</f>
        <v>0</v>
      </c>
      <c r="K327" s="37">
        <f>SUMIFS(СВЦЭМ!$I$34:$I$777,СВЦЭМ!$A$34:$A$777,$A327,СВЦЭМ!$B$34:$B$777,K$296)+'СЕТ СН'!$F$13</f>
        <v>0</v>
      </c>
      <c r="L327" s="37">
        <f>SUMIFS(СВЦЭМ!$I$34:$I$777,СВЦЭМ!$A$34:$A$777,$A327,СВЦЭМ!$B$34:$B$777,L$296)+'СЕТ СН'!$F$13</f>
        <v>0</v>
      </c>
      <c r="M327" s="37">
        <f>SUMIFS(СВЦЭМ!$I$34:$I$777,СВЦЭМ!$A$34:$A$777,$A327,СВЦЭМ!$B$34:$B$777,M$296)+'СЕТ СН'!$F$13</f>
        <v>0</v>
      </c>
      <c r="N327" s="37">
        <f>SUMIFS(СВЦЭМ!$I$34:$I$777,СВЦЭМ!$A$34:$A$777,$A327,СВЦЭМ!$B$34:$B$777,N$296)+'СЕТ СН'!$F$13</f>
        <v>0</v>
      </c>
      <c r="O327" s="37">
        <f>SUMIFS(СВЦЭМ!$I$34:$I$777,СВЦЭМ!$A$34:$A$777,$A327,СВЦЭМ!$B$34:$B$777,O$296)+'СЕТ СН'!$F$13</f>
        <v>0</v>
      </c>
      <c r="P327" s="37">
        <f>SUMIFS(СВЦЭМ!$I$34:$I$777,СВЦЭМ!$A$34:$A$777,$A327,СВЦЭМ!$B$34:$B$777,P$296)+'СЕТ СН'!$F$13</f>
        <v>0</v>
      </c>
      <c r="Q327" s="37">
        <f>SUMIFS(СВЦЭМ!$I$34:$I$777,СВЦЭМ!$A$34:$A$777,$A327,СВЦЭМ!$B$34:$B$777,Q$296)+'СЕТ СН'!$F$13</f>
        <v>0</v>
      </c>
      <c r="R327" s="37">
        <f>SUMIFS(СВЦЭМ!$I$34:$I$777,СВЦЭМ!$A$34:$A$777,$A327,СВЦЭМ!$B$34:$B$777,R$296)+'СЕТ СН'!$F$13</f>
        <v>0</v>
      </c>
      <c r="S327" s="37">
        <f>SUMIFS(СВЦЭМ!$I$34:$I$777,СВЦЭМ!$A$34:$A$777,$A327,СВЦЭМ!$B$34:$B$777,S$296)+'СЕТ СН'!$F$13</f>
        <v>0</v>
      </c>
      <c r="T327" s="37">
        <f>SUMIFS(СВЦЭМ!$I$34:$I$777,СВЦЭМ!$A$34:$A$777,$A327,СВЦЭМ!$B$34:$B$777,T$296)+'СЕТ СН'!$F$13</f>
        <v>0</v>
      </c>
      <c r="U327" s="37">
        <f>SUMIFS(СВЦЭМ!$I$34:$I$777,СВЦЭМ!$A$34:$A$777,$A327,СВЦЭМ!$B$34:$B$777,U$296)+'СЕТ СН'!$F$13</f>
        <v>0</v>
      </c>
      <c r="V327" s="37">
        <f>SUMIFS(СВЦЭМ!$I$34:$I$777,СВЦЭМ!$A$34:$A$777,$A327,СВЦЭМ!$B$34:$B$777,V$296)+'СЕТ СН'!$F$13</f>
        <v>0</v>
      </c>
      <c r="W327" s="37">
        <f>SUMIFS(СВЦЭМ!$I$34:$I$777,СВЦЭМ!$A$34:$A$777,$A327,СВЦЭМ!$B$34:$B$777,W$296)+'СЕТ СН'!$F$13</f>
        <v>0</v>
      </c>
      <c r="X327" s="37">
        <f>SUMIFS(СВЦЭМ!$I$34:$I$777,СВЦЭМ!$A$34:$A$777,$A327,СВЦЭМ!$B$34:$B$777,X$296)+'СЕТ СН'!$F$13</f>
        <v>0</v>
      </c>
      <c r="Y327" s="37">
        <f>SUMIFS(СВЦЭМ!$I$34:$I$777,СВЦЭМ!$A$34:$A$777,$A327,СВЦЭМ!$B$34:$B$777,Y$296)+'СЕТ СН'!$F$13</f>
        <v>0</v>
      </c>
    </row>
    <row r="328" spans="1:27" ht="15.75" x14ac:dyDescent="0.2">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7" ht="12.75" customHeight="1" x14ac:dyDescent="0.2">
      <c r="A329" s="127" t="s">
        <v>7</v>
      </c>
      <c r="B329" s="121" t="s">
        <v>133</v>
      </c>
      <c r="C329" s="122"/>
      <c r="D329" s="122"/>
      <c r="E329" s="122"/>
      <c r="F329" s="122"/>
      <c r="G329" s="122"/>
      <c r="H329" s="122"/>
      <c r="I329" s="122"/>
      <c r="J329" s="122"/>
      <c r="K329" s="122"/>
      <c r="L329" s="122"/>
      <c r="M329" s="122"/>
      <c r="N329" s="122"/>
      <c r="O329" s="122"/>
      <c r="P329" s="122"/>
      <c r="Q329" s="122"/>
      <c r="R329" s="122"/>
      <c r="S329" s="122"/>
      <c r="T329" s="122"/>
      <c r="U329" s="122"/>
      <c r="V329" s="122"/>
      <c r="W329" s="122"/>
      <c r="X329" s="122"/>
      <c r="Y329" s="123"/>
    </row>
    <row r="330" spans="1:27" ht="12.75" customHeight="1" x14ac:dyDescent="0.2">
      <c r="A330" s="128"/>
      <c r="B330" s="124"/>
      <c r="C330" s="125"/>
      <c r="D330" s="125"/>
      <c r="E330" s="125"/>
      <c r="F330" s="125"/>
      <c r="G330" s="125"/>
      <c r="H330" s="125"/>
      <c r="I330" s="125"/>
      <c r="J330" s="125"/>
      <c r="K330" s="125"/>
      <c r="L330" s="125"/>
      <c r="M330" s="125"/>
      <c r="N330" s="125"/>
      <c r="O330" s="125"/>
      <c r="P330" s="125"/>
      <c r="Q330" s="125"/>
      <c r="R330" s="125"/>
      <c r="S330" s="125"/>
      <c r="T330" s="125"/>
      <c r="U330" s="125"/>
      <c r="V330" s="125"/>
      <c r="W330" s="125"/>
      <c r="X330" s="125"/>
      <c r="Y330" s="126"/>
    </row>
    <row r="331" spans="1:27" s="47" customFormat="1" ht="12.75" customHeight="1" x14ac:dyDescent="0.2">
      <c r="A331" s="129"/>
      <c r="B331" s="35">
        <v>1</v>
      </c>
      <c r="C331" s="35">
        <v>2</v>
      </c>
      <c r="D331" s="35">
        <v>3</v>
      </c>
      <c r="E331" s="35">
        <v>4</v>
      </c>
      <c r="F331" s="35">
        <v>5</v>
      </c>
      <c r="G331" s="35">
        <v>6</v>
      </c>
      <c r="H331" s="35">
        <v>7</v>
      </c>
      <c r="I331" s="35">
        <v>8</v>
      </c>
      <c r="J331" s="35">
        <v>9</v>
      </c>
      <c r="K331" s="35">
        <v>10</v>
      </c>
      <c r="L331" s="35">
        <v>11</v>
      </c>
      <c r="M331" s="35">
        <v>12</v>
      </c>
      <c r="N331" s="35">
        <v>13</v>
      </c>
      <c r="O331" s="35">
        <v>14</v>
      </c>
      <c r="P331" s="35">
        <v>15</v>
      </c>
      <c r="Q331" s="35">
        <v>16</v>
      </c>
      <c r="R331" s="35">
        <v>17</v>
      </c>
      <c r="S331" s="35">
        <v>18</v>
      </c>
      <c r="T331" s="35">
        <v>19</v>
      </c>
      <c r="U331" s="35">
        <v>20</v>
      </c>
      <c r="V331" s="35">
        <v>21</v>
      </c>
      <c r="W331" s="35">
        <v>22</v>
      </c>
      <c r="X331" s="35">
        <v>23</v>
      </c>
      <c r="Y331" s="35">
        <v>24</v>
      </c>
    </row>
    <row r="332" spans="1:27" ht="15.75" customHeight="1" x14ac:dyDescent="0.2">
      <c r="A332" s="36" t="str">
        <f>A297</f>
        <v>01.07.2018</v>
      </c>
      <c r="B332" s="37">
        <f>SUMIFS(СВЦЭМ!$J$34:$J$777,СВЦЭМ!$A$34:$A$777,$A332,СВЦЭМ!$B$34:$B$777,B$331)+'СЕТ СН'!$F$13</f>
        <v>516.48701326000003</v>
      </c>
      <c r="C332" s="37">
        <f>SUMIFS(СВЦЭМ!$J$34:$J$777,СВЦЭМ!$A$34:$A$777,$A332,СВЦЭМ!$B$34:$B$777,C$331)+'СЕТ СН'!$F$13</f>
        <v>534.95615042999998</v>
      </c>
      <c r="D332" s="37">
        <f>SUMIFS(СВЦЭМ!$J$34:$J$777,СВЦЭМ!$A$34:$A$777,$A332,СВЦЭМ!$B$34:$B$777,D$331)+'СЕТ СН'!$F$13</f>
        <v>557.74845305999997</v>
      </c>
      <c r="E332" s="37">
        <f>SUMIFS(СВЦЭМ!$J$34:$J$777,СВЦЭМ!$A$34:$A$777,$A332,СВЦЭМ!$B$34:$B$777,E$331)+'СЕТ СН'!$F$13</f>
        <v>571.60545394999997</v>
      </c>
      <c r="F332" s="37">
        <f>SUMIFS(СВЦЭМ!$J$34:$J$777,СВЦЭМ!$A$34:$A$777,$A332,СВЦЭМ!$B$34:$B$777,F$331)+'СЕТ СН'!$F$13</f>
        <v>574.99949173000005</v>
      </c>
      <c r="G332" s="37">
        <f>SUMIFS(СВЦЭМ!$J$34:$J$777,СВЦЭМ!$A$34:$A$777,$A332,СВЦЭМ!$B$34:$B$777,G$331)+'СЕТ СН'!$F$13</f>
        <v>566.39195919999997</v>
      </c>
      <c r="H332" s="37">
        <f>SUMIFS(СВЦЭМ!$J$34:$J$777,СВЦЭМ!$A$34:$A$777,$A332,СВЦЭМ!$B$34:$B$777,H$331)+'СЕТ СН'!$F$13</f>
        <v>521.56714821000003</v>
      </c>
      <c r="I332" s="37">
        <f>SUMIFS(СВЦЭМ!$J$34:$J$777,СВЦЭМ!$A$34:$A$777,$A332,СВЦЭМ!$B$34:$B$777,I$331)+'СЕТ СН'!$F$13</f>
        <v>476.75943354999998</v>
      </c>
      <c r="J332" s="37">
        <f>SUMIFS(СВЦЭМ!$J$34:$J$777,СВЦЭМ!$A$34:$A$777,$A332,СВЦЭМ!$B$34:$B$777,J$331)+'СЕТ СН'!$F$13</f>
        <v>418.99912847000002</v>
      </c>
      <c r="K332" s="37">
        <f>SUMIFS(СВЦЭМ!$J$34:$J$777,СВЦЭМ!$A$34:$A$777,$A332,СВЦЭМ!$B$34:$B$777,K$331)+'СЕТ СН'!$F$13</f>
        <v>389.37165679999998</v>
      </c>
      <c r="L332" s="37">
        <f>SUMIFS(СВЦЭМ!$J$34:$J$777,СВЦЭМ!$A$34:$A$777,$A332,СВЦЭМ!$B$34:$B$777,L$331)+'СЕТ СН'!$F$13</f>
        <v>392.71799189000001</v>
      </c>
      <c r="M332" s="37">
        <f>SUMIFS(СВЦЭМ!$J$34:$J$777,СВЦЭМ!$A$34:$A$777,$A332,СВЦЭМ!$B$34:$B$777,M$331)+'СЕТ СН'!$F$13</f>
        <v>364.50605401000001</v>
      </c>
      <c r="N332" s="37">
        <f>SUMIFS(СВЦЭМ!$J$34:$J$777,СВЦЭМ!$A$34:$A$777,$A332,СВЦЭМ!$B$34:$B$777,N$331)+'СЕТ СН'!$F$13</f>
        <v>369.31403625000002</v>
      </c>
      <c r="O332" s="37">
        <f>SUMIFS(СВЦЭМ!$J$34:$J$777,СВЦЭМ!$A$34:$A$777,$A332,СВЦЭМ!$B$34:$B$777,O$331)+'СЕТ СН'!$F$13</f>
        <v>371.69010546999999</v>
      </c>
      <c r="P332" s="37">
        <f>SUMIFS(СВЦЭМ!$J$34:$J$777,СВЦЭМ!$A$34:$A$777,$A332,СВЦЭМ!$B$34:$B$777,P$331)+'СЕТ СН'!$F$13</f>
        <v>372.84204101</v>
      </c>
      <c r="Q332" s="37">
        <f>SUMIFS(СВЦЭМ!$J$34:$J$777,СВЦЭМ!$A$34:$A$777,$A332,СВЦЭМ!$B$34:$B$777,Q$331)+'СЕТ СН'!$F$13</f>
        <v>369.72300354999999</v>
      </c>
      <c r="R332" s="37">
        <f>SUMIFS(СВЦЭМ!$J$34:$J$777,СВЦЭМ!$A$34:$A$777,$A332,СВЦЭМ!$B$34:$B$777,R$331)+'СЕТ СН'!$F$13</f>
        <v>364.71466659999999</v>
      </c>
      <c r="S332" s="37">
        <f>SUMIFS(СВЦЭМ!$J$34:$J$777,СВЦЭМ!$A$34:$A$777,$A332,СВЦЭМ!$B$34:$B$777,S$331)+'СЕТ СН'!$F$13</f>
        <v>358.99705518000002</v>
      </c>
      <c r="T332" s="37">
        <f>SUMIFS(СВЦЭМ!$J$34:$J$777,СВЦЭМ!$A$34:$A$777,$A332,СВЦЭМ!$B$34:$B$777,T$331)+'СЕТ СН'!$F$13</f>
        <v>366.62461046999999</v>
      </c>
      <c r="U332" s="37">
        <f>SUMIFS(СВЦЭМ!$J$34:$J$777,СВЦЭМ!$A$34:$A$777,$A332,СВЦЭМ!$B$34:$B$777,U$331)+'СЕТ СН'!$F$13</f>
        <v>356.34071906999998</v>
      </c>
      <c r="V332" s="37">
        <f>SUMIFS(СВЦЭМ!$J$34:$J$777,СВЦЭМ!$A$34:$A$777,$A332,СВЦЭМ!$B$34:$B$777,V$331)+'СЕТ СН'!$F$13</f>
        <v>353.64360763000002</v>
      </c>
      <c r="W332" s="37">
        <f>SUMIFS(СВЦЭМ!$J$34:$J$777,СВЦЭМ!$A$34:$A$777,$A332,СВЦЭМ!$B$34:$B$777,W$331)+'СЕТ СН'!$F$13</f>
        <v>393.95982744999998</v>
      </c>
      <c r="X332" s="37">
        <f>SUMIFS(СВЦЭМ!$J$34:$J$777,СВЦЭМ!$A$34:$A$777,$A332,СВЦЭМ!$B$34:$B$777,X$331)+'СЕТ СН'!$F$13</f>
        <v>452.24589831999998</v>
      </c>
      <c r="Y332" s="37">
        <f>SUMIFS(СВЦЭМ!$J$34:$J$777,СВЦЭМ!$A$34:$A$777,$A332,СВЦЭМ!$B$34:$B$777,Y$331)+'СЕТ СН'!$F$13</f>
        <v>474.33903157999998</v>
      </c>
      <c r="AA332" s="46"/>
    </row>
    <row r="333" spans="1:27" ht="15.75" x14ac:dyDescent="0.2">
      <c r="A333" s="36">
        <f>A332+1</f>
        <v>43283</v>
      </c>
      <c r="B333" s="37">
        <f>SUMIFS(СВЦЭМ!$J$34:$J$777,СВЦЭМ!$A$34:$A$777,$A333,СВЦЭМ!$B$34:$B$777,B$331)+'СЕТ СН'!$F$13</f>
        <v>558.01338744999998</v>
      </c>
      <c r="C333" s="37">
        <f>SUMIFS(СВЦЭМ!$J$34:$J$777,СВЦЭМ!$A$34:$A$777,$A333,СВЦЭМ!$B$34:$B$777,C$331)+'СЕТ СН'!$F$13</f>
        <v>576.79065103999994</v>
      </c>
      <c r="D333" s="37">
        <f>SUMIFS(СВЦЭМ!$J$34:$J$777,СВЦЭМ!$A$34:$A$777,$A333,СВЦЭМ!$B$34:$B$777,D$331)+'СЕТ СН'!$F$13</f>
        <v>572.86171411999999</v>
      </c>
      <c r="E333" s="37">
        <f>SUMIFS(СВЦЭМ!$J$34:$J$777,СВЦЭМ!$A$34:$A$777,$A333,СВЦЭМ!$B$34:$B$777,E$331)+'СЕТ СН'!$F$13</f>
        <v>568.97642175999999</v>
      </c>
      <c r="F333" s="37">
        <f>SUMIFS(СВЦЭМ!$J$34:$J$777,СВЦЭМ!$A$34:$A$777,$A333,СВЦЭМ!$B$34:$B$777,F$331)+'СЕТ СН'!$F$13</f>
        <v>566.99277891999998</v>
      </c>
      <c r="G333" s="37">
        <f>SUMIFS(СВЦЭМ!$J$34:$J$777,СВЦЭМ!$A$34:$A$777,$A333,СВЦЭМ!$B$34:$B$777,G$331)+'СЕТ СН'!$F$13</f>
        <v>571.01693041999999</v>
      </c>
      <c r="H333" s="37">
        <f>SUMIFS(СВЦЭМ!$J$34:$J$777,СВЦЭМ!$A$34:$A$777,$A333,СВЦЭМ!$B$34:$B$777,H$331)+'СЕТ СН'!$F$13</f>
        <v>539.13239251000005</v>
      </c>
      <c r="I333" s="37">
        <f>SUMIFS(СВЦЭМ!$J$34:$J$777,СВЦЭМ!$A$34:$A$777,$A333,СВЦЭМ!$B$34:$B$777,I$331)+'СЕТ СН'!$F$13</f>
        <v>479.56373875000003</v>
      </c>
      <c r="J333" s="37">
        <f>SUMIFS(СВЦЭМ!$J$34:$J$777,СВЦЭМ!$A$34:$A$777,$A333,СВЦЭМ!$B$34:$B$777,J$331)+'СЕТ СН'!$F$13</f>
        <v>418.99810112</v>
      </c>
      <c r="K333" s="37">
        <f>SUMIFS(СВЦЭМ!$J$34:$J$777,СВЦЭМ!$A$34:$A$777,$A333,СВЦЭМ!$B$34:$B$777,K$331)+'СЕТ СН'!$F$13</f>
        <v>384.13403899000002</v>
      </c>
      <c r="L333" s="37">
        <f>SUMIFS(СВЦЭМ!$J$34:$J$777,СВЦЭМ!$A$34:$A$777,$A333,СВЦЭМ!$B$34:$B$777,L$331)+'СЕТ СН'!$F$13</f>
        <v>376.55031989999998</v>
      </c>
      <c r="M333" s="37">
        <f>SUMIFS(СВЦЭМ!$J$34:$J$777,СВЦЭМ!$A$34:$A$777,$A333,СВЦЭМ!$B$34:$B$777,M$331)+'СЕТ СН'!$F$13</f>
        <v>368.95382756999999</v>
      </c>
      <c r="N333" s="37">
        <f>SUMIFS(СВЦЭМ!$J$34:$J$777,СВЦЭМ!$A$34:$A$777,$A333,СВЦЭМ!$B$34:$B$777,N$331)+'СЕТ СН'!$F$13</f>
        <v>377.36149304999998</v>
      </c>
      <c r="O333" s="37">
        <f>SUMIFS(СВЦЭМ!$J$34:$J$777,СВЦЭМ!$A$34:$A$777,$A333,СВЦЭМ!$B$34:$B$777,O$331)+'СЕТ СН'!$F$13</f>
        <v>379.89655619000001</v>
      </c>
      <c r="P333" s="37">
        <f>SUMIFS(СВЦЭМ!$J$34:$J$777,СВЦЭМ!$A$34:$A$777,$A333,СВЦЭМ!$B$34:$B$777,P$331)+'СЕТ СН'!$F$13</f>
        <v>374.44085820999999</v>
      </c>
      <c r="Q333" s="37">
        <f>SUMIFS(СВЦЭМ!$J$34:$J$777,СВЦЭМ!$A$34:$A$777,$A333,СВЦЭМ!$B$34:$B$777,Q$331)+'СЕТ СН'!$F$13</f>
        <v>376.68523508999999</v>
      </c>
      <c r="R333" s="37">
        <f>SUMIFS(СВЦЭМ!$J$34:$J$777,СВЦЭМ!$A$34:$A$777,$A333,СВЦЭМ!$B$34:$B$777,R$331)+'СЕТ СН'!$F$13</f>
        <v>375.09914530999998</v>
      </c>
      <c r="S333" s="37">
        <f>SUMIFS(СВЦЭМ!$J$34:$J$777,СВЦЭМ!$A$34:$A$777,$A333,СВЦЭМ!$B$34:$B$777,S$331)+'СЕТ СН'!$F$13</f>
        <v>377.75410735999998</v>
      </c>
      <c r="T333" s="37">
        <f>SUMIFS(СВЦЭМ!$J$34:$J$777,СВЦЭМ!$A$34:$A$777,$A333,СВЦЭМ!$B$34:$B$777,T$331)+'СЕТ СН'!$F$13</f>
        <v>377.14279242999999</v>
      </c>
      <c r="U333" s="37">
        <f>SUMIFS(СВЦЭМ!$J$34:$J$777,СВЦЭМ!$A$34:$A$777,$A333,СВЦЭМ!$B$34:$B$777,U$331)+'СЕТ СН'!$F$13</f>
        <v>371.28637273999999</v>
      </c>
      <c r="V333" s="37">
        <f>SUMIFS(СВЦЭМ!$J$34:$J$777,СВЦЭМ!$A$34:$A$777,$A333,СВЦЭМ!$B$34:$B$777,V$331)+'СЕТ СН'!$F$13</f>
        <v>375.90651960999998</v>
      </c>
      <c r="W333" s="37">
        <f>SUMIFS(СВЦЭМ!$J$34:$J$777,СВЦЭМ!$A$34:$A$777,$A333,СВЦЭМ!$B$34:$B$777,W$331)+'СЕТ СН'!$F$13</f>
        <v>396.72555299999999</v>
      </c>
      <c r="X333" s="37">
        <f>SUMIFS(СВЦЭМ!$J$34:$J$777,СВЦЭМ!$A$34:$A$777,$A333,СВЦЭМ!$B$34:$B$777,X$331)+'СЕТ СН'!$F$13</f>
        <v>452.86894502000001</v>
      </c>
      <c r="Y333" s="37">
        <f>SUMIFS(СВЦЭМ!$J$34:$J$777,СВЦЭМ!$A$34:$A$777,$A333,СВЦЭМ!$B$34:$B$777,Y$331)+'СЕТ СН'!$F$13</f>
        <v>489.87381548000002</v>
      </c>
    </row>
    <row r="334" spans="1:27" ht="15.75" x14ac:dyDescent="0.2">
      <c r="A334" s="36">
        <f t="shared" ref="A334:A362" si="9">A333+1</f>
        <v>43284</v>
      </c>
      <c r="B334" s="37">
        <f>SUMIFS(СВЦЭМ!$J$34:$J$777,СВЦЭМ!$A$34:$A$777,$A334,СВЦЭМ!$B$34:$B$777,B$331)+'СЕТ СН'!$F$13</f>
        <v>544.61780284999998</v>
      </c>
      <c r="C334" s="37">
        <f>SUMIFS(СВЦЭМ!$J$34:$J$777,СВЦЭМ!$A$34:$A$777,$A334,СВЦЭМ!$B$34:$B$777,C$331)+'СЕТ СН'!$F$13</f>
        <v>572.68383554000002</v>
      </c>
      <c r="D334" s="37">
        <f>SUMIFS(СВЦЭМ!$J$34:$J$777,СВЦЭМ!$A$34:$A$777,$A334,СВЦЭМ!$B$34:$B$777,D$331)+'СЕТ СН'!$F$13</f>
        <v>585.60505276000004</v>
      </c>
      <c r="E334" s="37">
        <f>SUMIFS(СВЦЭМ!$J$34:$J$777,СВЦЭМ!$A$34:$A$777,$A334,СВЦЭМ!$B$34:$B$777,E$331)+'СЕТ СН'!$F$13</f>
        <v>579.76785760999996</v>
      </c>
      <c r="F334" s="37">
        <f>SUMIFS(СВЦЭМ!$J$34:$J$777,СВЦЭМ!$A$34:$A$777,$A334,СВЦЭМ!$B$34:$B$777,F$331)+'СЕТ СН'!$F$13</f>
        <v>579.52260250999996</v>
      </c>
      <c r="G334" s="37">
        <f>SUMIFS(СВЦЭМ!$J$34:$J$777,СВЦЭМ!$A$34:$A$777,$A334,СВЦЭМ!$B$34:$B$777,G$331)+'СЕТ СН'!$F$13</f>
        <v>581.93389625999998</v>
      </c>
      <c r="H334" s="37">
        <f>SUMIFS(СВЦЭМ!$J$34:$J$777,СВЦЭМ!$A$34:$A$777,$A334,СВЦЭМ!$B$34:$B$777,H$331)+'СЕТ СН'!$F$13</f>
        <v>561.46485998000003</v>
      </c>
      <c r="I334" s="37">
        <f>SUMIFS(СВЦЭМ!$J$34:$J$777,СВЦЭМ!$A$34:$A$777,$A334,СВЦЭМ!$B$34:$B$777,I$331)+'СЕТ СН'!$F$13</f>
        <v>479.43710093999999</v>
      </c>
      <c r="J334" s="37">
        <f>SUMIFS(СВЦЭМ!$J$34:$J$777,СВЦЭМ!$A$34:$A$777,$A334,СВЦЭМ!$B$34:$B$777,J$331)+'СЕТ СН'!$F$13</f>
        <v>430.59602864999999</v>
      </c>
      <c r="K334" s="37">
        <f>SUMIFS(СВЦЭМ!$J$34:$J$777,СВЦЭМ!$A$34:$A$777,$A334,СВЦЭМ!$B$34:$B$777,K$331)+'СЕТ СН'!$F$13</f>
        <v>398.47200405000001</v>
      </c>
      <c r="L334" s="37">
        <f>SUMIFS(СВЦЭМ!$J$34:$J$777,СВЦЭМ!$A$34:$A$777,$A334,СВЦЭМ!$B$34:$B$777,L$331)+'СЕТ СН'!$F$13</f>
        <v>389.33628173</v>
      </c>
      <c r="M334" s="37">
        <f>SUMIFS(СВЦЭМ!$J$34:$J$777,СВЦЭМ!$A$34:$A$777,$A334,СВЦЭМ!$B$34:$B$777,M$331)+'СЕТ СН'!$F$13</f>
        <v>382.37383226999998</v>
      </c>
      <c r="N334" s="37">
        <f>SUMIFS(СВЦЭМ!$J$34:$J$777,СВЦЭМ!$A$34:$A$777,$A334,СВЦЭМ!$B$34:$B$777,N$331)+'СЕТ СН'!$F$13</f>
        <v>384.50748023</v>
      </c>
      <c r="O334" s="37">
        <f>SUMIFS(СВЦЭМ!$J$34:$J$777,СВЦЭМ!$A$34:$A$777,$A334,СВЦЭМ!$B$34:$B$777,O$331)+'СЕТ СН'!$F$13</f>
        <v>383.36826393000001</v>
      </c>
      <c r="P334" s="37">
        <f>SUMIFS(СВЦЭМ!$J$34:$J$777,СВЦЭМ!$A$34:$A$777,$A334,СВЦЭМ!$B$34:$B$777,P$331)+'СЕТ СН'!$F$13</f>
        <v>387.51243309</v>
      </c>
      <c r="Q334" s="37">
        <f>SUMIFS(СВЦЭМ!$J$34:$J$777,СВЦЭМ!$A$34:$A$777,$A334,СВЦЭМ!$B$34:$B$777,Q$331)+'СЕТ СН'!$F$13</f>
        <v>388.81199314000003</v>
      </c>
      <c r="R334" s="37">
        <f>SUMIFS(СВЦЭМ!$J$34:$J$777,СВЦЭМ!$A$34:$A$777,$A334,СВЦЭМ!$B$34:$B$777,R$331)+'СЕТ СН'!$F$13</f>
        <v>387.80239207</v>
      </c>
      <c r="S334" s="37">
        <f>SUMIFS(СВЦЭМ!$J$34:$J$777,СВЦЭМ!$A$34:$A$777,$A334,СВЦЭМ!$B$34:$B$777,S$331)+'СЕТ СН'!$F$13</f>
        <v>386.47765749000001</v>
      </c>
      <c r="T334" s="37">
        <f>SUMIFS(СВЦЭМ!$J$34:$J$777,СВЦЭМ!$A$34:$A$777,$A334,СВЦЭМ!$B$34:$B$777,T$331)+'СЕТ СН'!$F$13</f>
        <v>383.53899271</v>
      </c>
      <c r="U334" s="37">
        <f>SUMIFS(СВЦЭМ!$J$34:$J$777,СВЦЭМ!$A$34:$A$777,$A334,СВЦЭМ!$B$34:$B$777,U$331)+'СЕТ СН'!$F$13</f>
        <v>381.44051542</v>
      </c>
      <c r="V334" s="37">
        <f>SUMIFS(СВЦЭМ!$J$34:$J$777,СВЦЭМ!$A$34:$A$777,$A334,СВЦЭМ!$B$34:$B$777,V$331)+'СЕТ СН'!$F$13</f>
        <v>387.25020849999999</v>
      </c>
      <c r="W334" s="37">
        <f>SUMIFS(СВЦЭМ!$J$34:$J$777,СВЦЭМ!$A$34:$A$777,$A334,СВЦЭМ!$B$34:$B$777,W$331)+'СЕТ СН'!$F$13</f>
        <v>423.90452613999997</v>
      </c>
      <c r="X334" s="37">
        <f>SUMIFS(СВЦЭМ!$J$34:$J$777,СВЦЭМ!$A$34:$A$777,$A334,СВЦЭМ!$B$34:$B$777,X$331)+'СЕТ СН'!$F$13</f>
        <v>466.67677873999997</v>
      </c>
      <c r="Y334" s="37">
        <f>SUMIFS(СВЦЭМ!$J$34:$J$777,СВЦЭМ!$A$34:$A$777,$A334,СВЦЭМ!$B$34:$B$777,Y$331)+'СЕТ СН'!$F$13</f>
        <v>526.37999866999996</v>
      </c>
    </row>
    <row r="335" spans="1:27" ht="15.75" x14ac:dyDescent="0.2">
      <c r="A335" s="36">
        <f t="shared" si="9"/>
        <v>43285</v>
      </c>
      <c r="B335" s="37">
        <f>SUMIFS(СВЦЭМ!$J$34:$J$777,СВЦЭМ!$A$34:$A$777,$A335,СВЦЭМ!$B$34:$B$777,B$331)+'СЕТ СН'!$F$13</f>
        <v>529.60334479999995</v>
      </c>
      <c r="C335" s="37">
        <f>SUMIFS(СВЦЭМ!$J$34:$J$777,СВЦЭМ!$A$34:$A$777,$A335,СВЦЭМ!$B$34:$B$777,C$331)+'СЕТ СН'!$F$13</f>
        <v>575.80941868000002</v>
      </c>
      <c r="D335" s="37">
        <f>SUMIFS(СВЦЭМ!$J$34:$J$777,СВЦЭМ!$A$34:$A$777,$A335,СВЦЭМ!$B$34:$B$777,D$331)+'СЕТ СН'!$F$13</f>
        <v>583.59846992999996</v>
      </c>
      <c r="E335" s="37">
        <f>SUMIFS(СВЦЭМ!$J$34:$J$777,СВЦЭМ!$A$34:$A$777,$A335,СВЦЭМ!$B$34:$B$777,E$331)+'СЕТ СН'!$F$13</f>
        <v>578.44107774999998</v>
      </c>
      <c r="F335" s="37">
        <f>SUMIFS(СВЦЭМ!$J$34:$J$777,СВЦЭМ!$A$34:$A$777,$A335,СВЦЭМ!$B$34:$B$777,F$331)+'СЕТ СН'!$F$13</f>
        <v>576.85827816999995</v>
      </c>
      <c r="G335" s="37">
        <f>SUMIFS(СВЦЭМ!$J$34:$J$777,СВЦЭМ!$A$34:$A$777,$A335,СВЦЭМ!$B$34:$B$777,G$331)+'СЕТ СН'!$F$13</f>
        <v>579.41146947000004</v>
      </c>
      <c r="H335" s="37">
        <f>SUMIFS(СВЦЭМ!$J$34:$J$777,СВЦЭМ!$A$34:$A$777,$A335,СВЦЭМ!$B$34:$B$777,H$331)+'СЕТ СН'!$F$13</f>
        <v>558.30586312000003</v>
      </c>
      <c r="I335" s="37">
        <f>SUMIFS(СВЦЭМ!$J$34:$J$777,СВЦЭМ!$A$34:$A$777,$A335,СВЦЭМ!$B$34:$B$777,I$331)+'СЕТ СН'!$F$13</f>
        <v>488.6176178</v>
      </c>
      <c r="J335" s="37">
        <f>SUMIFS(СВЦЭМ!$J$34:$J$777,СВЦЭМ!$A$34:$A$777,$A335,СВЦЭМ!$B$34:$B$777,J$331)+'СЕТ СН'!$F$13</f>
        <v>437.88402413</v>
      </c>
      <c r="K335" s="37">
        <f>SUMIFS(СВЦЭМ!$J$34:$J$777,СВЦЭМ!$A$34:$A$777,$A335,СВЦЭМ!$B$34:$B$777,K$331)+'СЕТ СН'!$F$13</f>
        <v>402.31427565000001</v>
      </c>
      <c r="L335" s="37">
        <f>SUMIFS(СВЦЭМ!$J$34:$J$777,СВЦЭМ!$A$34:$A$777,$A335,СВЦЭМ!$B$34:$B$777,L$331)+'СЕТ СН'!$F$13</f>
        <v>389.69549334999999</v>
      </c>
      <c r="M335" s="37">
        <f>SUMIFS(СВЦЭМ!$J$34:$J$777,СВЦЭМ!$A$34:$A$777,$A335,СВЦЭМ!$B$34:$B$777,M$331)+'СЕТ СН'!$F$13</f>
        <v>389.49702622000001</v>
      </c>
      <c r="N335" s="37">
        <f>SUMIFS(СВЦЭМ!$J$34:$J$777,СВЦЭМ!$A$34:$A$777,$A335,СВЦЭМ!$B$34:$B$777,N$331)+'СЕТ СН'!$F$13</f>
        <v>388.03667627999999</v>
      </c>
      <c r="O335" s="37">
        <f>SUMIFS(СВЦЭМ!$J$34:$J$777,СВЦЭМ!$A$34:$A$777,$A335,СВЦЭМ!$B$34:$B$777,O$331)+'СЕТ СН'!$F$13</f>
        <v>391.30150219000001</v>
      </c>
      <c r="P335" s="37">
        <f>SUMIFS(СВЦЭМ!$J$34:$J$777,СВЦЭМ!$A$34:$A$777,$A335,СВЦЭМ!$B$34:$B$777,P$331)+'СЕТ СН'!$F$13</f>
        <v>386.29095360999997</v>
      </c>
      <c r="Q335" s="37">
        <f>SUMIFS(СВЦЭМ!$J$34:$J$777,СВЦЭМ!$A$34:$A$777,$A335,СВЦЭМ!$B$34:$B$777,Q$331)+'СЕТ СН'!$F$13</f>
        <v>383.04210274000002</v>
      </c>
      <c r="R335" s="37">
        <f>SUMIFS(СВЦЭМ!$J$34:$J$777,СВЦЭМ!$A$34:$A$777,$A335,СВЦЭМ!$B$34:$B$777,R$331)+'СЕТ СН'!$F$13</f>
        <v>385.53438582000001</v>
      </c>
      <c r="S335" s="37">
        <f>SUMIFS(СВЦЭМ!$J$34:$J$777,СВЦЭМ!$A$34:$A$777,$A335,СВЦЭМ!$B$34:$B$777,S$331)+'СЕТ СН'!$F$13</f>
        <v>385.99742825999999</v>
      </c>
      <c r="T335" s="37">
        <f>SUMIFS(СВЦЭМ!$J$34:$J$777,СВЦЭМ!$A$34:$A$777,$A335,СВЦЭМ!$B$34:$B$777,T$331)+'СЕТ СН'!$F$13</f>
        <v>386.94559543000003</v>
      </c>
      <c r="U335" s="37">
        <f>SUMIFS(СВЦЭМ!$J$34:$J$777,СВЦЭМ!$A$34:$A$777,$A335,СВЦЭМ!$B$34:$B$777,U$331)+'СЕТ СН'!$F$13</f>
        <v>386.48418816999998</v>
      </c>
      <c r="V335" s="37">
        <f>SUMIFS(СВЦЭМ!$J$34:$J$777,СВЦЭМ!$A$34:$A$777,$A335,СВЦЭМ!$B$34:$B$777,V$331)+'СЕТ СН'!$F$13</f>
        <v>384.92103777</v>
      </c>
      <c r="W335" s="37">
        <f>SUMIFS(СВЦЭМ!$J$34:$J$777,СВЦЭМ!$A$34:$A$777,$A335,СВЦЭМ!$B$34:$B$777,W$331)+'СЕТ СН'!$F$13</f>
        <v>431.08962803999998</v>
      </c>
      <c r="X335" s="37">
        <f>SUMIFS(СВЦЭМ!$J$34:$J$777,СВЦЭМ!$A$34:$A$777,$A335,СВЦЭМ!$B$34:$B$777,X$331)+'СЕТ СН'!$F$13</f>
        <v>468.69848293000001</v>
      </c>
      <c r="Y335" s="37">
        <f>SUMIFS(СВЦЭМ!$J$34:$J$777,СВЦЭМ!$A$34:$A$777,$A335,СВЦЭМ!$B$34:$B$777,Y$331)+'СЕТ СН'!$F$13</f>
        <v>523.79702125999995</v>
      </c>
    </row>
    <row r="336" spans="1:27" ht="15.75" x14ac:dyDescent="0.2">
      <c r="A336" s="36">
        <f t="shared" si="9"/>
        <v>43286</v>
      </c>
      <c r="B336" s="37">
        <f>SUMIFS(СВЦЭМ!$J$34:$J$777,СВЦЭМ!$A$34:$A$777,$A336,СВЦЭМ!$B$34:$B$777,B$331)+'СЕТ СН'!$F$13</f>
        <v>530.67018961999997</v>
      </c>
      <c r="C336" s="37">
        <f>SUMIFS(СВЦЭМ!$J$34:$J$777,СВЦЭМ!$A$34:$A$777,$A336,СВЦЭМ!$B$34:$B$777,C$331)+'СЕТ СН'!$F$13</f>
        <v>559.32977272000005</v>
      </c>
      <c r="D336" s="37">
        <f>SUMIFS(СВЦЭМ!$J$34:$J$777,СВЦЭМ!$A$34:$A$777,$A336,СВЦЭМ!$B$34:$B$777,D$331)+'СЕТ СН'!$F$13</f>
        <v>578.53645852</v>
      </c>
      <c r="E336" s="37">
        <f>SUMIFS(СВЦЭМ!$J$34:$J$777,СВЦЭМ!$A$34:$A$777,$A336,СВЦЭМ!$B$34:$B$777,E$331)+'СЕТ СН'!$F$13</f>
        <v>576.98332882</v>
      </c>
      <c r="F336" s="37">
        <f>SUMIFS(СВЦЭМ!$J$34:$J$777,СВЦЭМ!$A$34:$A$777,$A336,СВЦЭМ!$B$34:$B$777,F$331)+'СЕТ СН'!$F$13</f>
        <v>574.75813589999996</v>
      </c>
      <c r="G336" s="37">
        <f>SUMIFS(СВЦЭМ!$J$34:$J$777,СВЦЭМ!$A$34:$A$777,$A336,СВЦЭМ!$B$34:$B$777,G$331)+'СЕТ СН'!$F$13</f>
        <v>570.25849159999996</v>
      </c>
      <c r="H336" s="37">
        <f>SUMIFS(СВЦЭМ!$J$34:$J$777,СВЦЭМ!$A$34:$A$777,$A336,СВЦЭМ!$B$34:$B$777,H$331)+'СЕТ СН'!$F$13</f>
        <v>532.07816958000001</v>
      </c>
      <c r="I336" s="37">
        <f>SUMIFS(СВЦЭМ!$J$34:$J$777,СВЦЭМ!$A$34:$A$777,$A336,СВЦЭМ!$B$34:$B$777,I$331)+'СЕТ СН'!$F$13</f>
        <v>493.45042071</v>
      </c>
      <c r="J336" s="37">
        <f>SUMIFS(СВЦЭМ!$J$34:$J$777,СВЦЭМ!$A$34:$A$777,$A336,СВЦЭМ!$B$34:$B$777,J$331)+'СЕТ СН'!$F$13</f>
        <v>433.86550781</v>
      </c>
      <c r="K336" s="37">
        <f>SUMIFS(СВЦЭМ!$J$34:$J$777,СВЦЭМ!$A$34:$A$777,$A336,СВЦЭМ!$B$34:$B$777,K$331)+'СЕТ СН'!$F$13</f>
        <v>400.10728446000002</v>
      </c>
      <c r="L336" s="37">
        <f>SUMIFS(СВЦЭМ!$J$34:$J$777,СВЦЭМ!$A$34:$A$777,$A336,СВЦЭМ!$B$34:$B$777,L$331)+'СЕТ СН'!$F$13</f>
        <v>388.93958766999998</v>
      </c>
      <c r="M336" s="37">
        <f>SUMIFS(СВЦЭМ!$J$34:$J$777,СВЦЭМ!$A$34:$A$777,$A336,СВЦЭМ!$B$34:$B$777,M$331)+'СЕТ СН'!$F$13</f>
        <v>373.43015351000003</v>
      </c>
      <c r="N336" s="37">
        <f>SUMIFS(СВЦЭМ!$J$34:$J$777,СВЦЭМ!$A$34:$A$777,$A336,СВЦЭМ!$B$34:$B$777,N$331)+'СЕТ СН'!$F$13</f>
        <v>388.21195179</v>
      </c>
      <c r="O336" s="37">
        <f>SUMIFS(СВЦЭМ!$J$34:$J$777,СВЦЭМ!$A$34:$A$777,$A336,СВЦЭМ!$B$34:$B$777,O$331)+'СЕТ СН'!$F$13</f>
        <v>389.61486095999999</v>
      </c>
      <c r="P336" s="37">
        <f>SUMIFS(СВЦЭМ!$J$34:$J$777,СВЦЭМ!$A$34:$A$777,$A336,СВЦЭМ!$B$34:$B$777,P$331)+'СЕТ СН'!$F$13</f>
        <v>382.49762181</v>
      </c>
      <c r="Q336" s="37">
        <f>SUMIFS(СВЦЭМ!$J$34:$J$777,СВЦЭМ!$A$34:$A$777,$A336,СВЦЭМ!$B$34:$B$777,Q$331)+'СЕТ СН'!$F$13</f>
        <v>382.10254008999999</v>
      </c>
      <c r="R336" s="37">
        <f>SUMIFS(СВЦЭМ!$J$34:$J$777,СВЦЭМ!$A$34:$A$777,$A336,СВЦЭМ!$B$34:$B$777,R$331)+'СЕТ СН'!$F$13</f>
        <v>384.00737866999998</v>
      </c>
      <c r="S336" s="37">
        <f>SUMIFS(СВЦЭМ!$J$34:$J$777,СВЦЭМ!$A$34:$A$777,$A336,СВЦЭМ!$B$34:$B$777,S$331)+'СЕТ СН'!$F$13</f>
        <v>387.50715344000002</v>
      </c>
      <c r="T336" s="37">
        <f>SUMIFS(СВЦЭМ!$J$34:$J$777,СВЦЭМ!$A$34:$A$777,$A336,СВЦЭМ!$B$34:$B$777,T$331)+'СЕТ СН'!$F$13</f>
        <v>388.99956474999999</v>
      </c>
      <c r="U336" s="37">
        <f>SUMIFS(СВЦЭМ!$J$34:$J$777,СВЦЭМ!$A$34:$A$777,$A336,СВЦЭМ!$B$34:$B$777,U$331)+'СЕТ СН'!$F$13</f>
        <v>385.42761231999998</v>
      </c>
      <c r="V336" s="37">
        <f>SUMIFS(СВЦЭМ!$J$34:$J$777,СВЦЭМ!$A$34:$A$777,$A336,СВЦЭМ!$B$34:$B$777,V$331)+'СЕТ СН'!$F$13</f>
        <v>394.82493448000002</v>
      </c>
      <c r="W336" s="37">
        <f>SUMIFS(СВЦЭМ!$J$34:$J$777,СВЦЭМ!$A$34:$A$777,$A336,СВЦЭМ!$B$34:$B$777,W$331)+'СЕТ СН'!$F$13</f>
        <v>421.64814115000001</v>
      </c>
      <c r="X336" s="37">
        <f>SUMIFS(СВЦЭМ!$J$34:$J$777,СВЦЭМ!$A$34:$A$777,$A336,СВЦЭМ!$B$34:$B$777,X$331)+'СЕТ СН'!$F$13</f>
        <v>472.33515475000002</v>
      </c>
      <c r="Y336" s="37">
        <f>SUMIFS(СВЦЭМ!$J$34:$J$777,СВЦЭМ!$A$34:$A$777,$A336,СВЦЭМ!$B$34:$B$777,Y$331)+'СЕТ СН'!$F$13</f>
        <v>541.25961974999996</v>
      </c>
    </row>
    <row r="337" spans="1:25" ht="15.75" x14ac:dyDescent="0.2">
      <c r="A337" s="36">
        <f t="shared" si="9"/>
        <v>43287</v>
      </c>
      <c r="B337" s="37">
        <f>SUMIFS(СВЦЭМ!$J$34:$J$777,СВЦЭМ!$A$34:$A$777,$A337,СВЦЭМ!$B$34:$B$777,B$331)+'СЕТ СН'!$F$13</f>
        <v>553.77540751000004</v>
      </c>
      <c r="C337" s="37">
        <f>SUMIFS(СВЦЭМ!$J$34:$J$777,СВЦЭМ!$A$34:$A$777,$A337,СВЦЭМ!$B$34:$B$777,C$331)+'СЕТ СН'!$F$13</f>
        <v>578.41908092999995</v>
      </c>
      <c r="D337" s="37">
        <f>SUMIFS(СВЦЭМ!$J$34:$J$777,СВЦЭМ!$A$34:$A$777,$A337,СВЦЭМ!$B$34:$B$777,D$331)+'СЕТ СН'!$F$13</f>
        <v>580.47899717999996</v>
      </c>
      <c r="E337" s="37">
        <f>SUMIFS(СВЦЭМ!$J$34:$J$777,СВЦЭМ!$A$34:$A$777,$A337,СВЦЭМ!$B$34:$B$777,E$331)+'СЕТ СН'!$F$13</f>
        <v>576.16253225000003</v>
      </c>
      <c r="F337" s="37">
        <f>SUMIFS(СВЦЭМ!$J$34:$J$777,СВЦЭМ!$A$34:$A$777,$A337,СВЦЭМ!$B$34:$B$777,F$331)+'СЕТ СН'!$F$13</f>
        <v>574.68974118000006</v>
      </c>
      <c r="G337" s="37">
        <f>SUMIFS(СВЦЭМ!$J$34:$J$777,СВЦЭМ!$A$34:$A$777,$A337,СВЦЭМ!$B$34:$B$777,G$331)+'СЕТ СН'!$F$13</f>
        <v>576.79905113999996</v>
      </c>
      <c r="H337" s="37">
        <f>SUMIFS(СВЦЭМ!$J$34:$J$777,СВЦЭМ!$A$34:$A$777,$A337,СВЦЭМ!$B$34:$B$777,H$331)+'СЕТ СН'!$F$13</f>
        <v>545.98476741000002</v>
      </c>
      <c r="I337" s="37">
        <f>SUMIFS(СВЦЭМ!$J$34:$J$777,СВЦЭМ!$A$34:$A$777,$A337,СВЦЭМ!$B$34:$B$777,I$331)+'СЕТ СН'!$F$13</f>
        <v>484.56949956</v>
      </c>
      <c r="J337" s="37">
        <f>SUMIFS(СВЦЭМ!$J$34:$J$777,СВЦЭМ!$A$34:$A$777,$A337,СВЦЭМ!$B$34:$B$777,J$331)+'СЕТ СН'!$F$13</f>
        <v>420.29368232000002</v>
      </c>
      <c r="K337" s="37">
        <f>SUMIFS(СВЦЭМ!$J$34:$J$777,СВЦЭМ!$A$34:$A$777,$A337,СВЦЭМ!$B$34:$B$777,K$331)+'СЕТ СН'!$F$13</f>
        <v>385.61313749999999</v>
      </c>
      <c r="L337" s="37">
        <f>SUMIFS(СВЦЭМ!$J$34:$J$777,СВЦЭМ!$A$34:$A$777,$A337,СВЦЭМ!$B$34:$B$777,L$331)+'СЕТ СН'!$F$13</f>
        <v>374.61572145000002</v>
      </c>
      <c r="M337" s="37">
        <f>SUMIFS(СВЦЭМ!$J$34:$J$777,СВЦЭМ!$A$34:$A$777,$A337,СВЦЭМ!$B$34:$B$777,M$331)+'СЕТ СН'!$F$13</f>
        <v>358.36075003000002</v>
      </c>
      <c r="N337" s="37">
        <f>SUMIFS(СВЦЭМ!$J$34:$J$777,СВЦЭМ!$A$34:$A$777,$A337,СВЦЭМ!$B$34:$B$777,N$331)+'СЕТ СН'!$F$13</f>
        <v>373.65455378000001</v>
      </c>
      <c r="O337" s="37">
        <f>SUMIFS(СВЦЭМ!$J$34:$J$777,СВЦЭМ!$A$34:$A$777,$A337,СВЦЭМ!$B$34:$B$777,O$331)+'СЕТ СН'!$F$13</f>
        <v>374.61600403</v>
      </c>
      <c r="P337" s="37">
        <f>SUMIFS(СВЦЭМ!$J$34:$J$777,СВЦЭМ!$A$34:$A$777,$A337,СВЦЭМ!$B$34:$B$777,P$331)+'СЕТ СН'!$F$13</f>
        <v>372.45288464999999</v>
      </c>
      <c r="Q337" s="37">
        <f>SUMIFS(СВЦЭМ!$J$34:$J$777,СВЦЭМ!$A$34:$A$777,$A337,СВЦЭМ!$B$34:$B$777,Q$331)+'СЕТ СН'!$F$13</f>
        <v>371.11654281</v>
      </c>
      <c r="R337" s="37">
        <f>SUMIFS(СВЦЭМ!$J$34:$J$777,СВЦЭМ!$A$34:$A$777,$A337,СВЦЭМ!$B$34:$B$777,R$331)+'СЕТ СН'!$F$13</f>
        <v>372.41973151000002</v>
      </c>
      <c r="S337" s="37">
        <f>SUMIFS(СВЦЭМ!$J$34:$J$777,СВЦЭМ!$A$34:$A$777,$A337,СВЦЭМ!$B$34:$B$777,S$331)+'СЕТ СН'!$F$13</f>
        <v>371.38595454</v>
      </c>
      <c r="T337" s="37">
        <f>SUMIFS(СВЦЭМ!$J$34:$J$777,СВЦЭМ!$A$34:$A$777,$A337,СВЦЭМ!$B$34:$B$777,T$331)+'СЕТ СН'!$F$13</f>
        <v>370.82159086000001</v>
      </c>
      <c r="U337" s="37">
        <f>SUMIFS(СВЦЭМ!$J$34:$J$777,СВЦЭМ!$A$34:$A$777,$A337,СВЦЭМ!$B$34:$B$777,U$331)+'СЕТ СН'!$F$13</f>
        <v>366.85181970000002</v>
      </c>
      <c r="V337" s="37">
        <f>SUMIFS(СВЦЭМ!$J$34:$J$777,СВЦЭМ!$A$34:$A$777,$A337,СВЦЭМ!$B$34:$B$777,V$331)+'СЕТ СН'!$F$13</f>
        <v>378.01796876999998</v>
      </c>
      <c r="W337" s="37">
        <f>SUMIFS(СВЦЭМ!$J$34:$J$777,СВЦЭМ!$A$34:$A$777,$A337,СВЦЭМ!$B$34:$B$777,W$331)+'СЕТ СН'!$F$13</f>
        <v>404.44373614</v>
      </c>
      <c r="X337" s="37">
        <f>SUMIFS(СВЦЭМ!$J$34:$J$777,СВЦЭМ!$A$34:$A$777,$A337,СВЦЭМ!$B$34:$B$777,X$331)+'СЕТ СН'!$F$13</f>
        <v>465.00518662000002</v>
      </c>
      <c r="Y337" s="37">
        <f>SUMIFS(СВЦЭМ!$J$34:$J$777,СВЦЭМ!$A$34:$A$777,$A337,СВЦЭМ!$B$34:$B$777,Y$331)+'СЕТ СН'!$F$13</f>
        <v>528.15781124</v>
      </c>
    </row>
    <row r="338" spans="1:25" ht="15.75" x14ac:dyDescent="0.2">
      <c r="A338" s="36">
        <f t="shared" si="9"/>
        <v>43288</v>
      </c>
      <c r="B338" s="37">
        <f>SUMIFS(СВЦЭМ!$J$34:$J$777,СВЦЭМ!$A$34:$A$777,$A338,СВЦЭМ!$B$34:$B$777,B$331)+'СЕТ СН'!$F$13</f>
        <v>537.09720132999996</v>
      </c>
      <c r="C338" s="37">
        <f>SUMIFS(СВЦЭМ!$J$34:$J$777,СВЦЭМ!$A$34:$A$777,$A338,СВЦЭМ!$B$34:$B$777,C$331)+'СЕТ СН'!$F$13</f>
        <v>552.52442804999998</v>
      </c>
      <c r="D338" s="37">
        <f>SUMIFS(СВЦЭМ!$J$34:$J$777,СВЦЭМ!$A$34:$A$777,$A338,СВЦЭМ!$B$34:$B$777,D$331)+'СЕТ СН'!$F$13</f>
        <v>572.03559084000005</v>
      </c>
      <c r="E338" s="37">
        <f>SUMIFS(СВЦЭМ!$J$34:$J$777,СВЦЭМ!$A$34:$A$777,$A338,СВЦЭМ!$B$34:$B$777,E$331)+'СЕТ СН'!$F$13</f>
        <v>571.60597299000005</v>
      </c>
      <c r="F338" s="37">
        <f>SUMIFS(СВЦЭМ!$J$34:$J$777,СВЦЭМ!$A$34:$A$777,$A338,СВЦЭМ!$B$34:$B$777,F$331)+'СЕТ СН'!$F$13</f>
        <v>569.72747332999995</v>
      </c>
      <c r="G338" s="37">
        <f>SUMIFS(СВЦЭМ!$J$34:$J$777,СВЦЭМ!$A$34:$A$777,$A338,СВЦЭМ!$B$34:$B$777,G$331)+'СЕТ СН'!$F$13</f>
        <v>570.61707226999999</v>
      </c>
      <c r="H338" s="37">
        <f>SUMIFS(СВЦЭМ!$J$34:$J$777,СВЦЭМ!$A$34:$A$777,$A338,СВЦЭМ!$B$34:$B$777,H$331)+'СЕТ СН'!$F$13</f>
        <v>550.42680900000005</v>
      </c>
      <c r="I338" s="37">
        <f>SUMIFS(СВЦЭМ!$J$34:$J$777,СВЦЭМ!$A$34:$A$777,$A338,СВЦЭМ!$B$34:$B$777,I$331)+'СЕТ СН'!$F$13</f>
        <v>472.41983363000003</v>
      </c>
      <c r="J338" s="37">
        <f>SUMIFS(СВЦЭМ!$J$34:$J$777,СВЦЭМ!$A$34:$A$777,$A338,СВЦЭМ!$B$34:$B$777,J$331)+'СЕТ СН'!$F$13</f>
        <v>415.47039031000003</v>
      </c>
      <c r="K338" s="37">
        <f>SUMIFS(СВЦЭМ!$J$34:$J$777,СВЦЭМ!$A$34:$A$777,$A338,СВЦЭМ!$B$34:$B$777,K$331)+'СЕТ СН'!$F$13</f>
        <v>377.94129286999998</v>
      </c>
      <c r="L338" s="37">
        <f>SUMIFS(СВЦЭМ!$J$34:$J$777,СВЦЭМ!$A$34:$A$777,$A338,СВЦЭМ!$B$34:$B$777,L$331)+'СЕТ СН'!$F$13</f>
        <v>369.48009117999999</v>
      </c>
      <c r="M338" s="37">
        <f>SUMIFS(СВЦЭМ!$J$34:$J$777,СВЦЭМ!$A$34:$A$777,$A338,СВЦЭМ!$B$34:$B$777,M$331)+'СЕТ СН'!$F$13</f>
        <v>355.65523959000001</v>
      </c>
      <c r="N338" s="37">
        <f>SUMIFS(СВЦЭМ!$J$34:$J$777,СВЦЭМ!$A$34:$A$777,$A338,СВЦЭМ!$B$34:$B$777,N$331)+'СЕТ СН'!$F$13</f>
        <v>373.39214111000001</v>
      </c>
      <c r="O338" s="37">
        <f>SUMIFS(СВЦЭМ!$J$34:$J$777,СВЦЭМ!$A$34:$A$777,$A338,СВЦЭМ!$B$34:$B$777,O$331)+'СЕТ СН'!$F$13</f>
        <v>371.92563493</v>
      </c>
      <c r="P338" s="37">
        <f>SUMIFS(СВЦЭМ!$J$34:$J$777,СВЦЭМ!$A$34:$A$777,$A338,СВЦЭМ!$B$34:$B$777,P$331)+'СЕТ СН'!$F$13</f>
        <v>367.89405304000002</v>
      </c>
      <c r="Q338" s="37">
        <f>SUMIFS(СВЦЭМ!$J$34:$J$777,СВЦЭМ!$A$34:$A$777,$A338,СВЦЭМ!$B$34:$B$777,Q$331)+'СЕТ СН'!$F$13</f>
        <v>369.97909419000001</v>
      </c>
      <c r="R338" s="37">
        <f>SUMIFS(СВЦЭМ!$J$34:$J$777,СВЦЭМ!$A$34:$A$777,$A338,СВЦЭМ!$B$34:$B$777,R$331)+'СЕТ СН'!$F$13</f>
        <v>364.81326056</v>
      </c>
      <c r="S338" s="37">
        <f>SUMIFS(СВЦЭМ!$J$34:$J$777,СВЦЭМ!$A$34:$A$777,$A338,СВЦЭМ!$B$34:$B$777,S$331)+'СЕТ СН'!$F$13</f>
        <v>366.09375986999999</v>
      </c>
      <c r="T338" s="37">
        <f>SUMIFS(СВЦЭМ!$J$34:$J$777,СВЦЭМ!$A$34:$A$777,$A338,СВЦЭМ!$B$34:$B$777,T$331)+'СЕТ СН'!$F$13</f>
        <v>366.70461885999998</v>
      </c>
      <c r="U338" s="37">
        <f>SUMIFS(СВЦЭМ!$J$34:$J$777,СВЦЭМ!$A$34:$A$777,$A338,СВЦЭМ!$B$34:$B$777,U$331)+'СЕТ СН'!$F$13</f>
        <v>364.21608495999999</v>
      </c>
      <c r="V338" s="37">
        <f>SUMIFS(СВЦЭМ!$J$34:$J$777,СВЦЭМ!$A$34:$A$777,$A338,СВЦЭМ!$B$34:$B$777,V$331)+'СЕТ СН'!$F$13</f>
        <v>369.50190878000001</v>
      </c>
      <c r="W338" s="37">
        <f>SUMIFS(СВЦЭМ!$J$34:$J$777,СВЦЭМ!$A$34:$A$777,$A338,СВЦЭМ!$B$34:$B$777,W$331)+'СЕТ СН'!$F$13</f>
        <v>402.67852295</v>
      </c>
      <c r="X338" s="37">
        <f>SUMIFS(СВЦЭМ!$J$34:$J$777,СВЦЭМ!$A$34:$A$777,$A338,СВЦЭМ!$B$34:$B$777,X$331)+'СЕТ СН'!$F$13</f>
        <v>450.89297295</v>
      </c>
      <c r="Y338" s="37">
        <f>SUMIFS(СВЦЭМ!$J$34:$J$777,СВЦЭМ!$A$34:$A$777,$A338,СВЦЭМ!$B$34:$B$777,Y$331)+'СЕТ СН'!$F$13</f>
        <v>507.20941305000002</v>
      </c>
    </row>
    <row r="339" spans="1:25" ht="15.75" x14ac:dyDescent="0.2">
      <c r="A339" s="36">
        <f t="shared" si="9"/>
        <v>43289</v>
      </c>
      <c r="B339" s="37">
        <f>SUMIFS(СВЦЭМ!$J$34:$J$777,СВЦЭМ!$A$34:$A$777,$A339,СВЦЭМ!$B$34:$B$777,B$331)+'СЕТ СН'!$F$13</f>
        <v>537.92198724000002</v>
      </c>
      <c r="C339" s="37">
        <f>SUMIFS(СВЦЭМ!$J$34:$J$777,СВЦЭМ!$A$34:$A$777,$A339,СВЦЭМ!$B$34:$B$777,C$331)+'СЕТ СН'!$F$13</f>
        <v>566.22587268999996</v>
      </c>
      <c r="D339" s="37">
        <f>SUMIFS(СВЦЭМ!$J$34:$J$777,СВЦЭМ!$A$34:$A$777,$A339,СВЦЭМ!$B$34:$B$777,D$331)+'СЕТ СН'!$F$13</f>
        <v>576.27761770999996</v>
      </c>
      <c r="E339" s="37">
        <f>SUMIFS(СВЦЭМ!$J$34:$J$777,СВЦЭМ!$A$34:$A$777,$A339,СВЦЭМ!$B$34:$B$777,E$331)+'СЕТ СН'!$F$13</f>
        <v>572.42627773000004</v>
      </c>
      <c r="F339" s="37">
        <f>SUMIFS(СВЦЭМ!$J$34:$J$777,СВЦЭМ!$A$34:$A$777,$A339,СВЦЭМ!$B$34:$B$777,F$331)+'СЕТ СН'!$F$13</f>
        <v>569.14166203000002</v>
      </c>
      <c r="G339" s="37">
        <f>SUMIFS(СВЦЭМ!$J$34:$J$777,СВЦЭМ!$A$34:$A$777,$A339,СВЦЭМ!$B$34:$B$777,G$331)+'СЕТ СН'!$F$13</f>
        <v>569.08908725000003</v>
      </c>
      <c r="H339" s="37">
        <f>SUMIFS(СВЦЭМ!$J$34:$J$777,СВЦЭМ!$A$34:$A$777,$A339,СВЦЭМ!$B$34:$B$777,H$331)+'СЕТ СН'!$F$13</f>
        <v>553.31671905999997</v>
      </c>
      <c r="I339" s="37">
        <f>SUMIFS(СВЦЭМ!$J$34:$J$777,СВЦЭМ!$A$34:$A$777,$A339,СВЦЭМ!$B$34:$B$777,I$331)+'СЕТ СН'!$F$13</f>
        <v>482.53720045</v>
      </c>
      <c r="J339" s="37">
        <f>SUMIFS(СВЦЭМ!$J$34:$J$777,СВЦЭМ!$A$34:$A$777,$A339,СВЦЭМ!$B$34:$B$777,J$331)+'СЕТ СН'!$F$13</f>
        <v>416.96546465</v>
      </c>
      <c r="K339" s="37">
        <f>SUMIFS(СВЦЭМ!$J$34:$J$777,СВЦЭМ!$A$34:$A$777,$A339,СВЦЭМ!$B$34:$B$777,K$331)+'СЕТ СН'!$F$13</f>
        <v>376.22794457999998</v>
      </c>
      <c r="L339" s="37">
        <f>SUMIFS(СВЦЭМ!$J$34:$J$777,СВЦЭМ!$A$34:$A$777,$A339,СВЦЭМ!$B$34:$B$777,L$331)+'СЕТ СН'!$F$13</f>
        <v>362.78069103000001</v>
      </c>
      <c r="M339" s="37">
        <f>SUMIFS(СВЦЭМ!$J$34:$J$777,СВЦЭМ!$A$34:$A$777,$A339,СВЦЭМ!$B$34:$B$777,M$331)+'СЕТ СН'!$F$13</f>
        <v>352.35338923</v>
      </c>
      <c r="N339" s="37">
        <f>SUMIFS(СВЦЭМ!$J$34:$J$777,СВЦЭМ!$A$34:$A$777,$A339,СВЦЭМ!$B$34:$B$777,N$331)+'СЕТ СН'!$F$13</f>
        <v>364.73730355999999</v>
      </c>
      <c r="O339" s="37">
        <f>SUMIFS(СВЦЭМ!$J$34:$J$777,СВЦЭМ!$A$34:$A$777,$A339,СВЦЭМ!$B$34:$B$777,O$331)+'СЕТ СН'!$F$13</f>
        <v>366.58801156999999</v>
      </c>
      <c r="P339" s="37">
        <f>SUMIFS(СВЦЭМ!$J$34:$J$777,СВЦЭМ!$A$34:$A$777,$A339,СВЦЭМ!$B$34:$B$777,P$331)+'СЕТ СН'!$F$13</f>
        <v>368.70691290000002</v>
      </c>
      <c r="Q339" s="37">
        <f>SUMIFS(СВЦЭМ!$J$34:$J$777,СВЦЭМ!$A$34:$A$777,$A339,СВЦЭМ!$B$34:$B$777,Q$331)+'СЕТ СН'!$F$13</f>
        <v>364.69165537999999</v>
      </c>
      <c r="R339" s="37">
        <f>SUMIFS(СВЦЭМ!$J$34:$J$777,СВЦЭМ!$A$34:$A$777,$A339,СВЦЭМ!$B$34:$B$777,R$331)+'СЕТ СН'!$F$13</f>
        <v>363.91677970000001</v>
      </c>
      <c r="S339" s="37">
        <f>SUMIFS(СВЦЭМ!$J$34:$J$777,СВЦЭМ!$A$34:$A$777,$A339,СВЦЭМ!$B$34:$B$777,S$331)+'СЕТ СН'!$F$13</f>
        <v>365.78737758</v>
      </c>
      <c r="T339" s="37">
        <f>SUMIFS(СВЦЭМ!$J$34:$J$777,СВЦЭМ!$A$34:$A$777,$A339,СВЦЭМ!$B$34:$B$777,T$331)+'СЕТ СН'!$F$13</f>
        <v>367.22691407000002</v>
      </c>
      <c r="U339" s="37">
        <f>SUMIFS(СВЦЭМ!$J$34:$J$777,СВЦЭМ!$A$34:$A$777,$A339,СВЦЭМ!$B$34:$B$777,U$331)+'СЕТ СН'!$F$13</f>
        <v>359.70774008000001</v>
      </c>
      <c r="V339" s="37">
        <f>SUMIFS(СВЦЭМ!$J$34:$J$777,СВЦЭМ!$A$34:$A$777,$A339,СВЦЭМ!$B$34:$B$777,V$331)+'СЕТ СН'!$F$13</f>
        <v>359.05313348999999</v>
      </c>
      <c r="W339" s="37">
        <f>SUMIFS(СВЦЭМ!$J$34:$J$777,СВЦЭМ!$A$34:$A$777,$A339,СВЦЭМ!$B$34:$B$777,W$331)+'СЕТ СН'!$F$13</f>
        <v>402.92738560999999</v>
      </c>
      <c r="X339" s="37">
        <f>SUMIFS(СВЦЭМ!$J$34:$J$777,СВЦЭМ!$A$34:$A$777,$A339,СВЦЭМ!$B$34:$B$777,X$331)+'СЕТ СН'!$F$13</f>
        <v>449.93912736999999</v>
      </c>
      <c r="Y339" s="37">
        <f>SUMIFS(СВЦЭМ!$J$34:$J$777,СВЦЭМ!$A$34:$A$777,$A339,СВЦЭМ!$B$34:$B$777,Y$331)+'СЕТ СН'!$F$13</f>
        <v>507.53792620000002</v>
      </c>
    </row>
    <row r="340" spans="1:25" ht="15.75" x14ac:dyDescent="0.2">
      <c r="A340" s="36">
        <f t="shared" si="9"/>
        <v>43290</v>
      </c>
      <c r="B340" s="37">
        <f>SUMIFS(СВЦЭМ!$J$34:$J$777,СВЦЭМ!$A$34:$A$777,$A340,СВЦЭМ!$B$34:$B$777,B$331)+'СЕТ СН'!$F$13</f>
        <v>561.30903522000006</v>
      </c>
      <c r="C340" s="37">
        <f>SUMIFS(СВЦЭМ!$J$34:$J$777,СВЦЭМ!$A$34:$A$777,$A340,СВЦЭМ!$B$34:$B$777,C$331)+'СЕТ СН'!$F$13</f>
        <v>556.42089610000005</v>
      </c>
      <c r="D340" s="37">
        <f>SUMIFS(СВЦЭМ!$J$34:$J$777,СВЦЭМ!$A$34:$A$777,$A340,СВЦЭМ!$B$34:$B$777,D$331)+'СЕТ СН'!$F$13</f>
        <v>547.09577733000003</v>
      </c>
      <c r="E340" s="37">
        <f>SUMIFS(СВЦЭМ!$J$34:$J$777,СВЦЭМ!$A$34:$A$777,$A340,СВЦЭМ!$B$34:$B$777,E$331)+'СЕТ СН'!$F$13</f>
        <v>543.54587976000005</v>
      </c>
      <c r="F340" s="37">
        <f>SUMIFS(СВЦЭМ!$J$34:$J$777,СВЦЭМ!$A$34:$A$777,$A340,СВЦЭМ!$B$34:$B$777,F$331)+'СЕТ СН'!$F$13</f>
        <v>542.07127957</v>
      </c>
      <c r="G340" s="37">
        <f>SUMIFS(СВЦЭМ!$J$34:$J$777,СВЦЭМ!$A$34:$A$777,$A340,СВЦЭМ!$B$34:$B$777,G$331)+'СЕТ СН'!$F$13</f>
        <v>545.25409759000001</v>
      </c>
      <c r="H340" s="37">
        <f>SUMIFS(СВЦЭМ!$J$34:$J$777,СВЦЭМ!$A$34:$A$777,$A340,СВЦЭМ!$B$34:$B$777,H$331)+'СЕТ СН'!$F$13</f>
        <v>552.34886914000003</v>
      </c>
      <c r="I340" s="37">
        <f>SUMIFS(СВЦЭМ!$J$34:$J$777,СВЦЭМ!$A$34:$A$777,$A340,СВЦЭМ!$B$34:$B$777,I$331)+'СЕТ СН'!$F$13</f>
        <v>478.6561676</v>
      </c>
      <c r="J340" s="37">
        <f>SUMIFS(СВЦЭМ!$J$34:$J$777,СВЦЭМ!$A$34:$A$777,$A340,СВЦЭМ!$B$34:$B$777,J$331)+'СЕТ СН'!$F$13</f>
        <v>406.06900601000001</v>
      </c>
      <c r="K340" s="37">
        <f>SUMIFS(СВЦЭМ!$J$34:$J$777,СВЦЭМ!$A$34:$A$777,$A340,СВЦЭМ!$B$34:$B$777,K$331)+'СЕТ СН'!$F$13</f>
        <v>374.59855657000003</v>
      </c>
      <c r="L340" s="37">
        <f>SUMIFS(СВЦЭМ!$J$34:$J$777,СВЦЭМ!$A$34:$A$777,$A340,СВЦЭМ!$B$34:$B$777,L$331)+'СЕТ СН'!$F$13</f>
        <v>370.76715854999998</v>
      </c>
      <c r="M340" s="37">
        <f>SUMIFS(СВЦЭМ!$J$34:$J$777,СВЦЭМ!$A$34:$A$777,$A340,СВЦЭМ!$B$34:$B$777,M$331)+'СЕТ СН'!$F$13</f>
        <v>358.71140068</v>
      </c>
      <c r="N340" s="37">
        <f>SUMIFS(СВЦЭМ!$J$34:$J$777,СВЦЭМ!$A$34:$A$777,$A340,СВЦЭМ!$B$34:$B$777,N$331)+'СЕТ СН'!$F$13</f>
        <v>379.70499665</v>
      </c>
      <c r="O340" s="37">
        <f>SUMIFS(СВЦЭМ!$J$34:$J$777,СВЦЭМ!$A$34:$A$777,$A340,СВЦЭМ!$B$34:$B$777,O$331)+'СЕТ СН'!$F$13</f>
        <v>378.36777004999999</v>
      </c>
      <c r="P340" s="37">
        <f>SUMIFS(СВЦЭМ!$J$34:$J$777,СВЦЭМ!$A$34:$A$777,$A340,СВЦЭМ!$B$34:$B$777,P$331)+'СЕТ СН'!$F$13</f>
        <v>375.59479678999998</v>
      </c>
      <c r="Q340" s="37">
        <f>SUMIFS(СВЦЭМ!$J$34:$J$777,СВЦЭМ!$A$34:$A$777,$A340,СВЦЭМ!$B$34:$B$777,Q$331)+'СЕТ СН'!$F$13</f>
        <v>380.30189353999998</v>
      </c>
      <c r="R340" s="37">
        <f>SUMIFS(СВЦЭМ!$J$34:$J$777,СВЦЭМ!$A$34:$A$777,$A340,СВЦЭМ!$B$34:$B$777,R$331)+'СЕТ СН'!$F$13</f>
        <v>382.48536710000002</v>
      </c>
      <c r="S340" s="37">
        <f>SUMIFS(СВЦЭМ!$J$34:$J$777,СВЦЭМ!$A$34:$A$777,$A340,СВЦЭМ!$B$34:$B$777,S$331)+'СЕТ СН'!$F$13</f>
        <v>383.79007152000003</v>
      </c>
      <c r="T340" s="37">
        <f>SUMIFS(СВЦЭМ!$J$34:$J$777,СВЦЭМ!$A$34:$A$777,$A340,СВЦЭМ!$B$34:$B$777,T$331)+'СЕТ СН'!$F$13</f>
        <v>386.94307114999998</v>
      </c>
      <c r="U340" s="37">
        <f>SUMIFS(СВЦЭМ!$J$34:$J$777,СВЦЭМ!$A$34:$A$777,$A340,СВЦЭМ!$B$34:$B$777,U$331)+'СЕТ СН'!$F$13</f>
        <v>382.21246467999998</v>
      </c>
      <c r="V340" s="37">
        <f>SUMIFS(СВЦЭМ!$J$34:$J$777,СВЦЭМ!$A$34:$A$777,$A340,СВЦЭМ!$B$34:$B$777,V$331)+'СЕТ СН'!$F$13</f>
        <v>384.33482291000001</v>
      </c>
      <c r="W340" s="37">
        <f>SUMIFS(СВЦЭМ!$J$34:$J$777,СВЦЭМ!$A$34:$A$777,$A340,СВЦЭМ!$B$34:$B$777,W$331)+'СЕТ СН'!$F$13</f>
        <v>415.10203345999997</v>
      </c>
      <c r="X340" s="37">
        <f>SUMIFS(СВЦЭМ!$J$34:$J$777,СВЦЭМ!$A$34:$A$777,$A340,СВЦЭМ!$B$34:$B$777,X$331)+'СЕТ СН'!$F$13</f>
        <v>463.95803198999999</v>
      </c>
      <c r="Y340" s="37">
        <f>SUMIFS(СВЦЭМ!$J$34:$J$777,СВЦЭМ!$A$34:$A$777,$A340,СВЦЭМ!$B$34:$B$777,Y$331)+'СЕТ СН'!$F$13</f>
        <v>531.66014150000001</v>
      </c>
    </row>
    <row r="341" spans="1:25" ht="15.75" x14ac:dyDescent="0.2">
      <c r="A341" s="36">
        <f t="shared" si="9"/>
        <v>43291</v>
      </c>
      <c r="B341" s="37">
        <f>SUMIFS(СВЦЭМ!$J$34:$J$777,СВЦЭМ!$A$34:$A$777,$A341,СВЦЭМ!$B$34:$B$777,B$331)+'СЕТ СН'!$F$13</f>
        <v>574.90014342999996</v>
      </c>
      <c r="C341" s="37">
        <f>SUMIFS(СВЦЭМ!$J$34:$J$777,СВЦЭМ!$A$34:$A$777,$A341,СВЦЭМ!$B$34:$B$777,C$331)+'СЕТ СН'!$F$13</f>
        <v>575.17265888999998</v>
      </c>
      <c r="D341" s="37">
        <f>SUMIFS(СВЦЭМ!$J$34:$J$777,СВЦЭМ!$A$34:$A$777,$A341,СВЦЭМ!$B$34:$B$777,D$331)+'СЕТ СН'!$F$13</f>
        <v>567.94479795999996</v>
      </c>
      <c r="E341" s="37">
        <f>SUMIFS(СВЦЭМ!$J$34:$J$777,СВЦЭМ!$A$34:$A$777,$A341,СВЦЭМ!$B$34:$B$777,E$331)+'СЕТ СН'!$F$13</f>
        <v>563.97641197999997</v>
      </c>
      <c r="F341" s="37">
        <f>SUMIFS(СВЦЭМ!$J$34:$J$777,СВЦЭМ!$A$34:$A$777,$A341,СВЦЭМ!$B$34:$B$777,F$331)+'СЕТ СН'!$F$13</f>
        <v>562.49054490000003</v>
      </c>
      <c r="G341" s="37">
        <f>SUMIFS(СВЦЭМ!$J$34:$J$777,СВЦЭМ!$A$34:$A$777,$A341,СВЦЭМ!$B$34:$B$777,G$331)+'СЕТ СН'!$F$13</f>
        <v>562.59991190999995</v>
      </c>
      <c r="H341" s="37">
        <f>SUMIFS(СВЦЭМ!$J$34:$J$777,СВЦЭМ!$A$34:$A$777,$A341,СВЦЭМ!$B$34:$B$777,H$331)+'СЕТ СН'!$F$13</f>
        <v>531.82616680000001</v>
      </c>
      <c r="I341" s="37">
        <f>SUMIFS(СВЦЭМ!$J$34:$J$777,СВЦЭМ!$A$34:$A$777,$A341,СВЦЭМ!$B$34:$B$777,I$331)+'СЕТ СН'!$F$13</f>
        <v>471.05446482000002</v>
      </c>
      <c r="J341" s="37">
        <f>SUMIFS(СВЦЭМ!$J$34:$J$777,СВЦЭМ!$A$34:$A$777,$A341,СВЦЭМ!$B$34:$B$777,J$331)+'СЕТ СН'!$F$13</f>
        <v>406.28892870999999</v>
      </c>
      <c r="K341" s="37">
        <f>SUMIFS(СВЦЭМ!$J$34:$J$777,СВЦЭМ!$A$34:$A$777,$A341,СВЦЭМ!$B$34:$B$777,K$331)+'СЕТ СН'!$F$13</f>
        <v>382.49647659999999</v>
      </c>
      <c r="L341" s="37">
        <f>SUMIFS(СВЦЭМ!$J$34:$J$777,СВЦЭМ!$A$34:$A$777,$A341,СВЦЭМ!$B$34:$B$777,L$331)+'СЕТ СН'!$F$13</f>
        <v>382.31413782999999</v>
      </c>
      <c r="M341" s="37">
        <f>SUMIFS(СВЦЭМ!$J$34:$J$777,СВЦЭМ!$A$34:$A$777,$A341,СВЦЭМ!$B$34:$B$777,M$331)+'СЕТ СН'!$F$13</f>
        <v>364.44242793000001</v>
      </c>
      <c r="N341" s="37">
        <f>SUMIFS(СВЦЭМ!$J$34:$J$777,СВЦЭМ!$A$34:$A$777,$A341,СВЦЭМ!$B$34:$B$777,N$331)+'СЕТ СН'!$F$13</f>
        <v>378.40907367</v>
      </c>
      <c r="O341" s="37">
        <f>SUMIFS(СВЦЭМ!$J$34:$J$777,СВЦЭМ!$A$34:$A$777,$A341,СВЦЭМ!$B$34:$B$777,O$331)+'СЕТ СН'!$F$13</f>
        <v>378.39501962999998</v>
      </c>
      <c r="P341" s="37">
        <f>SUMIFS(СВЦЭМ!$J$34:$J$777,СВЦЭМ!$A$34:$A$777,$A341,СВЦЭМ!$B$34:$B$777,P$331)+'СЕТ СН'!$F$13</f>
        <v>377.80280527000002</v>
      </c>
      <c r="Q341" s="37">
        <f>SUMIFS(СВЦЭМ!$J$34:$J$777,СВЦЭМ!$A$34:$A$777,$A341,СВЦЭМ!$B$34:$B$777,Q$331)+'СЕТ СН'!$F$13</f>
        <v>378.30128833999999</v>
      </c>
      <c r="R341" s="37">
        <f>SUMIFS(СВЦЭМ!$J$34:$J$777,СВЦЭМ!$A$34:$A$777,$A341,СВЦЭМ!$B$34:$B$777,R$331)+'СЕТ СН'!$F$13</f>
        <v>386.45408121999998</v>
      </c>
      <c r="S341" s="37">
        <f>SUMIFS(СВЦЭМ!$J$34:$J$777,СВЦЭМ!$A$34:$A$777,$A341,СВЦЭМ!$B$34:$B$777,S$331)+'СЕТ СН'!$F$13</f>
        <v>389.67474025000001</v>
      </c>
      <c r="T341" s="37">
        <f>SUMIFS(СВЦЭМ!$J$34:$J$777,СВЦЭМ!$A$34:$A$777,$A341,СВЦЭМ!$B$34:$B$777,T$331)+'СЕТ СН'!$F$13</f>
        <v>404.65538013000003</v>
      </c>
      <c r="U341" s="37">
        <f>SUMIFS(СВЦЭМ!$J$34:$J$777,СВЦЭМ!$A$34:$A$777,$A341,СВЦЭМ!$B$34:$B$777,U$331)+'СЕТ СН'!$F$13</f>
        <v>409.95876989999999</v>
      </c>
      <c r="V341" s="37">
        <f>SUMIFS(СВЦЭМ!$J$34:$J$777,СВЦЭМ!$A$34:$A$777,$A341,СВЦЭМ!$B$34:$B$777,V$331)+'СЕТ СН'!$F$13</f>
        <v>419.42973783000002</v>
      </c>
      <c r="W341" s="37">
        <f>SUMIFS(СВЦЭМ!$J$34:$J$777,СВЦЭМ!$A$34:$A$777,$A341,СВЦЭМ!$B$34:$B$777,W$331)+'СЕТ СН'!$F$13</f>
        <v>445.27927222</v>
      </c>
      <c r="X341" s="37">
        <f>SUMIFS(СВЦЭМ!$J$34:$J$777,СВЦЭМ!$A$34:$A$777,$A341,СВЦЭМ!$B$34:$B$777,X$331)+'СЕТ СН'!$F$13</f>
        <v>480.97239070000001</v>
      </c>
      <c r="Y341" s="37">
        <f>SUMIFS(СВЦЭМ!$J$34:$J$777,СВЦЭМ!$A$34:$A$777,$A341,СВЦЭМ!$B$34:$B$777,Y$331)+'СЕТ СН'!$F$13</f>
        <v>538.07332487999997</v>
      </c>
    </row>
    <row r="342" spans="1:25" ht="15.75" x14ac:dyDescent="0.2">
      <c r="A342" s="36">
        <f t="shared" si="9"/>
        <v>43292</v>
      </c>
      <c r="B342" s="37">
        <f>SUMIFS(СВЦЭМ!$J$34:$J$777,СВЦЭМ!$A$34:$A$777,$A342,СВЦЭМ!$B$34:$B$777,B$331)+'СЕТ СН'!$F$13</f>
        <v>507.77933929</v>
      </c>
      <c r="C342" s="37">
        <f>SUMIFS(СВЦЭМ!$J$34:$J$777,СВЦЭМ!$A$34:$A$777,$A342,СВЦЭМ!$B$34:$B$777,C$331)+'СЕТ СН'!$F$13</f>
        <v>528.64053997999997</v>
      </c>
      <c r="D342" s="37">
        <f>SUMIFS(СВЦЭМ!$J$34:$J$777,СВЦЭМ!$A$34:$A$777,$A342,СВЦЭМ!$B$34:$B$777,D$331)+'СЕТ СН'!$F$13</f>
        <v>543.39217814000006</v>
      </c>
      <c r="E342" s="37">
        <f>SUMIFS(СВЦЭМ!$J$34:$J$777,СВЦЭМ!$A$34:$A$777,$A342,СВЦЭМ!$B$34:$B$777,E$331)+'СЕТ СН'!$F$13</f>
        <v>546.57398089000003</v>
      </c>
      <c r="F342" s="37">
        <f>SUMIFS(СВЦЭМ!$J$34:$J$777,СВЦЭМ!$A$34:$A$777,$A342,СВЦЭМ!$B$34:$B$777,F$331)+'СЕТ СН'!$F$13</f>
        <v>543.64979485000003</v>
      </c>
      <c r="G342" s="37">
        <f>SUMIFS(СВЦЭМ!$J$34:$J$777,СВЦЭМ!$A$34:$A$777,$A342,СВЦЭМ!$B$34:$B$777,G$331)+'СЕТ СН'!$F$13</f>
        <v>540.62545329</v>
      </c>
      <c r="H342" s="37">
        <f>SUMIFS(СВЦЭМ!$J$34:$J$777,СВЦЭМ!$A$34:$A$777,$A342,СВЦЭМ!$B$34:$B$777,H$331)+'СЕТ СН'!$F$13</f>
        <v>478.09010943999999</v>
      </c>
      <c r="I342" s="37">
        <f>SUMIFS(СВЦЭМ!$J$34:$J$777,СВЦЭМ!$A$34:$A$777,$A342,СВЦЭМ!$B$34:$B$777,I$331)+'СЕТ СН'!$F$13</f>
        <v>406.10872526000003</v>
      </c>
      <c r="J342" s="37">
        <f>SUMIFS(СВЦЭМ!$J$34:$J$777,СВЦЭМ!$A$34:$A$777,$A342,СВЦЭМ!$B$34:$B$777,J$331)+'СЕТ СН'!$F$13</f>
        <v>370.48232703999997</v>
      </c>
      <c r="K342" s="37">
        <f>SUMIFS(СВЦЭМ!$J$34:$J$777,СВЦЭМ!$A$34:$A$777,$A342,СВЦЭМ!$B$34:$B$777,K$331)+'СЕТ СН'!$F$13</f>
        <v>336.65201076</v>
      </c>
      <c r="L342" s="37">
        <f>SUMIFS(СВЦЭМ!$J$34:$J$777,СВЦЭМ!$A$34:$A$777,$A342,СВЦЭМ!$B$34:$B$777,L$331)+'СЕТ СН'!$F$13</f>
        <v>333.25577822000002</v>
      </c>
      <c r="M342" s="37">
        <f>SUMIFS(СВЦЭМ!$J$34:$J$777,СВЦЭМ!$A$34:$A$777,$A342,СВЦЭМ!$B$34:$B$777,M$331)+'СЕТ СН'!$F$13</f>
        <v>322.78014630000001</v>
      </c>
      <c r="N342" s="37">
        <f>SUMIFS(СВЦЭМ!$J$34:$J$777,СВЦЭМ!$A$34:$A$777,$A342,СВЦЭМ!$B$34:$B$777,N$331)+'СЕТ СН'!$F$13</f>
        <v>317.29305640000001</v>
      </c>
      <c r="O342" s="37">
        <f>SUMIFS(СВЦЭМ!$J$34:$J$777,СВЦЭМ!$A$34:$A$777,$A342,СВЦЭМ!$B$34:$B$777,O$331)+'СЕТ СН'!$F$13</f>
        <v>322.17883782000001</v>
      </c>
      <c r="P342" s="37">
        <f>SUMIFS(СВЦЭМ!$J$34:$J$777,СВЦЭМ!$A$34:$A$777,$A342,СВЦЭМ!$B$34:$B$777,P$331)+'СЕТ СН'!$F$13</f>
        <v>321.57318161000001</v>
      </c>
      <c r="Q342" s="37">
        <f>SUMIFS(СВЦЭМ!$J$34:$J$777,СВЦЭМ!$A$34:$A$777,$A342,СВЦЭМ!$B$34:$B$777,Q$331)+'СЕТ СН'!$F$13</f>
        <v>322.66735545</v>
      </c>
      <c r="R342" s="37">
        <f>SUMIFS(СВЦЭМ!$J$34:$J$777,СВЦЭМ!$A$34:$A$777,$A342,СВЦЭМ!$B$34:$B$777,R$331)+'СЕТ СН'!$F$13</f>
        <v>327.10498353000003</v>
      </c>
      <c r="S342" s="37">
        <f>SUMIFS(СВЦЭМ!$J$34:$J$777,СВЦЭМ!$A$34:$A$777,$A342,СВЦЭМ!$B$34:$B$777,S$331)+'СЕТ СН'!$F$13</f>
        <v>328.05856354000002</v>
      </c>
      <c r="T342" s="37">
        <f>SUMIFS(СВЦЭМ!$J$34:$J$777,СВЦЭМ!$A$34:$A$777,$A342,СВЦЭМ!$B$34:$B$777,T$331)+'СЕТ СН'!$F$13</f>
        <v>328.65526955000001</v>
      </c>
      <c r="U342" s="37">
        <f>SUMIFS(СВЦЭМ!$J$34:$J$777,СВЦЭМ!$A$34:$A$777,$A342,СВЦЭМ!$B$34:$B$777,U$331)+'СЕТ СН'!$F$13</f>
        <v>324.65049341000002</v>
      </c>
      <c r="V342" s="37">
        <f>SUMIFS(СВЦЭМ!$J$34:$J$777,СВЦЭМ!$A$34:$A$777,$A342,СВЦЭМ!$B$34:$B$777,V$331)+'СЕТ СН'!$F$13</f>
        <v>328.31452188999998</v>
      </c>
      <c r="W342" s="37">
        <f>SUMIFS(СВЦЭМ!$J$34:$J$777,СВЦЭМ!$A$34:$A$777,$A342,СВЦЭМ!$B$34:$B$777,W$331)+'СЕТ СН'!$F$13</f>
        <v>360.80149700999999</v>
      </c>
      <c r="X342" s="37">
        <f>SUMIFS(СВЦЭМ!$J$34:$J$777,СВЦЭМ!$A$34:$A$777,$A342,СВЦЭМ!$B$34:$B$777,X$331)+'СЕТ СН'!$F$13</f>
        <v>402.08368812999998</v>
      </c>
      <c r="Y342" s="37">
        <f>SUMIFS(СВЦЭМ!$J$34:$J$777,СВЦЭМ!$A$34:$A$777,$A342,СВЦЭМ!$B$34:$B$777,Y$331)+'СЕТ СН'!$F$13</f>
        <v>452.80751432</v>
      </c>
    </row>
    <row r="343" spans="1:25" ht="15.75" x14ac:dyDescent="0.2">
      <c r="A343" s="36">
        <f t="shared" si="9"/>
        <v>43293</v>
      </c>
      <c r="B343" s="37">
        <f>SUMIFS(СВЦЭМ!$J$34:$J$777,СВЦЭМ!$A$34:$A$777,$A343,СВЦЭМ!$B$34:$B$777,B$331)+'СЕТ СН'!$F$13</f>
        <v>508.57352027000002</v>
      </c>
      <c r="C343" s="37">
        <f>SUMIFS(СВЦЭМ!$J$34:$J$777,СВЦЭМ!$A$34:$A$777,$A343,СВЦЭМ!$B$34:$B$777,C$331)+'СЕТ СН'!$F$13</f>
        <v>538.28304559000003</v>
      </c>
      <c r="D343" s="37">
        <f>SUMIFS(СВЦЭМ!$J$34:$J$777,СВЦЭМ!$A$34:$A$777,$A343,СВЦЭМ!$B$34:$B$777,D$331)+'СЕТ СН'!$F$13</f>
        <v>534.35156529000005</v>
      </c>
      <c r="E343" s="37">
        <f>SUMIFS(СВЦЭМ!$J$34:$J$777,СВЦЭМ!$A$34:$A$777,$A343,СВЦЭМ!$B$34:$B$777,E$331)+'СЕТ СН'!$F$13</f>
        <v>543.73242980999999</v>
      </c>
      <c r="F343" s="37">
        <f>SUMIFS(СВЦЭМ!$J$34:$J$777,СВЦЭМ!$A$34:$A$777,$A343,СВЦЭМ!$B$34:$B$777,F$331)+'СЕТ СН'!$F$13</f>
        <v>551.48755958000004</v>
      </c>
      <c r="G343" s="37">
        <f>SUMIFS(СВЦЭМ!$J$34:$J$777,СВЦЭМ!$A$34:$A$777,$A343,СВЦЭМ!$B$34:$B$777,G$331)+'СЕТ СН'!$F$13</f>
        <v>548.42178118000004</v>
      </c>
      <c r="H343" s="37">
        <f>SUMIFS(СВЦЭМ!$J$34:$J$777,СВЦЭМ!$A$34:$A$777,$A343,СВЦЭМ!$B$34:$B$777,H$331)+'СЕТ СН'!$F$13</f>
        <v>497.54279251999998</v>
      </c>
      <c r="I343" s="37">
        <f>SUMIFS(СВЦЭМ!$J$34:$J$777,СВЦЭМ!$A$34:$A$777,$A343,СВЦЭМ!$B$34:$B$777,I$331)+'СЕТ СН'!$F$13</f>
        <v>409.55077770000003</v>
      </c>
      <c r="J343" s="37">
        <f>SUMIFS(СВЦЭМ!$J$34:$J$777,СВЦЭМ!$A$34:$A$777,$A343,СВЦЭМ!$B$34:$B$777,J$331)+'СЕТ СН'!$F$13</f>
        <v>356.80825607000003</v>
      </c>
      <c r="K343" s="37">
        <f>SUMIFS(СВЦЭМ!$J$34:$J$777,СВЦЭМ!$A$34:$A$777,$A343,СВЦЭМ!$B$34:$B$777,K$331)+'СЕТ СН'!$F$13</f>
        <v>326.79200688999998</v>
      </c>
      <c r="L343" s="37">
        <f>SUMIFS(СВЦЭМ!$J$34:$J$777,СВЦЭМ!$A$34:$A$777,$A343,СВЦЭМ!$B$34:$B$777,L$331)+'СЕТ СН'!$F$13</f>
        <v>317.81375105000001</v>
      </c>
      <c r="M343" s="37">
        <f>SUMIFS(СВЦЭМ!$J$34:$J$777,СВЦЭМ!$A$34:$A$777,$A343,СВЦЭМ!$B$34:$B$777,M$331)+'СЕТ СН'!$F$13</f>
        <v>315.32781894999999</v>
      </c>
      <c r="N343" s="37">
        <f>SUMIFS(СВЦЭМ!$J$34:$J$777,СВЦЭМ!$A$34:$A$777,$A343,СВЦЭМ!$B$34:$B$777,N$331)+'СЕТ СН'!$F$13</f>
        <v>323.40030106</v>
      </c>
      <c r="O343" s="37">
        <f>SUMIFS(СВЦЭМ!$J$34:$J$777,СВЦЭМ!$A$34:$A$777,$A343,СВЦЭМ!$B$34:$B$777,O$331)+'СЕТ СН'!$F$13</f>
        <v>331.27311773000002</v>
      </c>
      <c r="P343" s="37">
        <f>SUMIFS(СВЦЭМ!$J$34:$J$777,СВЦЭМ!$A$34:$A$777,$A343,СВЦЭМ!$B$34:$B$777,P$331)+'СЕТ СН'!$F$13</f>
        <v>334.53335224</v>
      </c>
      <c r="Q343" s="37">
        <f>SUMIFS(СВЦЭМ!$J$34:$J$777,СВЦЭМ!$A$34:$A$777,$A343,СВЦЭМ!$B$34:$B$777,Q$331)+'СЕТ СН'!$F$13</f>
        <v>337.4629309</v>
      </c>
      <c r="R343" s="37">
        <f>SUMIFS(СВЦЭМ!$J$34:$J$777,СВЦЭМ!$A$34:$A$777,$A343,СВЦЭМ!$B$34:$B$777,R$331)+'СЕТ СН'!$F$13</f>
        <v>335.29760535999998</v>
      </c>
      <c r="S343" s="37">
        <f>SUMIFS(СВЦЭМ!$J$34:$J$777,СВЦЭМ!$A$34:$A$777,$A343,СВЦЭМ!$B$34:$B$777,S$331)+'СЕТ СН'!$F$13</f>
        <v>328.01132303999998</v>
      </c>
      <c r="T343" s="37">
        <f>SUMIFS(СВЦЭМ!$J$34:$J$777,СВЦЭМ!$A$34:$A$777,$A343,СВЦЭМ!$B$34:$B$777,T$331)+'СЕТ СН'!$F$13</f>
        <v>324.74049529000001</v>
      </c>
      <c r="U343" s="37">
        <f>SUMIFS(СВЦЭМ!$J$34:$J$777,СВЦЭМ!$A$34:$A$777,$A343,СВЦЭМ!$B$34:$B$777,U$331)+'СЕТ СН'!$F$13</f>
        <v>319.12322571999999</v>
      </c>
      <c r="V343" s="37">
        <f>SUMIFS(СВЦЭМ!$J$34:$J$777,СВЦЭМ!$A$34:$A$777,$A343,СВЦЭМ!$B$34:$B$777,V$331)+'СЕТ СН'!$F$13</f>
        <v>318.34627584999998</v>
      </c>
      <c r="W343" s="37">
        <f>SUMIFS(СВЦЭМ!$J$34:$J$777,СВЦЭМ!$A$34:$A$777,$A343,СВЦЭМ!$B$34:$B$777,W$331)+'СЕТ СН'!$F$13</f>
        <v>350.26791637999997</v>
      </c>
      <c r="X343" s="37">
        <f>SUMIFS(СВЦЭМ!$J$34:$J$777,СВЦЭМ!$A$34:$A$777,$A343,СВЦЭМ!$B$34:$B$777,X$331)+'СЕТ СН'!$F$13</f>
        <v>400.68318835999997</v>
      </c>
      <c r="Y343" s="37">
        <f>SUMIFS(СВЦЭМ!$J$34:$J$777,СВЦЭМ!$A$34:$A$777,$A343,СВЦЭМ!$B$34:$B$777,Y$331)+'СЕТ СН'!$F$13</f>
        <v>467.62391079000002</v>
      </c>
    </row>
    <row r="344" spans="1:25" ht="15.75" x14ac:dyDescent="0.2">
      <c r="A344" s="36">
        <f t="shared" si="9"/>
        <v>43294</v>
      </c>
      <c r="B344" s="37">
        <f>SUMIFS(СВЦЭМ!$J$34:$J$777,СВЦЭМ!$A$34:$A$777,$A344,СВЦЭМ!$B$34:$B$777,B$331)+'СЕТ СН'!$F$13</f>
        <v>505.40317279999999</v>
      </c>
      <c r="C344" s="37">
        <f>SUMIFS(СВЦЭМ!$J$34:$J$777,СВЦЭМ!$A$34:$A$777,$A344,СВЦЭМ!$B$34:$B$777,C$331)+'СЕТ СН'!$F$13</f>
        <v>523.01268812000001</v>
      </c>
      <c r="D344" s="37">
        <f>SUMIFS(СВЦЭМ!$J$34:$J$777,СВЦЭМ!$A$34:$A$777,$A344,СВЦЭМ!$B$34:$B$777,D$331)+'СЕТ СН'!$F$13</f>
        <v>545.57097414999998</v>
      </c>
      <c r="E344" s="37">
        <f>SUMIFS(СВЦЭМ!$J$34:$J$777,СВЦЭМ!$A$34:$A$777,$A344,СВЦЭМ!$B$34:$B$777,E$331)+'СЕТ СН'!$F$13</f>
        <v>555.59236809000004</v>
      </c>
      <c r="F344" s="37">
        <f>SUMIFS(СВЦЭМ!$J$34:$J$777,СВЦЭМ!$A$34:$A$777,$A344,СВЦЭМ!$B$34:$B$777,F$331)+'СЕТ СН'!$F$13</f>
        <v>553.87527405000003</v>
      </c>
      <c r="G344" s="37">
        <f>SUMIFS(СВЦЭМ!$J$34:$J$777,СВЦЭМ!$A$34:$A$777,$A344,СВЦЭМ!$B$34:$B$777,G$331)+'СЕТ СН'!$F$13</f>
        <v>548.60543859999996</v>
      </c>
      <c r="H344" s="37">
        <f>SUMIFS(СВЦЭМ!$J$34:$J$777,СВЦЭМ!$A$34:$A$777,$A344,СВЦЭМ!$B$34:$B$777,H$331)+'СЕТ СН'!$F$13</f>
        <v>487.93627427000001</v>
      </c>
      <c r="I344" s="37">
        <f>SUMIFS(СВЦЭМ!$J$34:$J$777,СВЦЭМ!$A$34:$A$777,$A344,СВЦЭМ!$B$34:$B$777,I$331)+'СЕТ СН'!$F$13</f>
        <v>420.72865705999999</v>
      </c>
      <c r="J344" s="37">
        <f>SUMIFS(СВЦЭМ!$J$34:$J$777,СВЦЭМ!$A$34:$A$777,$A344,СВЦЭМ!$B$34:$B$777,J$331)+'СЕТ СН'!$F$13</f>
        <v>363.69782347</v>
      </c>
      <c r="K344" s="37">
        <f>SUMIFS(СВЦЭМ!$J$34:$J$777,СВЦЭМ!$A$34:$A$777,$A344,СВЦЭМ!$B$34:$B$777,K$331)+'СЕТ СН'!$F$13</f>
        <v>335.98551910999998</v>
      </c>
      <c r="L344" s="37">
        <f>SUMIFS(СВЦЭМ!$J$34:$J$777,СВЦЭМ!$A$34:$A$777,$A344,СВЦЭМ!$B$34:$B$777,L$331)+'СЕТ СН'!$F$13</f>
        <v>321.71149381999999</v>
      </c>
      <c r="M344" s="37">
        <f>SUMIFS(СВЦЭМ!$J$34:$J$777,СВЦЭМ!$A$34:$A$777,$A344,СВЦЭМ!$B$34:$B$777,M$331)+'СЕТ СН'!$F$13</f>
        <v>318.95311662</v>
      </c>
      <c r="N344" s="37">
        <f>SUMIFS(СВЦЭМ!$J$34:$J$777,СВЦЭМ!$A$34:$A$777,$A344,СВЦЭМ!$B$34:$B$777,N$331)+'СЕТ СН'!$F$13</f>
        <v>325.67241908</v>
      </c>
      <c r="O344" s="37">
        <f>SUMIFS(СВЦЭМ!$J$34:$J$777,СВЦЭМ!$A$34:$A$777,$A344,СВЦЭМ!$B$34:$B$777,O$331)+'СЕТ СН'!$F$13</f>
        <v>328.08820628000001</v>
      </c>
      <c r="P344" s="37">
        <f>SUMIFS(СВЦЭМ!$J$34:$J$777,СВЦЭМ!$A$34:$A$777,$A344,СВЦЭМ!$B$34:$B$777,P$331)+'СЕТ СН'!$F$13</f>
        <v>333.36300383999998</v>
      </c>
      <c r="Q344" s="37">
        <f>SUMIFS(СВЦЭМ!$J$34:$J$777,СВЦЭМ!$A$34:$A$777,$A344,СВЦЭМ!$B$34:$B$777,Q$331)+'СЕТ СН'!$F$13</f>
        <v>348.51887841000001</v>
      </c>
      <c r="R344" s="37">
        <f>SUMIFS(СВЦЭМ!$J$34:$J$777,СВЦЭМ!$A$34:$A$777,$A344,СВЦЭМ!$B$34:$B$777,R$331)+'СЕТ СН'!$F$13</f>
        <v>361.10249664999998</v>
      </c>
      <c r="S344" s="37">
        <f>SUMIFS(СВЦЭМ!$J$34:$J$777,СВЦЭМ!$A$34:$A$777,$A344,СВЦЭМ!$B$34:$B$777,S$331)+'СЕТ СН'!$F$13</f>
        <v>349.24633176999998</v>
      </c>
      <c r="T344" s="37">
        <f>SUMIFS(СВЦЭМ!$J$34:$J$777,СВЦЭМ!$A$34:$A$777,$A344,СВЦЭМ!$B$34:$B$777,T$331)+'СЕТ СН'!$F$13</f>
        <v>341.87900934999999</v>
      </c>
      <c r="U344" s="37">
        <f>SUMIFS(СВЦЭМ!$J$34:$J$777,СВЦЭМ!$A$34:$A$777,$A344,СВЦЭМ!$B$34:$B$777,U$331)+'СЕТ СН'!$F$13</f>
        <v>334.11228181000001</v>
      </c>
      <c r="V344" s="37">
        <f>SUMIFS(СВЦЭМ!$J$34:$J$777,СВЦЭМ!$A$34:$A$777,$A344,СВЦЭМ!$B$34:$B$777,V$331)+'СЕТ СН'!$F$13</f>
        <v>335.21141340000003</v>
      </c>
      <c r="W344" s="37">
        <f>SUMIFS(СВЦЭМ!$J$34:$J$777,СВЦЭМ!$A$34:$A$777,$A344,СВЦЭМ!$B$34:$B$777,W$331)+'СЕТ СН'!$F$13</f>
        <v>356.01475541999997</v>
      </c>
      <c r="X344" s="37">
        <f>SUMIFS(СВЦЭМ!$J$34:$J$777,СВЦЭМ!$A$34:$A$777,$A344,СВЦЭМ!$B$34:$B$777,X$331)+'СЕТ СН'!$F$13</f>
        <v>397.62420118</v>
      </c>
      <c r="Y344" s="37">
        <f>SUMIFS(СВЦЭМ!$J$34:$J$777,СВЦЭМ!$A$34:$A$777,$A344,СВЦЭМ!$B$34:$B$777,Y$331)+'СЕТ СН'!$F$13</f>
        <v>452.40170996000001</v>
      </c>
    </row>
    <row r="345" spans="1:25" ht="15.75" x14ac:dyDescent="0.2">
      <c r="A345" s="36">
        <f t="shared" si="9"/>
        <v>43295</v>
      </c>
      <c r="B345" s="37">
        <f>SUMIFS(СВЦЭМ!$J$34:$J$777,СВЦЭМ!$A$34:$A$777,$A345,СВЦЭМ!$B$34:$B$777,B$331)+'СЕТ СН'!$F$13</f>
        <v>459.62126000000001</v>
      </c>
      <c r="C345" s="37">
        <f>SUMIFS(СВЦЭМ!$J$34:$J$777,СВЦЭМ!$A$34:$A$777,$A345,СВЦЭМ!$B$34:$B$777,C$331)+'СЕТ СН'!$F$13</f>
        <v>505.38405187000001</v>
      </c>
      <c r="D345" s="37">
        <f>SUMIFS(СВЦЭМ!$J$34:$J$777,СВЦЭМ!$A$34:$A$777,$A345,СВЦЭМ!$B$34:$B$777,D$331)+'СЕТ СН'!$F$13</f>
        <v>549.91657813999996</v>
      </c>
      <c r="E345" s="37">
        <f>SUMIFS(СВЦЭМ!$J$34:$J$777,СВЦЭМ!$A$34:$A$777,$A345,СВЦЭМ!$B$34:$B$777,E$331)+'СЕТ СН'!$F$13</f>
        <v>550.40243135000003</v>
      </c>
      <c r="F345" s="37">
        <f>SUMIFS(СВЦЭМ!$J$34:$J$777,СВЦЭМ!$A$34:$A$777,$A345,СВЦЭМ!$B$34:$B$777,F$331)+'СЕТ СН'!$F$13</f>
        <v>550.75678058999995</v>
      </c>
      <c r="G345" s="37">
        <f>SUMIFS(СВЦЭМ!$J$34:$J$777,СВЦЭМ!$A$34:$A$777,$A345,СВЦЭМ!$B$34:$B$777,G$331)+'СЕТ СН'!$F$13</f>
        <v>549.64535006000006</v>
      </c>
      <c r="H345" s="37">
        <f>SUMIFS(СВЦЭМ!$J$34:$J$777,СВЦЭМ!$A$34:$A$777,$A345,СВЦЭМ!$B$34:$B$777,H$331)+'СЕТ СН'!$F$13</f>
        <v>511.94178197999997</v>
      </c>
      <c r="I345" s="37">
        <f>SUMIFS(СВЦЭМ!$J$34:$J$777,СВЦЭМ!$A$34:$A$777,$A345,СВЦЭМ!$B$34:$B$777,I$331)+'СЕТ СН'!$F$13</f>
        <v>439.92980681</v>
      </c>
      <c r="J345" s="37">
        <f>SUMIFS(СВЦЭМ!$J$34:$J$777,СВЦЭМ!$A$34:$A$777,$A345,СВЦЭМ!$B$34:$B$777,J$331)+'СЕТ СН'!$F$13</f>
        <v>369.14812839000001</v>
      </c>
      <c r="K345" s="37">
        <f>SUMIFS(СВЦЭМ!$J$34:$J$777,СВЦЭМ!$A$34:$A$777,$A345,СВЦЭМ!$B$34:$B$777,K$331)+'СЕТ СН'!$F$13</f>
        <v>338.20107168999999</v>
      </c>
      <c r="L345" s="37">
        <f>SUMIFS(СВЦЭМ!$J$34:$J$777,СВЦЭМ!$A$34:$A$777,$A345,СВЦЭМ!$B$34:$B$777,L$331)+'СЕТ СН'!$F$13</f>
        <v>326.26953316999999</v>
      </c>
      <c r="M345" s="37">
        <f>SUMIFS(СВЦЭМ!$J$34:$J$777,СВЦЭМ!$A$34:$A$777,$A345,СВЦЭМ!$B$34:$B$777,M$331)+'СЕТ СН'!$F$13</f>
        <v>316.71702194</v>
      </c>
      <c r="N345" s="37">
        <f>SUMIFS(СВЦЭМ!$J$34:$J$777,СВЦЭМ!$A$34:$A$777,$A345,СВЦЭМ!$B$34:$B$777,N$331)+'СЕТ СН'!$F$13</f>
        <v>321.18056919999998</v>
      </c>
      <c r="O345" s="37">
        <f>SUMIFS(СВЦЭМ!$J$34:$J$777,СВЦЭМ!$A$34:$A$777,$A345,СВЦЭМ!$B$34:$B$777,O$331)+'СЕТ СН'!$F$13</f>
        <v>324.30848437999998</v>
      </c>
      <c r="P345" s="37">
        <f>SUMIFS(СВЦЭМ!$J$34:$J$777,СВЦЭМ!$A$34:$A$777,$A345,СВЦЭМ!$B$34:$B$777,P$331)+'СЕТ СН'!$F$13</f>
        <v>337.02475384000002</v>
      </c>
      <c r="Q345" s="37">
        <f>SUMIFS(СВЦЭМ!$J$34:$J$777,СВЦЭМ!$A$34:$A$777,$A345,СВЦЭМ!$B$34:$B$777,Q$331)+'СЕТ СН'!$F$13</f>
        <v>340.01849192999998</v>
      </c>
      <c r="R345" s="37">
        <f>SUMIFS(СВЦЭМ!$J$34:$J$777,СВЦЭМ!$A$34:$A$777,$A345,СВЦЭМ!$B$34:$B$777,R$331)+'СЕТ СН'!$F$13</f>
        <v>339.4272345</v>
      </c>
      <c r="S345" s="37">
        <f>SUMIFS(СВЦЭМ!$J$34:$J$777,СВЦЭМ!$A$34:$A$777,$A345,СВЦЭМ!$B$34:$B$777,S$331)+'СЕТ СН'!$F$13</f>
        <v>334.89448566999999</v>
      </c>
      <c r="T345" s="37">
        <f>SUMIFS(СВЦЭМ!$J$34:$J$777,СВЦЭМ!$A$34:$A$777,$A345,СВЦЭМ!$B$34:$B$777,T$331)+'СЕТ СН'!$F$13</f>
        <v>334.44834139</v>
      </c>
      <c r="U345" s="37">
        <f>SUMIFS(СВЦЭМ!$J$34:$J$777,СВЦЭМ!$A$34:$A$777,$A345,СВЦЭМ!$B$34:$B$777,U$331)+'СЕТ СН'!$F$13</f>
        <v>333.21855763000002</v>
      </c>
      <c r="V345" s="37">
        <f>SUMIFS(СВЦЭМ!$J$34:$J$777,СВЦЭМ!$A$34:$A$777,$A345,СВЦЭМ!$B$34:$B$777,V$331)+'СЕТ СН'!$F$13</f>
        <v>335.07133198999998</v>
      </c>
      <c r="W345" s="37">
        <f>SUMIFS(СВЦЭМ!$J$34:$J$777,СВЦЭМ!$A$34:$A$777,$A345,СВЦЭМ!$B$34:$B$777,W$331)+'СЕТ СН'!$F$13</f>
        <v>351.37217664000002</v>
      </c>
      <c r="X345" s="37">
        <f>SUMIFS(СВЦЭМ!$J$34:$J$777,СВЦЭМ!$A$34:$A$777,$A345,СВЦЭМ!$B$34:$B$777,X$331)+'СЕТ СН'!$F$13</f>
        <v>395.75341787000002</v>
      </c>
      <c r="Y345" s="37">
        <f>SUMIFS(СВЦЭМ!$J$34:$J$777,СВЦЭМ!$A$34:$A$777,$A345,СВЦЭМ!$B$34:$B$777,Y$331)+'СЕТ СН'!$F$13</f>
        <v>442.63356659999999</v>
      </c>
    </row>
    <row r="346" spans="1:25" ht="15.75" x14ac:dyDescent="0.2">
      <c r="A346" s="36">
        <f t="shared" si="9"/>
        <v>43296</v>
      </c>
      <c r="B346" s="37">
        <f>SUMIFS(СВЦЭМ!$J$34:$J$777,СВЦЭМ!$A$34:$A$777,$A346,СВЦЭМ!$B$34:$B$777,B$331)+'СЕТ СН'!$F$13</f>
        <v>481.53214663</v>
      </c>
      <c r="C346" s="37">
        <f>SUMIFS(СВЦЭМ!$J$34:$J$777,СВЦЭМ!$A$34:$A$777,$A346,СВЦЭМ!$B$34:$B$777,C$331)+'СЕТ СН'!$F$13</f>
        <v>509.63589631999997</v>
      </c>
      <c r="D346" s="37">
        <f>SUMIFS(СВЦЭМ!$J$34:$J$777,СВЦЭМ!$A$34:$A$777,$A346,СВЦЭМ!$B$34:$B$777,D$331)+'СЕТ СН'!$F$13</f>
        <v>529.88634208999997</v>
      </c>
      <c r="E346" s="37">
        <f>SUMIFS(СВЦЭМ!$J$34:$J$777,СВЦЭМ!$A$34:$A$777,$A346,СВЦЭМ!$B$34:$B$777,E$331)+'СЕТ СН'!$F$13</f>
        <v>546.73113615</v>
      </c>
      <c r="F346" s="37">
        <f>SUMIFS(СВЦЭМ!$J$34:$J$777,СВЦЭМ!$A$34:$A$777,$A346,СВЦЭМ!$B$34:$B$777,F$331)+'СЕТ СН'!$F$13</f>
        <v>551.11980530000005</v>
      </c>
      <c r="G346" s="37">
        <f>SUMIFS(СВЦЭМ!$J$34:$J$777,СВЦЭМ!$A$34:$A$777,$A346,СВЦЭМ!$B$34:$B$777,G$331)+'СЕТ СН'!$F$13</f>
        <v>551.73452665000002</v>
      </c>
      <c r="H346" s="37">
        <f>SUMIFS(СВЦЭМ!$J$34:$J$777,СВЦЭМ!$A$34:$A$777,$A346,СВЦЭМ!$B$34:$B$777,H$331)+'СЕТ СН'!$F$13</f>
        <v>504.52460133</v>
      </c>
      <c r="I346" s="37">
        <f>SUMIFS(СВЦЭМ!$J$34:$J$777,СВЦЭМ!$A$34:$A$777,$A346,СВЦЭМ!$B$34:$B$777,I$331)+'СЕТ СН'!$F$13</f>
        <v>425.56677739000003</v>
      </c>
      <c r="J346" s="37">
        <f>SUMIFS(СВЦЭМ!$J$34:$J$777,СВЦЭМ!$A$34:$A$777,$A346,СВЦЭМ!$B$34:$B$777,J$331)+'СЕТ СН'!$F$13</f>
        <v>355.89185896999999</v>
      </c>
      <c r="K346" s="37">
        <f>SUMIFS(СВЦЭМ!$J$34:$J$777,СВЦЭМ!$A$34:$A$777,$A346,СВЦЭМ!$B$34:$B$777,K$331)+'СЕТ СН'!$F$13</f>
        <v>328.26701028999997</v>
      </c>
      <c r="L346" s="37">
        <f>SUMIFS(СВЦЭМ!$J$34:$J$777,СВЦЭМ!$A$34:$A$777,$A346,СВЦЭМ!$B$34:$B$777,L$331)+'СЕТ СН'!$F$13</f>
        <v>318.58029845999999</v>
      </c>
      <c r="M346" s="37">
        <f>SUMIFS(СВЦЭМ!$J$34:$J$777,СВЦЭМ!$A$34:$A$777,$A346,СВЦЭМ!$B$34:$B$777,M$331)+'СЕТ СН'!$F$13</f>
        <v>311.77439278999998</v>
      </c>
      <c r="N346" s="37">
        <f>SUMIFS(СВЦЭМ!$J$34:$J$777,СВЦЭМ!$A$34:$A$777,$A346,СВЦЭМ!$B$34:$B$777,N$331)+'СЕТ СН'!$F$13</f>
        <v>314.31713366999998</v>
      </c>
      <c r="O346" s="37">
        <f>SUMIFS(СВЦЭМ!$J$34:$J$777,СВЦЭМ!$A$34:$A$777,$A346,СВЦЭМ!$B$34:$B$777,O$331)+'СЕТ СН'!$F$13</f>
        <v>310.54453445000001</v>
      </c>
      <c r="P346" s="37">
        <f>SUMIFS(СВЦЭМ!$J$34:$J$777,СВЦЭМ!$A$34:$A$777,$A346,СВЦЭМ!$B$34:$B$777,P$331)+'СЕТ СН'!$F$13</f>
        <v>319.43711429000001</v>
      </c>
      <c r="Q346" s="37">
        <f>SUMIFS(СВЦЭМ!$J$34:$J$777,СВЦЭМ!$A$34:$A$777,$A346,СВЦЭМ!$B$34:$B$777,Q$331)+'СЕТ СН'!$F$13</f>
        <v>318.57985692</v>
      </c>
      <c r="R346" s="37">
        <f>SUMIFS(СВЦЭМ!$J$34:$J$777,СВЦЭМ!$A$34:$A$777,$A346,СВЦЭМ!$B$34:$B$777,R$331)+'СЕТ СН'!$F$13</f>
        <v>320.76506677999998</v>
      </c>
      <c r="S346" s="37">
        <f>SUMIFS(СВЦЭМ!$J$34:$J$777,СВЦЭМ!$A$34:$A$777,$A346,СВЦЭМ!$B$34:$B$777,S$331)+'СЕТ СН'!$F$13</f>
        <v>324.25391672000001</v>
      </c>
      <c r="T346" s="37">
        <f>SUMIFS(СВЦЭМ!$J$34:$J$777,СВЦЭМ!$A$34:$A$777,$A346,СВЦЭМ!$B$34:$B$777,T$331)+'СЕТ СН'!$F$13</f>
        <v>328.85360615000002</v>
      </c>
      <c r="U346" s="37">
        <f>SUMIFS(СВЦЭМ!$J$34:$J$777,СВЦЭМ!$A$34:$A$777,$A346,СВЦЭМ!$B$34:$B$777,U$331)+'СЕТ СН'!$F$13</f>
        <v>333.44949636000001</v>
      </c>
      <c r="V346" s="37">
        <f>SUMIFS(СВЦЭМ!$J$34:$J$777,СВЦЭМ!$A$34:$A$777,$A346,СВЦЭМ!$B$34:$B$777,V$331)+'СЕТ СН'!$F$13</f>
        <v>337.78788700000001</v>
      </c>
      <c r="W346" s="37">
        <f>SUMIFS(СВЦЭМ!$J$34:$J$777,СВЦЭМ!$A$34:$A$777,$A346,СВЦЭМ!$B$34:$B$777,W$331)+'СЕТ СН'!$F$13</f>
        <v>373.02094792000003</v>
      </c>
      <c r="X346" s="37">
        <f>SUMIFS(СВЦЭМ!$J$34:$J$777,СВЦЭМ!$A$34:$A$777,$A346,СВЦЭМ!$B$34:$B$777,X$331)+'СЕТ СН'!$F$13</f>
        <v>397.28348526000002</v>
      </c>
      <c r="Y346" s="37">
        <f>SUMIFS(СВЦЭМ!$J$34:$J$777,СВЦЭМ!$A$34:$A$777,$A346,СВЦЭМ!$B$34:$B$777,Y$331)+'СЕТ СН'!$F$13</f>
        <v>443.22888625000002</v>
      </c>
    </row>
    <row r="347" spans="1:25" ht="15.75" x14ac:dyDescent="0.2">
      <c r="A347" s="36">
        <f t="shared" si="9"/>
        <v>43297</v>
      </c>
      <c r="B347" s="37">
        <f>SUMIFS(СВЦЭМ!$J$34:$J$777,СВЦЭМ!$A$34:$A$777,$A347,СВЦЭМ!$B$34:$B$777,B$331)+'СЕТ СН'!$F$13</f>
        <v>513.23873390000006</v>
      </c>
      <c r="C347" s="37">
        <f>SUMIFS(СВЦЭМ!$J$34:$J$777,СВЦЭМ!$A$34:$A$777,$A347,СВЦЭМ!$B$34:$B$777,C$331)+'СЕТ СН'!$F$13</f>
        <v>539.70361980999996</v>
      </c>
      <c r="D347" s="37">
        <f>SUMIFS(СВЦЭМ!$J$34:$J$777,СВЦЭМ!$A$34:$A$777,$A347,СВЦЭМ!$B$34:$B$777,D$331)+'СЕТ СН'!$F$13</f>
        <v>552.37584356000002</v>
      </c>
      <c r="E347" s="37">
        <f>SUMIFS(СВЦЭМ!$J$34:$J$777,СВЦЭМ!$A$34:$A$777,$A347,СВЦЭМ!$B$34:$B$777,E$331)+'СЕТ СН'!$F$13</f>
        <v>549.99270244000002</v>
      </c>
      <c r="F347" s="37">
        <f>SUMIFS(СВЦЭМ!$J$34:$J$777,СВЦЭМ!$A$34:$A$777,$A347,СВЦЭМ!$B$34:$B$777,F$331)+'СЕТ СН'!$F$13</f>
        <v>548.61977438999998</v>
      </c>
      <c r="G347" s="37">
        <f>SUMIFS(СВЦЭМ!$J$34:$J$777,СВЦЭМ!$A$34:$A$777,$A347,СВЦЭМ!$B$34:$B$777,G$331)+'СЕТ СН'!$F$13</f>
        <v>553.15801720000002</v>
      </c>
      <c r="H347" s="37">
        <f>SUMIFS(СВЦЭМ!$J$34:$J$777,СВЦЭМ!$A$34:$A$777,$A347,СВЦЭМ!$B$34:$B$777,H$331)+'СЕТ СН'!$F$13</f>
        <v>514.18747117999999</v>
      </c>
      <c r="I347" s="37">
        <f>SUMIFS(СВЦЭМ!$J$34:$J$777,СВЦЭМ!$A$34:$A$777,$A347,СВЦЭМ!$B$34:$B$777,I$331)+'СЕТ СН'!$F$13</f>
        <v>427.02692468999999</v>
      </c>
      <c r="J347" s="37">
        <f>SUMIFS(СВЦЭМ!$J$34:$J$777,СВЦЭМ!$A$34:$A$777,$A347,СВЦЭМ!$B$34:$B$777,J$331)+'СЕТ СН'!$F$13</f>
        <v>360.21511462000001</v>
      </c>
      <c r="K347" s="37">
        <f>SUMIFS(СВЦЭМ!$J$34:$J$777,СВЦЭМ!$A$34:$A$777,$A347,СВЦЭМ!$B$34:$B$777,K$331)+'СЕТ СН'!$F$13</f>
        <v>334.14196263999997</v>
      </c>
      <c r="L347" s="37">
        <f>SUMIFS(СВЦЭМ!$J$34:$J$777,СВЦЭМ!$A$34:$A$777,$A347,СВЦЭМ!$B$34:$B$777,L$331)+'СЕТ СН'!$F$13</f>
        <v>330.02732665000002</v>
      </c>
      <c r="M347" s="37">
        <f>SUMIFS(СВЦЭМ!$J$34:$J$777,СВЦЭМ!$A$34:$A$777,$A347,СВЦЭМ!$B$34:$B$777,M$331)+'СЕТ СН'!$F$13</f>
        <v>325.25694482</v>
      </c>
      <c r="N347" s="37">
        <f>SUMIFS(СВЦЭМ!$J$34:$J$777,СВЦЭМ!$A$34:$A$777,$A347,СВЦЭМ!$B$34:$B$777,N$331)+'СЕТ СН'!$F$13</f>
        <v>327.73986488999998</v>
      </c>
      <c r="O347" s="37">
        <f>SUMIFS(СВЦЭМ!$J$34:$J$777,СВЦЭМ!$A$34:$A$777,$A347,СВЦЭМ!$B$34:$B$777,O$331)+'СЕТ СН'!$F$13</f>
        <v>327.69086811</v>
      </c>
      <c r="P347" s="37">
        <f>SUMIFS(СВЦЭМ!$J$34:$J$777,СВЦЭМ!$A$34:$A$777,$A347,СВЦЭМ!$B$34:$B$777,P$331)+'СЕТ СН'!$F$13</f>
        <v>327.59209440000001</v>
      </c>
      <c r="Q347" s="37">
        <f>SUMIFS(СВЦЭМ!$J$34:$J$777,СВЦЭМ!$A$34:$A$777,$A347,СВЦЭМ!$B$34:$B$777,Q$331)+'СЕТ СН'!$F$13</f>
        <v>326.03146500999998</v>
      </c>
      <c r="R347" s="37">
        <f>SUMIFS(СВЦЭМ!$J$34:$J$777,СВЦЭМ!$A$34:$A$777,$A347,СВЦЭМ!$B$34:$B$777,R$331)+'СЕТ СН'!$F$13</f>
        <v>325.94355553000003</v>
      </c>
      <c r="S347" s="37">
        <f>SUMIFS(СВЦЭМ!$J$34:$J$777,СВЦЭМ!$A$34:$A$777,$A347,СВЦЭМ!$B$34:$B$777,S$331)+'СЕТ СН'!$F$13</f>
        <v>325.87197695999998</v>
      </c>
      <c r="T347" s="37">
        <f>SUMIFS(СВЦЭМ!$J$34:$J$777,СВЦЭМ!$A$34:$A$777,$A347,СВЦЭМ!$B$34:$B$777,T$331)+'СЕТ СН'!$F$13</f>
        <v>328.17114666999998</v>
      </c>
      <c r="U347" s="37">
        <f>SUMIFS(СВЦЭМ!$J$34:$J$777,СВЦЭМ!$A$34:$A$777,$A347,СВЦЭМ!$B$34:$B$777,U$331)+'СЕТ СН'!$F$13</f>
        <v>329.60400848</v>
      </c>
      <c r="V347" s="37">
        <f>SUMIFS(СВЦЭМ!$J$34:$J$777,СВЦЭМ!$A$34:$A$777,$A347,СВЦЭМ!$B$34:$B$777,V$331)+'СЕТ СН'!$F$13</f>
        <v>334.28438175999997</v>
      </c>
      <c r="W347" s="37">
        <f>SUMIFS(СВЦЭМ!$J$34:$J$777,СВЦЭМ!$A$34:$A$777,$A347,СВЦЭМ!$B$34:$B$777,W$331)+'СЕТ СН'!$F$13</f>
        <v>363.14251630000001</v>
      </c>
      <c r="X347" s="37">
        <f>SUMIFS(СВЦЭМ!$J$34:$J$777,СВЦЭМ!$A$34:$A$777,$A347,СВЦЭМ!$B$34:$B$777,X$331)+'СЕТ СН'!$F$13</f>
        <v>404.13147479999998</v>
      </c>
      <c r="Y347" s="37">
        <f>SUMIFS(СВЦЭМ!$J$34:$J$777,СВЦЭМ!$A$34:$A$777,$A347,СВЦЭМ!$B$34:$B$777,Y$331)+'СЕТ СН'!$F$13</f>
        <v>450.70145298</v>
      </c>
    </row>
    <row r="348" spans="1:25" ht="15.75" x14ac:dyDescent="0.2">
      <c r="A348" s="36">
        <f t="shared" si="9"/>
        <v>43298</v>
      </c>
      <c r="B348" s="37">
        <f>SUMIFS(СВЦЭМ!$J$34:$J$777,СВЦЭМ!$A$34:$A$777,$A348,СВЦЭМ!$B$34:$B$777,B$331)+'СЕТ СН'!$F$13</f>
        <v>489.83206841999998</v>
      </c>
      <c r="C348" s="37">
        <f>SUMIFS(СВЦЭМ!$J$34:$J$777,СВЦЭМ!$A$34:$A$777,$A348,СВЦЭМ!$B$34:$B$777,C$331)+'СЕТ СН'!$F$13</f>
        <v>558.35183526000003</v>
      </c>
      <c r="D348" s="37">
        <f>SUMIFS(СВЦЭМ!$J$34:$J$777,СВЦЭМ!$A$34:$A$777,$A348,СВЦЭМ!$B$34:$B$777,D$331)+'СЕТ СН'!$F$13</f>
        <v>577.12896722999994</v>
      </c>
      <c r="E348" s="37">
        <f>SUMIFS(СВЦЭМ!$J$34:$J$777,СВЦЭМ!$A$34:$A$777,$A348,СВЦЭМ!$B$34:$B$777,E$331)+'СЕТ СН'!$F$13</f>
        <v>572.82033243000001</v>
      </c>
      <c r="F348" s="37">
        <f>SUMIFS(СВЦЭМ!$J$34:$J$777,СВЦЭМ!$A$34:$A$777,$A348,СВЦЭМ!$B$34:$B$777,F$331)+'СЕТ СН'!$F$13</f>
        <v>571.13495207999995</v>
      </c>
      <c r="G348" s="37">
        <f>SUMIFS(СВЦЭМ!$J$34:$J$777,СВЦЭМ!$A$34:$A$777,$A348,СВЦЭМ!$B$34:$B$777,G$331)+'СЕТ СН'!$F$13</f>
        <v>574.36984372999996</v>
      </c>
      <c r="H348" s="37">
        <f>SUMIFS(СВЦЭМ!$J$34:$J$777,СВЦЭМ!$A$34:$A$777,$A348,СВЦЭМ!$B$34:$B$777,H$331)+'СЕТ СН'!$F$13</f>
        <v>540.33444416999998</v>
      </c>
      <c r="I348" s="37">
        <f>SUMIFS(СВЦЭМ!$J$34:$J$777,СВЦЭМ!$A$34:$A$777,$A348,СВЦЭМ!$B$34:$B$777,I$331)+'СЕТ СН'!$F$13</f>
        <v>467.07090642999998</v>
      </c>
      <c r="J348" s="37">
        <f>SUMIFS(СВЦЭМ!$J$34:$J$777,СВЦЭМ!$A$34:$A$777,$A348,СВЦЭМ!$B$34:$B$777,J$331)+'СЕТ СН'!$F$13</f>
        <v>401.36704682999999</v>
      </c>
      <c r="K348" s="37">
        <f>SUMIFS(СВЦЭМ!$J$34:$J$777,СВЦЭМ!$A$34:$A$777,$A348,СВЦЭМ!$B$34:$B$777,K$331)+'СЕТ СН'!$F$13</f>
        <v>362.83372448</v>
      </c>
      <c r="L348" s="37">
        <f>SUMIFS(СВЦЭМ!$J$34:$J$777,СВЦЭМ!$A$34:$A$777,$A348,СВЦЭМ!$B$34:$B$777,L$331)+'СЕТ СН'!$F$13</f>
        <v>355.01945605999998</v>
      </c>
      <c r="M348" s="37">
        <f>SUMIFS(СВЦЭМ!$J$34:$J$777,СВЦЭМ!$A$34:$A$777,$A348,СВЦЭМ!$B$34:$B$777,M$331)+'СЕТ СН'!$F$13</f>
        <v>352.32025252</v>
      </c>
      <c r="N348" s="37">
        <f>SUMIFS(СВЦЭМ!$J$34:$J$777,СВЦЭМ!$A$34:$A$777,$A348,СВЦЭМ!$B$34:$B$777,N$331)+'СЕТ СН'!$F$13</f>
        <v>358.50558717000001</v>
      </c>
      <c r="O348" s="37">
        <f>SUMIFS(СВЦЭМ!$J$34:$J$777,СВЦЭМ!$A$34:$A$777,$A348,СВЦЭМ!$B$34:$B$777,O$331)+'СЕТ СН'!$F$13</f>
        <v>362.82001518999999</v>
      </c>
      <c r="P348" s="37">
        <f>SUMIFS(СВЦЭМ!$J$34:$J$777,СВЦЭМ!$A$34:$A$777,$A348,СВЦЭМ!$B$34:$B$777,P$331)+'СЕТ СН'!$F$13</f>
        <v>358.58094268000002</v>
      </c>
      <c r="Q348" s="37">
        <f>SUMIFS(СВЦЭМ!$J$34:$J$777,СВЦЭМ!$A$34:$A$777,$A348,СВЦЭМ!$B$34:$B$777,Q$331)+'СЕТ СН'!$F$13</f>
        <v>362.09474173000001</v>
      </c>
      <c r="R348" s="37">
        <f>SUMIFS(СВЦЭМ!$J$34:$J$777,СВЦЭМ!$A$34:$A$777,$A348,СВЦЭМ!$B$34:$B$777,R$331)+'СЕТ СН'!$F$13</f>
        <v>358.39963869000002</v>
      </c>
      <c r="S348" s="37">
        <f>SUMIFS(СВЦЭМ!$J$34:$J$777,СВЦЭМ!$A$34:$A$777,$A348,СВЦЭМ!$B$34:$B$777,S$331)+'СЕТ СН'!$F$13</f>
        <v>360.60568410000002</v>
      </c>
      <c r="T348" s="37">
        <f>SUMIFS(СВЦЭМ!$J$34:$J$777,СВЦЭМ!$A$34:$A$777,$A348,СВЦЭМ!$B$34:$B$777,T$331)+'СЕТ СН'!$F$13</f>
        <v>360.17632845999998</v>
      </c>
      <c r="U348" s="37">
        <f>SUMIFS(СВЦЭМ!$J$34:$J$777,СВЦЭМ!$A$34:$A$777,$A348,СВЦЭМ!$B$34:$B$777,U$331)+'СЕТ СН'!$F$13</f>
        <v>356.61940371999998</v>
      </c>
      <c r="V348" s="37">
        <f>SUMIFS(СВЦЭМ!$J$34:$J$777,СВЦЭМ!$A$34:$A$777,$A348,СВЦЭМ!$B$34:$B$777,V$331)+'СЕТ СН'!$F$13</f>
        <v>357.27405168000001</v>
      </c>
      <c r="W348" s="37">
        <f>SUMIFS(СВЦЭМ!$J$34:$J$777,СВЦЭМ!$A$34:$A$777,$A348,СВЦЭМ!$B$34:$B$777,W$331)+'СЕТ СН'!$F$13</f>
        <v>391.17918544000003</v>
      </c>
      <c r="X348" s="37">
        <f>SUMIFS(СВЦЭМ!$J$34:$J$777,СВЦЭМ!$A$34:$A$777,$A348,СВЦЭМ!$B$34:$B$777,X$331)+'СЕТ СН'!$F$13</f>
        <v>446.13795363999998</v>
      </c>
      <c r="Y348" s="37">
        <f>SUMIFS(СВЦЭМ!$J$34:$J$777,СВЦЭМ!$A$34:$A$777,$A348,СВЦЭМ!$B$34:$B$777,Y$331)+'СЕТ СН'!$F$13</f>
        <v>502.90249003999998</v>
      </c>
    </row>
    <row r="349" spans="1:25" ht="15.75" x14ac:dyDescent="0.2">
      <c r="A349" s="36">
        <f t="shared" si="9"/>
        <v>43299</v>
      </c>
      <c r="B349" s="37">
        <f>SUMIFS(СВЦЭМ!$J$34:$J$777,СВЦЭМ!$A$34:$A$777,$A349,СВЦЭМ!$B$34:$B$777,B$331)+'СЕТ СН'!$F$13</f>
        <v>522.88263043999996</v>
      </c>
      <c r="C349" s="37">
        <f>SUMIFS(СВЦЭМ!$J$34:$J$777,СВЦЭМ!$A$34:$A$777,$A349,СВЦЭМ!$B$34:$B$777,C$331)+'СЕТ СН'!$F$13</f>
        <v>554.80023079</v>
      </c>
      <c r="D349" s="37">
        <f>SUMIFS(СВЦЭМ!$J$34:$J$777,СВЦЭМ!$A$34:$A$777,$A349,СВЦЭМ!$B$34:$B$777,D$331)+'СЕТ СН'!$F$13</f>
        <v>573.79050045999998</v>
      </c>
      <c r="E349" s="37">
        <f>SUMIFS(СВЦЭМ!$J$34:$J$777,СВЦЭМ!$A$34:$A$777,$A349,СВЦЭМ!$B$34:$B$777,E$331)+'СЕТ СН'!$F$13</f>
        <v>568.63939124000001</v>
      </c>
      <c r="F349" s="37">
        <f>SUMIFS(СВЦЭМ!$J$34:$J$777,СВЦЭМ!$A$34:$A$777,$A349,СВЦЭМ!$B$34:$B$777,F$331)+'СЕТ СН'!$F$13</f>
        <v>565.84869595999999</v>
      </c>
      <c r="G349" s="37">
        <f>SUMIFS(СВЦЭМ!$J$34:$J$777,СВЦЭМ!$A$34:$A$777,$A349,СВЦЭМ!$B$34:$B$777,G$331)+'СЕТ СН'!$F$13</f>
        <v>565.64025977999995</v>
      </c>
      <c r="H349" s="37">
        <f>SUMIFS(СВЦЭМ!$J$34:$J$777,СВЦЭМ!$A$34:$A$777,$A349,СВЦЭМ!$B$34:$B$777,H$331)+'СЕТ СН'!$F$13</f>
        <v>541.58717934000003</v>
      </c>
      <c r="I349" s="37">
        <f>SUMIFS(СВЦЭМ!$J$34:$J$777,СВЦЭМ!$A$34:$A$777,$A349,СВЦЭМ!$B$34:$B$777,I$331)+'СЕТ СН'!$F$13</f>
        <v>462.92414220000001</v>
      </c>
      <c r="J349" s="37">
        <f>SUMIFS(СВЦЭМ!$J$34:$J$777,СВЦЭМ!$A$34:$A$777,$A349,СВЦЭМ!$B$34:$B$777,J$331)+'СЕТ СН'!$F$13</f>
        <v>390.67091020999999</v>
      </c>
      <c r="K349" s="37">
        <f>SUMIFS(СВЦЭМ!$J$34:$J$777,СВЦЭМ!$A$34:$A$777,$A349,СВЦЭМ!$B$34:$B$777,K$331)+'СЕТ СН'!$F$13</f>
        <v>357.41773673</v>
      </c>
      <c r="L349" s="37">
        <f>SUMIFS(СВЦЭМ!$J$34:$J$777,СВЦЭМ!$A$34:$A$777,$A349,СВЦЭМ!$B$34:$B$777,L$331)+'СЕТ СН'!$F$13</f>
        <v>351.11165319000003</v>
      </c>
      <c r="M349" s="37">
        <f>SUMIFS(СВЦЭМ!$J$34:$J$777,СВЦЭМ!$A$34:$A$777,$A349,СВЦЭМ!$B$34:$B$777,M$331)+'СЕТ СН'!$F$13</f>
        <v>350.94307414000002</v>
      </c>
      <c r="N349" s="37">
        <f>SUMIFS(СВЦЭМ!$J$34:$J$777,СВЦЭМ!$A$34:$A$777,$A349,СВЦЭМ!$B$34:$B$777,N$331)+'СЕТ СН'!$F$13</f>
        <v>354.98779953000002</v>
      </c>
      <c r="O349" s="37">
        <f>SUMIFS(СВЦЭМ!$J$34:$J$777,СВЦЭМ!$A$34:$A$777,$A349,СВЦЭМ!$B$34:$B$777,O$331)+'СЕТ СН'!$F$13</f>
        <v>351.87015921</v>
      </c>
      <c r="P349" s="37">
        <f>SUMIFS(СВЦЭМ!$J$34:$J$777,СВЦЭМ!$A$34:$A$777,$A349,СВЦЭМ!$B$34:$B$777,P$331)+'СЕТ СН'!$F$13</f>
        <v>355.01517611000003</v>
      </c>
      <c r="Q349" s="37">
        <f>SUMIFS(СВЦЭМ!$J$34:$J$777,СВЦЭМ!$A$34:$A$777,$A349,СВЦЭМ!$B$34:$B$777,Q$331)+'СЕТ СН'!$F$13</f>
        <v>357.52157904000001</v>
      </c>
      <c r="R349" s="37">
        <f>SUMIFS(СВЦЭМ!$J$34:$J$777,СВЦЭМ!$A$34:$A$777,$A349,СВЦЭМ!$B$34:$B$777,R$331)+'СЕТ СН'!$F$13</f>
        <v>359.20977407999999</v>
      </c>
      <c r="S349" s="37">
        <f>SUMIFS(СВЦЭМ!$J$34:$J$777,СВЦЭМ!$A$34:$A$777,$A349,СВЦЭМ!$B$34:$B$777,S$331)+'СЕТ СН'!$F$13</f>
        <v>360.30261715</v>
      </c>
      <c r="T349" s="37">
        <f>SUMIFS(СВЦЭМ!$J$34:$J$777,СВЦЭМ!$A$34:$A$777,$A349,СВЦЭМ!$B$34:$B$777,T$331)+'СЕТ СН'!$F$13</f>
        <v>358.79834525000001</v>
      </c>
      <c r="U349" s="37">
        <f>SUMIFS(СВЦЭМ!$J$34:$J$777,СВЦЭМ!$A$34:$A$777,$A349,СВЦЭМ!$B$34:$B$777,U$331)+'СЕТ СН'!$F$13</f>
        <v>356.94729890000002</v>
      </c>
      <c r="V349" s="37">
        <f>SUMIFS(СВЦЭМ!$J$34:$J$777,СВЦЭМ!$A$34:$A$777,$A349,СВЦЭМ!$B$34:$B$777,V$331)+'СЕТ СН'!$F$13</f>
        <v>362.06461575999998</v>
      </c>
      <c r="W349" s="37">
        <f>SUMIFS(СВЦЭМ!$J$34:$J$777,СВЦЭМ!$A$34:$A$777,$A349,СВЦЭМ!$B$34:$B$777,W$331)+'СЕТ СН'!$F$13</f>
        <v>375.10916890999999</v>
      </c>
      <c r="X349" s="37">
        <f>SUMIFS(СВЦЭМ!$J$34:$J$777,СВЦЭМ!$A$34:$A$777,$A349,СВЦЭМ!$B$34:$B$777,X$331)+'СЕТ СН'!$F$13</f>
        <v>431.25061032999997</v>
      </c>
      <c r="Y349" s="37">
        <f>SUMIFS(СВЦЭМ!$J$34:$J$777,СВЦЭМ!$A$34:$A$777,$A349,СВЦЭМ!$B$34:$B$777,Y$331)+'СЕТ СН'!$F$13</f>
        <v>504.02237246999999</v>
      </c>
    </row>
    <row r="350" spans="1:25" ht="15.75" x14ac:dyDescent="0.2">
      <c r="A350" s="36">
        <f t="shared" si="9"/>
        <v>43300</v>
      </c>
      <c r="B350" s="37">
        <f>SUMIFS(СВЦЭМ!$J$34:$J$777,СВЦЭМ!$A$34:$A$777,$A350,СВЦЭМ!$B$34:$B$777,B$331)+'СЕТ СН'!$F$13</f>
        <v>519.15859784999998</v>
      </c>
      <c r="C350" s="37">
        <f>SUMIFS(СВЦЭМ!$J$34:$J$777,СВЦЭМ!$A$34:$A$777,$A350,СВЦЭМ!$B$34:$B$777,C$331)+'СЕТ СН'!$F$13</f>
        <v>550.95052878000001</v>
      </c>
      <c r="D350" s="37">
        <f>SUMIFS(СВЦЭМ!$J$34:$J$777,СВЦЭМ!$A$34:$A$777,$A350,СВЦЭМ!$B$34:$B$777,D$331)+'СЕТ СН'!$F$13</f>
        <v>569.99388620000002</v>
      </c>
      <c r="E350" s="37">
        <f>SUMIFS(СВЦЭМ!$J$34:$J$777,СВЦЭМ!$A$34:$A$777,$A350,СВЦЭМ!$B$34:$B$777,E$331)+'СЕТ СН'!$F$13</f>
        <v>566.14437296000006</v>
      </c>
      <c r="F350" s="37">
        <f>SUMIFS(СВЦЭМ!$J$34:$J$777,СВЦЭМ!$A$34:$A$777,$A350,СВЦЭМ!$B$34:$B$777,F$331)+'СЕТ СН'!$F$13</f>
        <v>564.19108587999995</v>
      </c>
      <c r="G350" s="37">
        <f>SUMIFS(СВЦЭМ!$J$34:$J$777,СВЦЭМ!$A$34:$A$777,$A350,СВЦЭМ!$B$34:$B$777,G$331)+'СЕТ СН'!$F$13</f>
        <v>566.92195530000004</v>
      </c>
      <c r="H350" s="37">
        <f>SUMIFS(СВЦЭМ!$J$34:$J$777,СВЦЭМ!$A$34:$A$777,$A350,СВЦЭМ!$B$34:$B$777,H$331)+'СЕТ СН'!$F$13</f>
        <v>536.09031979999997</v>
      </c>
      <c r="I350" s="37">
        <f>SUMIFS(СВЦЭМ!$J$34:$J$777,СВЦЭМ!$A$34:$A$777,$A350,СВЦЭМ!$B$34:$B$777,I$331)+'СЕТ СН'!$F$13</f>
        <v>446.75939987999999</v>
      </c>
      <c r="J350" s="37">
        <f>SUMIFS(СВЦЭМ!$J$34:$J$777,СВЦЭМ!$A$34:$A$777,$A350,СВЦЭМ!$B$34:$B$777,J$331)+'СЕТ СН'!$F$13</f>
        <v>383.62704295999998</v>
      </c>
      <c r="K350" s="37">
        <f>SUMIFS(СВЦЭМ!$J$34:$J$777,СВЦЭМ!$A$34:$A$777,$A350,СВЦЭМ!$B$34:$B$777,K$331)+'СЕТ СН'!$F$13</f>
        <v>347.41736244999998</v>
      </c>
      <c r="L350" s="37">
        <f>SUMIFS(СВЦЭМ!$J$34:$J$777,СВЦЭМ!$A$34:$A$777,$A350,СВЦЭМ!$B$34:$B$777,L$331)+'СЕТ СН'!$F$13</f>
        <v>344.49669684999998</v>
      </c>
      <c r="M350" s="37">
        <f>SUMIFS(СВЦЭМ!$J$34:$J$777,СВЦЭМ!$A$34:$A$777,$A350,СВЦЭМ!$B$34:$B$777,M$331)+'СЕТ СН'!$F$13</f>
        <v>343.07335957999999</v>
      </c>
      <c r="N350" s="37">
        <f>SUMIFS(СВЦЭМ!$J$34:$J$777,СВЦЭМ!$A$34:$A$777,$A350,СВЦЭМ!$B$34:$B$777,N$331)+'СЕТ СН'!$F$13</f>
        <v>347.55492780999998</v>
      </c>
      <c r="O350" s="37">
        <f>SUMIFS(СВЦЭМ!$J$34:$J$777,СВЦЭМ!$A$34:$A$777,$A350,СВЦЭМ!$B$34:$B$777,O$331)+'СЕТ СН'!$F$13</f>
        <v>345.24469242999999</v>
      </c>
      <c r="P350" s="37">
        <f>SUMIFS(СВЦЭМ!$J$34:$J$777,СВЦЭМ!$A$34:$A$777,$A350,СВЦЭМ!$B$34:$B$777,P$331)+'СЕТ СН'!$F$13</f>
        <v>345.78184993999997</v>
      </c>
      <c r="Q350" s="37">
        <f>SUMIFS(СВЦЭМ!$J$34:$J$777,СВЦЭМ!$A$34:$A$777,$A350,СВЦЭМ!$B$34:$B$777,Q$331)+'СЕТ СН'!$F$13</f>
        <v>348.27706558</v>
      </c>
      <c r="R350" s="37">
        <f>SUMIFS(СВЦЭМ!$J$34:$J$777,СВЦЭМ!$A$34:$A$777,$A350,СВЦЭМ!$B$34:$B$777,R$331)+'СЕТ СН'!$F$13</f>
        <v>348.94399813000001</v>
      </c>
      <c r="S350" s="37">
        <f>SUMIFS(СВЦЭМ!$J$34:$J$777,СВЦЭМ!$A$34:$A$777,$A350,СВЦЭМ!$B$34:$B$777,S$331)+'СЕТ СН'!$F$13</f>
        <v>349.60852073000001</v>
      </c>
      <c r="T350" s="37">
        <f>SUMIFS(СВЦЭМ!$J$34:$J$777,СВЦЭМ!$A$34:$A$777,$A350,СВЦЭМ!$B$34:$B$777,T$331)+'СЕТ СН'!$F$13</f>
        <v>346.74514453</v>
      </c>
      <c r="U350" s="37">
        <f>SUMIFS(СВЦЭМ!$J$34:$J$777,СВЦЭМ!$A$34:$A$777,$A350,СВЦЭМ!$B$34:$B$777,U$331)+'СЕТ СН'!$F$13</f>
        <v>342.87765316000002</v>
      </c>
      <c r="V350" s="37">
        <f>SUMIFS(СВЦЭМ!$J$34:$J$777,СВЦЭМ!$A$34:$A$777,$A350,СВЦЭМ!$B$34:$B$777,V$331)+'СЕТ СН'!$F$13</f>
        <v>343.19083831</v>
      </c>
      <c r="W350" s="37">
        <f>SUMIFS(СВЦЭМ!$J$34:$J$777,СВЦЭМ!$A$34:$A$777,$A350,СВЦЭМ!$B$34:$B$777,W$331)+'СЕТ СН'!$F$13</f>
        <v>374.03861867000001</v>
      </c>
      <c r="X350" s="37">
        <f>SUMIFS(СВЦЭМ!$J$34:$J$777,СВЦЭМ!$A$34:$A$777,$A350,СВЦЭМ!$B$34:$B$777,X$331)+'СЕТ СН'!$F$13</f>
        <v>414.88526632000003</v>
      </c>
      <c r="Y350" s="37">
        <f>SUMIFS(СВЦЭМ!$J$34:$J$777,СВЦЭМ!$A$34:$A$777,$A350,СВЦЭМ!$B$34:$B$777,Y$331)+'СЕТ СН'!$F$13</f>
        <v>487.11003369000002</v>
      </c>
    </row>
    <row r="351" spans="1:25" ht="15.75" x14ac:dyDescent="0.2">
      <c r="A351" s="36">
        <f t="shared" si="9"/>
        <v>43301</v>
      </c>
      <c r="B351" s="37">
        <f>SUMIFS(СВЦЭМ!$J$34:$J$777,СВЦЭМ!$A$34:$A$777,$A351,СВЦЭМ!$B$34:$B$777,B$331)+'СЕТ СН'!$F$13</f>
        <v>525.06554627000003</v>
      </c>
      <c r="C351" s="37">
        <f>SUMIFS(СВЦЭМ!$J$34:$J$777,СВЦЭМ!$A$34:$A$777,$A351,СВЦЭМ!$B$34:$B$777,C$331)+'СЕТ СН'!$F$13</f>
        <v>560.37429585999996</v>
      </c>
      <c r="D351" s="37">
        <f>SUMIFS(СВЦЭМ!$J$34:$J$777,СВЦЭМ!$A$34:$A$777,$A351,СВЦЭМ!$B$34:$B$777,D$331)+'СЕТ СН'!$F$13</f>
        <v>578.74212437000006</v>
      </c>
      <c r="E351" s="37">
        <f>SUMIFS(СВЦЭМ!$J$34:$J$777,СВЦЭМ!$A$34:$A$777,$A351,СВЦЭМ!$B$34:$B$777,E$331)+'СЕТ СН'!$F$13</f>
        <v>576.41123900000002</v>
      </c>
      <c r="F351" s="37">
        <f>SUMIFS(СВЦЭМ!$J$34:$J$777,СВЦЭМ!$A$34:$A$777,$A351,СВЦЭМ!$B$34:$B$777,F$331)+'СЕТ СН'!$F$13</f>
        <v>574.97699063000005</v>
      </c>
      <c r="G351" s="37">
        <f>SUMIFS(СВЦЭМ!$J$34:$J$777,СВЦЭМ!$A$34:$A$777,$A351,СВЦЭМ!$B$34:$B$777,G$331)+'СЕТ СН'!$F$13</f>
        <v>574.31356488999995</v>
      </c>
      <c r="H351" s="37">
        <f>SUMIFS(СВЦЭМ!$J$34:$J$777,СВЦЭМ!$A$34:$A$777,$A351,СВЦЭМ!$B$34:$B$777,H$331)+'СЕТ СН'!$F$13</f>
        <v>539.44838236999999</v>
      </c>
      <c r="I351" s="37">
        <f>SUMIFS(СВЦЭМ!$J$34:$J$777,СВЦЭМ!$A$34:$A$777,$A351,СВЦЭМ!$B$34:$B$777,I$331)+'СЕТ СН'!$F$13</f>
        <v>445.80289449999998</v>
      </c>
      <c r="J351" s="37">
        <f>SUMIFS(СВЦЭМ!$J$34:$J$777,СВЦЭМ!$A$34:$A$777,$A351,СВЦЭМ!$B$34:$B$777,J$331)+'СЕТ СН'!$F$13</f>
        <v>384.20118546999998</v>
      </c>
      <c r="K351" s="37">
        <f>SUMIFS(СВЦЭМ!$J$34:$J$777,СВЦЭМ!$A$34:$A$777,$A351,СВЦЭМ!$B$34:$B$777,K$331)+'СЕТ СН'!$F$13</f>
        <v>346.10075967</v>
      </c>
      <c r="L351" s="37">
        <f>SUMIFS(СВЦЭМ!$J$34:$J$777,СВЦЭМ!$A$34:$A$777,$A351,СВЦЭМ!$B$34:$B$777,L$331)+'СЕТ СН'!$F$13</f>
        <v>341.69965911000003</v>
      </c>
      <c r="M351" s="37">
        <f>SUMIFS(СВЦЭМ!$J$34:$J$777,СВЦЭМ!$A$34:$A$777,$A351,СВЦЭМ!$B$34:$B$777,M$331)+'СЕТ СН'!$F$13</f>
        <v>341.89187458999999</v>
      </c>
      <c r="N351" s="37">
        <f>SUMIFS(СВЦЭМ!$J$34:$J$777,СВЦЭМ!$A$34:$A$777,$A351,СВЦЭМ!$B$34:$B$777,N$331)+'СЕТ СН'!$F$13</f>
        <v>343.71765792999997</v>
      </c>
      <c r="O351" s="37">
        <f>SUMIFS(СВЦЭМ!$J$34:$J$777,СВЦЭМ!$A$34:$A$777,$A351,СВЦЭМ!$B$34:$B$777,O$331)+'СЕТ СН'!$F$13</f>
        <v>347.50994265999998</v>
      </c>
      <c r="P351" s="37">
        <f>SUMIFS(СВЦЭМ!$J$34:$J$777,СВЦЭМ!$A$34:$A$777,$A351,СВЦЭМ!$B$34:$B$777,P$331)+'СЕТ СН'!$F$13</f>
        <v>348.87224111</v>
      </c>
      <c r="Q351" s="37">
        <f>SUMIFS(СВЦЭМ!$J$34:$J$777,СВЦЭМ!$A$34:$A$777,$A351,СВЦЭМ!$B$34:$B$777,Q$331)+'СЕТ СН'!$F$13</f>
        <v>345.33828463999998</v>
      </c>
      <c r="R351" s="37">
        <f>SUMIFS(СВЦЭМ!$J$34:$J$777,СВЦЭМ!$A$34:$A$777,$A351,СВЦЭМ!$B$34:$B$777,R$331)+'СЕТ СН'!$F$13</f>
        <v>345.78535548999997</v>
      </c>
      <c r="S351" s="37">
        <f>SUMIFS(СВЦЭМ!$J$34:$J$777,СВЦЭМ!$A$34:$A$777,$A351,СВЦЭМ!$B$34:$B$777,S$331)+'СЕТ СН'!$F$13</f>
        <v>347.92192258</v>
      </c>
      <c r="T351" s="37">
        <f>SUMIFS(СВЦЭМ!$J$34:$J$777,СВЦЭМ!$A$34:$A$777,$A351,СВЦЭМ!$B$34:$B$777,T$331)+'СЕТ СН'!$F$13</f>
        <v>352.96903212000001</v>
      </c>
      <c r="U351" s="37">
        <f>SUMIFS(СВЦЭМ!$J$34:$J$777,СВЦЭМ!$A$34:$A$777,$A351,СВЦЭМ!$B$34:$B$777,U$331)+'СЕТ СН'!$F$13</f>
        <v>348.66189854999999</v>
      </c>
      <c r="V351" s="37">
        <f>SUMIFS(СВЦЭМ!$J$34:$J$777,СВЦЭМ!$A$34:$A$777,$A351,СВЦЭМ!$B$34:$B$777,V$331)+'СЕТ СН'!$F$13</f>
        <v>350.03882349999998</v>
      </c>
      <c r="W351" s="37">
        <f>SUMIFS(СВЦЭМ!$J$34:$J$777,СВЦЭМ!$A$34:$A$777,$A351,СВЦЭМ!$B$34:$B$777,W$331)+'СЕТ СН'!$F$13</f>
        <v>377.68721396000001</v>
      </c>
      <c r="X351" s="37">
        <f>SUMIFS(СВЦЭМ!$J$34:$J$777,СВЦЭМ!$A$34:$A$777,$A351,СВЦЭМ!$B$34:$B$777,X$331)+'СЕТ СН'!$F$13</f>
        <v>429.01261335999999</v>
      </c>
      <c r="Y351" s="37">
        <f>SUMIFS(СВЦЭМ!$J$34:$J$777,СВЦЭМ!$A$34:$A$777,$A351,СВЦЭМ!$B$34:$B$777,Y$331)+'СЕТ СН'!$F$13</f>
        <v>496.10742199999999</v>
      </c>
    </row>
    <row r="352" spans="1:25" ht="15.75" x14ac:dyDescent="0.2">
      <c r="A352" s="36">
        <f t="shared" si="9"/>
        <v>43302</v>
      </c>
      <c r="B352" s="37">
        <f>SUMIFS(СВЦЭМ!$J$34:$J$777,СВЦЭМ!$A$34:$A$777,$A352,СВЦЭМ!$B$34:$B$777,B$331)+'СЕТ СН'!$F$13</f>
        <v>518.77086527999995</v>
      </c>
      <c r="C352" s="37">
        <f>SUMIFS(СВЦЭМ!$J$34:$J$777,СВЦЭМ!$A$34:$A$777,$A352,СВЦЭМ!$B$34:$B$777,C$331)+'СЕТ СН'!$F$13</f>
        <v>530.33671459000004</v>
      </c>
      <c r="D352" s="37">
        <f>SUMIFS(СВЦЭМ!$J$34:$J$777,СВЦЭМ!$A$34:$A$777,$A352,СВЦЭМ!$B$34:$B$777,D$331)+'СЕТ СН'!$F$13</f>
        <v>555.60765780999998</v>
      </c>
      <c r="E352" s="37">
        <f>SUMIFS(СВЦЭМ!$J$34:$J$777,СВЦЭМ!$A$34:$A$777,$A352,СВЦЭМ!$B$34:$B$777,E$331)+'СЕТ СН'!$F$13</f>
        <v>553.21520239999995</v>
      </c>
      <c r="F352" s="37">
        <f>SUMIFS(СВЦЭМ!$J$34:$J$777,СВЦЭМ!$A$34:$A$777,$A352,СВЦЭМ!$B$34:$B$777,F$331)+'СЕТ СН'!$F$13</f>
        <v>556.04057133000003</v>
      </c>
      <c r="G352" s="37">
        <f>SUMIFS(СВЦЭМ!$J$34:$J$777,СВЦЭМ!$A$34:$A$777,$A352,СВЦЭМ!$B$34:$B$777,G$331)+'СЕТ СН'!$F$13</f>
        <v>550.17140394</v>
      </c>
      <c r="H352" s="37">
        <f>SUMIFS(СВЦЭМ!$J$34:$J$777,СВЦЭМ!$A$34:$A$777,$A352,СВЦЭМ!$B$34:$B$777,H$331)+'СЕТ СН'!$F$13</f>
        <v>506.98469349999999</v>
      </c>
      <c r="I352" s="37">
        <f>SUMIFS(СВЦЭМ!$J$34:$J$777,СВЦЭМ!$A$34:$A$777,$A352,СВЦЭМ!$B$34:$B$777,I$331)+'СЕТ СН'!$F$13</f>
        <v>424.65947684999998</v>
      </c>
      <c r="J352" s="37">
        <f>SUMIFS(СВЦЭМ!$J$34:$J$777,СВЦЭМ!$A$34:$A$777,$A352,СВЦЭМ!$B$34:$B$777,J$331)+'СЕТ СН'!$F$13</f>
        <v>366.80183548000002</v>
      </c>
      <c r="K352" s="37">
        <f>SUMIFS(СВЦЭМ!$J$34:$J$777,СВЦЭМ!$A$34:$A$777,$A352,СВЦЭМ!$B$34:$B$777,K$331)+'СЕТ СН'!$F$13</f>
        <v>329.71292388000001</v>
      </c>
      <c r="L352" s="37">
        <f>SUMIFS(СВЦЭМ!$J$34:$J$777,СВЦЭМ!$A$34:$A$777,$A352,СВЦЭМ!$B$34:$B$777,L$331)+'СЕТ СН'!$F$13</f>
        <v>318.25218394000001</v>
      </c>
      <c r="M352" s="37">
        <f>SUMIFS(СВЦЭМ!$J$34:$J$777,СВЦЭМ!$A$34:$A$777,$A352,СВЦЭМ!$B$34:$B$777,M$331)+'СЕТ СН'!$F$13</f>
        <v>316.78859195000001</v>
      </c>
      <c r="N352" s="37">
        <f>SUMIFS(СВЦЭМ!$J$34:$J$777,СВЦЭМ!$A$34:$A$777,$A352,СВЦЭМ!$B$34:$B$777,N$331)+'СЕТ СН'!$F$13</f>
        <v>320.21325404999999</v>
      </c>
      <c r="O352" s="37">
        <f>SUMIFS(СВЦЭМ!$J$34:$J$777,СВЦЭМ!$A$34:$A$777,$A352,СВЦЭМ!$B$34:$B$777,O$331)+'СЕТ СН'!$F$13</f>
        <v>324.65204404999997</v>
      </c>
      <c r="P352" s="37">
        <f>SUMIFS(СВЦЭМ!$J$34:$J$777,СВЦЭМ!$A$34:$A$777,$A352,СВЦЭМ!$B$34:$B$777,P$331)+'СЕТ СН'!$F$13</f>
        <v>327.53220184000003</v>
      </c>
      <c r="Q352" s="37">
        <f>SUMIFS(СВЦЭМ!$J$34:$J$777,СВЦЭМ!$A$34:$A$777,$A352,СВЦЭМ!$B$34:$B$777,Q$331)+'СЕТ СН'!$F$13</f>
        <v>328.77063607999997</v>
      </c>
      <c r="R352" s="37">
        <f>SUMIFS(СВЦЭМ!$J$34:$J$777,СВЦЭМ!$A$34:$A$777,$A352,СВЦЭМ!$B$34:$B$777,R$331)+'СЕТ СН'!$F$13</f>
        <v>327.05817273000002</v>
      </c>
      <c r="S352" s="37">
        <f>SUMIFS(СВЦЭМ!$J$34:$J$777,СВЦЭМ!$A$34:$A$777,$A352,СВЦЭМ!$B$34:$B$777,S$331)+'СЕТ СН'!$F$13</f>
        <v>327.08937021000003</v>
      </c>
      <c r="T352" s="37">
        <f>SUMIFS(СВЦЭМ!$J$34:$J$777,СВЦЭМ!$A$34:$A$777,$A352,СВЦЭМ!$B$34:$B$777,T$331)+'СЕТ СН'!$F$13</f>
        <v>324.51773143999998</v>
      </c>
      <c r="U352" s="37">
        <f>SUMIFS(СВЦЭМ!$J$34:$J$777,СВЦЭМ!$A$34:$A$777,$A352,СВЦЭМ!$B$34:$B$777,U$331)+'СЕТ СН'!$F$13</f>
        <v>322.97001459000001</v>
      </c>
      <c r="V352" s="37">
        <f>SUMIFS(СВЦЭМ!$J$34:$J$777,СВЦЭМ!$A$34:$A$777,$A352,СВЦЭМ!$B$34:$B$777,V$331)+'СЕТ СН'!$F$13</f>
        <v>322.27689069000002</v>
      </c>
      <c r="W352" s="37">
        <f>SUMIFS(СВЦЭМ!$J$34:$J$777,СВЦЭМ!$A$34:$A$777,$A352,СВЦЭМ!$B$34:$B$777,W$331)+'СЕТ СН'!$F$13</f>
        <v>350.17625783</v>
      </c>
      <c r="X352" s="37">
        <f>SUMIFS(СВЦЭМ!$J$34:$J$777,СВЦЭМ!$A$34:$A$777,$A352,СВЦЭМ!$B$34:$B$777,X$331)+'СЕТ СН'!$F$13</f>
        <v>394.99776681999998</v>
      </c>
      <c r="Y352" s="37">
        <f>SUMIFS(СВЦЭМ!$J$34:$J$777,СВЦЭМ!$A$34:$A$777,$A352,СВЦЭМ!$B$34:$B$777,Y$331)+'СЕТ СН'!$F$13</f>
        <v>472.25426229999999</v>
      </c>
    </row>
    <row r="353" spans="1:27" ht="15.75" x14ac:dyDescent="0.2">
      <c r="A353" s="36">
        <f t="shared" si="9"/>
        <v>43303</v>
      </c>
      <c r="B353" s="37">
        <f>SUMIFS(СВЦЭМ!$J$34:$J$777,СВЦЭМ!$A$34:$A$777,$A353,СВЦЭМ!$B$34:$B$777,B$331)+'СЕТ СН'!$F$13</f>
        <v>515.78634736000004</v>
      </c>
      <c r="C353" s="37">
        <f>SUMIFS(СВЦЭМ!$J$34:$J$777,СВЦЭМ!$A$34:$A$777,$A353,СВЦЭМ!$B$34:$B$777,C$331)+'СЕТ СН'!$F$13</f>
        <v>544.79939282999999</v>
      </c>
      <c r="D353" s="37">
        <f>SUMIFS(СВЦЭМ!$J$34:$J$777,СВЦЭМ!$A$34:$A$777,$A353,СВЦЭМ!$B$34:$B$777,D$331)+'СЕТ СН'!$F$13</f>
        <v>554.64850315000001</v>
      </c>
      <c r="E353" s="37">
        <f>SUMIFS(СВЦЭМ!$J$34:$J$777,СВЦЭМ!$A$34:$A$777,$A353,СВЦЭМ!$B$34:$B$777,E$331)+'СЕТ СН'!$F$13</f>
        <v>559.70563612000001</v>
      </c>
      <c r="F353" s="37">
        <f>SUMIFS(СВЦЭМ!$J$34:$J$777,СВЦЭМ!$A$34:$A$777,$A353,СВЦЭМ!$B$34:$B$777,F$331)+'СЕТ СН'!$F$13</f>
        <v>551.56870734999995</v>
      </c>
      <c r="G353" s="37">
        <f>SUMIFS(СВЦЭМ!$J$34:$J$777,СВЦЭМ!$A$34:$A$777,$A353,СВЦЭМ!$B$34:$B$777,G$331)+'СЕТ СН'!$F$13</f>
        <v>559.44390628999997</v>
      </c>
      <c r="H353" s="37">
        <f>SUMIFS(СВЦЭМ!$J$34:$J$777,СВЦЭМ!$A$34:$A$777,$A353,СВЦЭМ!$B$34:$B$777,H$331)+'СЕТ СН'!$F$13</f>
        <v>520.32188313999995</v>
      </c>
      <c r="I353" s="37">
        <f>SUMIFS(СВЦЭМ!$J$34:$J$777,СВЦЭМ!$A$34:$A$777,$A353,СВЦЭМ!$B$34:$B$777,I$331)+'СЕТ СН'!$F$13</f>
        <v>454.03112179999999</v>
      </c>
      <c r="J353" s="37">
        <f>SUMIFS(СВЦЭМ!$J$34:$J$777,СВЦЭМ!$A$34:$A$777,$A353,СВЦЭМ!$B$34:$B$777,J$331)+'СЕТ СН'!$F$13</f>
        <v>384.35249255999997</v>
      </c>
      <c r="K353" s="37">
        <f>SUMIFS(СВЦЭМ!$J$34:$J$777,СВЦЭМ!$A$34:$A$777,$A353,СВЦЭМ!$B$34:$B$777,K$331)+'СЕТ СН'!$F$13</f>
        <v>344.80817566000002</v>
      </c>
      <c r="L353" s="37">
        <f>SUMIFS(СВЦЭМ!$J$34:$J$777,СВЦЭМ!$A$34:$A$777,$A353,СВЦЭМ!$B$34:$B$777,L$331)+'СЕТ СН'!$F$13</f>
        <v>323.50789775999999</v>
      </c>
      <c r="M353" s="37">
        <f>SUMIFS(СВЦЭМ!$J$34:$J$777,СВЦЭМ!$A$34:$A$777,$A353,СВЦЭМ!$B$34:$B$777,M$331)+'СЕТ СН'!$F$13</f>
        <v>313.01831964000002</v>
      </c>
      <c r="N353" s="37">
        <f>SUMIFS(СВЦЭМ!$J$34:$J$777,СВЦЭМ!$A$34:$A$777,$A353,СВЦЭМ!$B$34:$B$777,N$331)+'СЕТ СН'!$F$13</f>
        <v>317.26557417999999</v>
      </c>
      <c r="O353" s="37">
        <f>SUMIFS(СВЦЭМ!$J$34:$J$777,СВЦЭМ!$A$34:$A$777,$A353,СВЦЭМ!$B$34:$B$777,O$331)+'СЕТ СН'!$F$13</f>
        <v>316.56642878999997</v>
      </c>
      <c r="P353" s="37">
        <f>SUMIFS(СВЦЭМ!$J$34:$J$777,СВЦЭМ!$A$34:$A$777,$A353,СВЦЭМ!$B$34:$B$777,P$331)+'СЕТ СН'!$F$13</f>
        <v>324.95311070000002</v>
      </c>
      <c r="Q353" s="37">
        <f>SUMIFS(СВЦЭМ!$J$34:$J$777,СВЦЭМ!$A$34:$A$777,$A353,СВЦЭМ!$B$34:$B$777,Q$331)+'СЕТ СН'!$F$13</f>
        <v>328.40804867000003</v>
      </c>
      <c r="R353" s="37">
        <f>SUMIFS(СВЦЭМ!$J$34:$J$777,СВЦЭМ!$A$34:$A$777,$A353,СВЦЭМ!$B$34:$B$777,R$331)+'СЕТ СН'!$F$13</f>
        <v>329.22669815</v>
      </c>
      <c r="S353" s="37">
        <f>SUMIFS(СВЦЭМ!$J$34:$J$777,СВЦЭМ!$A$34:$A$777,$A353,СВЦЭМ!$B$34:$B$777,S$331)+'СЕТ СН'!$F$13</f>
        <v>326.99995526999999</v>
      </c>
      <c r="T353" s="37">
        <f>SUMIFS(СВЦЭМ!$J$34:$J$777,СВЦЭМ!$A$34:$A$777,$A353,СВЦЭМ!$B$34:$B$777,T$331)+'СЕТ СН'!$F$13</f>
        <v>330.09779818999999</v>
      </c>
      <c r="U353" s="37">
        <f>SUMIFS(СВЦЭМ!$J$34:$J$777,СВЦЭМ!$A$34:$A$777,$A353,СВЦЭМ!$B$34:$B$777,U$331)+'СЕТ СН'!$F$13</f>
        <v>328.09572477</v>
      </c>
      <c r="V353" s="37">
        <f>SUMIFS(СВЦЭМ!$J$34:$J$777,СВЦЭМ!$A$34:$A$777,$A353,СВЦЭМ!$B$34:$B$777,V$331)+'СЕТ СН'!$F$13</f>
        <v>327.99922611</v>
      </c>
      <c r="W353" s="37">
        <f>SUMIFS(СВЦЭМ!$J$34:$J$777,СВЦЭМ!$A$34:$A$777,$A353,СВЦЭМ!$B$34:$B$777,W$331)+'СЕТ СН'!$F$13</f>
        <v>328.70210644000002</v>
      </c>
      <c r="X353" s="37">
        <f>SUMIFS(СВЦЭМ!$J$34:$J$777,СВЦЭМ!$A$34:$A$777,$A353,СВЦЭМ!$B$34:$B$777,X$331)+'СЕТ СН'!$F$13</f>
        <v>376.23721432999997</v>
      </c>
      <c r="Y353" s="37">
        <f>SUMIFS(СВЦЭМ!$J$34:$J$777,СВЦЭМ!$A$34:$A$777,$A353,СВЦЭМ!$B$34:$B$777,Y$331)+'СЕТ СН'!$F$13</f>
        <v>454.24254896999997</v>
      </c>
    </row>
    <row r="354" spans="1:27" ht="15.75" x14ac:dyDescent="0.2">
      <c r="A354" s="36">
        <f t="shared" si="9"/>
        <v>43304</v>
      </c>
      <c r="B354" s="37">
        <f>SUMIFS(СВЦЭМ!$J$34:$J$777,СВЦЭМ!$A$34:$A$777,$A354,СВЦЭМ!$B$34:$B$777,B$331)+'СЕТ СН'!$F$13</f>
        <v>532.07127710999998</v>
      </c>
      <c r="C354" s="37">
        <f>SUMIFS(СВЦЭМ!$J$34:$J$777,СВЦЭМ!$A$34:$A$777,$A354,СВЦЭМ!$B$34:$B$777,C$331)+'СЕТ СН'!$F$13</f>
        <v>569.01472732000002</v>
      </c>
      <c r="D354" s="37">
        <f>SUMIFS(СВЦЭМ!$J$34:$J$777,СВЦЭМ!$A$34:$A$777,$A354,СВЦЭМ!$B$34:$B$777,D$331)+'СЕТ СН'!$F$13</f>
        <v>586.98287789999995</v>
      </c>
      <c r="E354" s="37">
        <f>SUMIFS(СВЦЭМ!$J$34:$J$777,СВЦЭМ!$A$34:$A$777,$A354,СВЦЭМ!$B$34:$B$777,E$331)+'СЕТ СН'!$F$13</f>
        <v>585.57443355999999</v>
      </c>
      <c r="F354" s="37">
        <f>SUMIFS(СВЦЭМ!$J$34:$J$777,СВЦЭМ!$A$34:$A$777,$A354,СВЦЭМ!$B$34:$B$777,F$331)+'СЕТ СН'!$F$13</f>
        <v>583.5739264</v>
      </c>
      <c r="G354" s="37">
        <f>SUMIFS(СВЦЭМ!$J$34:$J$777,СВЦЭМ!$A$34:$A$777,$A354,СВЦЭМ!$B$34:$B$777,G$331)+'СЕТ СН'!$F$13</f>
        <v>585.27358463999997</v>
      </c>
      <c r="H354" s="37">
        <f>SUMIFS(СВЦЭМ!$J$34:$J$777,СВЦЭМ!$A$34:$A$777,$A354,СВЦЭМ!$B$34:$B$777,H$331)+'СЕТ СН'!$F$13</f>
        <v>533.59375851000004</v>
      </c>
      <c r="I354" s="37">
        <f>SUMIFS(СВЦЭМ!$J$34:$J$777,СВЦЭМ!$A$34:$A$777,$A354,СВЦЭМ!$B$34:$B$777,I$331)+'СЕТ СН'!$F$13</f>
        <v>444.83623372</v>
      </c>
      <c r="J354" s="37">
        <f>SUMIFS(СВЦЭМ!$J$34:$J$777,СВЦЭМ!$A$34:$A$777,$A354,СВЦЭМ!$B$34:$B$777,J$331)+'СЕТ СН'!$F$13</f>
        <v>375.49828378000001</v>
      </c>
      <c r="K354" s="37">
        <f>SUMIFS(СВЦЭМ!$J$34:$J$777,СВЦЭМ!$A$34:$A$777,$A354,СВЦЭМ!$B$34:$B$777,K$331)+'СЕТ СН'!$F$13</f>
        <v>332.65309934999999</v>
      </c>
      <c r="L354" s="37">
        <f>SUMIFS(СВЦЭМ!$J$34:$J$777,СВЦЭМ!$A$34:$A$777,$A354,СВЦЭМ!$B$34:$B$777,L$331)+'СЕТ СН'!$F$13</f>
        <v>321.41558576</v>
      </c>
      <c r="M354" s="37">
        <f>SUMIFS(СВЦЭМ!$J$34:$J$777,СВЦЭМ!$A$34:$A$777,$A354,СВЦЭМ!$B$34:$B$777,M$331)+'СЕТ СН'!$F$13</f>
        <v>320.98596601000003</v>
      </c>
      <c r="N354" s="37">
        <f>SUMIFS(СВЦЭМ!$J$34:$J$777,СВЦЭМ!$A$34:$A$777,$A354,СВЦЭМ!$B$34:$B$777,N$331)+'СЕТ СН'!$F$13</f>
        <v>321.08672620999999</v>
      </c>
      <c r="O354" s="37">
        <f>SUMIFS(СВЦЭМ!$J$34:$J$777,СВЦЭМ!$A$34:$A$777,$A354,СВЦЭМ!$B$34:$B$777,O$331)+'СЕТ СН'!$F$13</f>
        <v>320.31329991000001</v>
      </c>
      <c r="P354" s="37">
        <f>SUMIFS(СВЦЭМ!$J$34:$J$777,СВЦЭМ!$A$34:$A$777,$A354,СВЦЭМ!$B$34:$B$777,P$331)+'СЕТ СН'!$F$13</f>
        <v>321.71621537999999</v>
      </c>
      <c r="Q354" s="37">
        <f>SUMIFS(СВЦЭМ!$J$34:$J$777,СВЦЭМ!$A$34:$A$777,$A354,СВЦЭМ!$B$34:$B$777,Q$331)+'СЕТ СН'!$F$13</f>
        <v>325.18476389</v>
      </c>
      <c r="R354" s="37">
        <f>SUMIFS(СВЦЭМ!$J$34:$J$777,СВЦЭМ!$A$34:$A$777,$A354,СВЦЭМ!$B$34:$B$777,R$331)+'СЕТ СН'!$F$13</f>
        <v>324.06652201000003</v>
      </c>
      <c r="S354" s="37">
        <f>SUMIFS(СВЦЭМ!$J$34:$J$777,СВЦЭМ!$A$34:$A$777,$A354,СВЦЭМ!$B$34:$B$777,S$331)+'СЕТ СН'!$F$13</f>
        <v>323.72452843999997</v>
      </c>
      <c r="T354" s="37">
        <f>SUMIFS(СВЦЭМ!$J$34:$J$777,СВЦЭМ!$A$34:$A$777,$A354,СВЦЭМ!$B$34:$B$777,T$331)+'СЕТ СН'!$F$13</f>
        <v>325.48032541999999</v>
      </c>
      <c r="U354" s="37">
        <f>SUMIFS(СВЦЭМ!$J$34:$J$777,СВЦЭМ!$A$34:$A$777,$A354,СВЦЭМ!$B$34:$B$777,U$331)+'СЕТ СН'!$F$13</f>
        <v>323.14048312</v>
      </c>
      <c r="V354" s="37">
        <f>SUMIFS(СВЦЭМ!$J$34:$J$777,СВЦЭМ!$A$34:$A$777,$A354,СВЦЭМ!$B$34:$B$777,V$331)+'СЕТ СН'!$F$13</f>
        <v>322.83450783000001</v>
      </c>
      <c r="W354" s="37">
        <f>SUMIFS(СВЦЭМ!$J$34:$J$777,СВЦЭМ!$A$34:$A$777,$A354,СВЦЭМ!$B$34:$B$777,W$331)+'СЕТ СН'!$F$13</f>
        <v>344.75726992</v>
      </c>
      <c r="X354" s="37">
        <f>SUMIFS(СВЦЭМ!$J$34:$J$777,СВЦЭМ!$A$34:$A$777,$A354,СВЦЭМ!$B$34:$B$777,X$331)+'СЕТ СН'!$F$13</f>
        <v>393.35599318999999</v>
      </c>
      <c r="Y354" s="37">
        <f>SUMIFS(СВЦЭМ!$J$34:$J$777,СВЦЭМ!$A$34:$A$777,$A354,СВЦЭМ!$B$34:$B$777,Y$331)+'СЕТ СН'!$F$13</f>
        <v>459.10110186999998</v>
      </c>
    </row>
    <row r="355" spans="1:27" ht="15.75" x14ac:dyDescent="0.2">
      <c r="A355" s="36">
        <f t="shared" si="9"/>
        <v>43305</v>
      </c>
      <c r="B355" s="37">
        <f>SUMIFS(СВЦЭМ!$J$34:$J$777,СВЦЭМ!$A$34:$A$777,$A355,СВЦЭМ!$B$34:$B$777,B$331)+'СЕТ СН'!$F$13</f>
        <v>533.64694010000005</v>
      </c>
      <c r="C355" s="37">
        <f>SUMIFS(СВЦЭМ!$J$34:$J$777,СВЦЭМ!$A$34:$A$777,$A355,СВЦЭМ!$B$34:$B$777,C$331)+'СЕТ СН'!$F$13</f>
        <v>551.80688896000004</v>
      </c>
      <c r="D355" s="37">
        <f>SUMIFS(СВЦЭМ!$J$34:$J$777,СВЦЭМ!$A$34:$A$777,$A355,СВЦЭМ!$B$34:$B$777,D$331)+'СЕТ СН'!$F$13</f>
        <v>580.96196560999999</v>
      </c>
      <c r="E355" s="37">
        <f>SUMIFS(СВЦЭМ!$J$34:$J$777,СВЦЭМ!$A$34:$A$777,$A355,СВЦЭМ!$B$34:$B$777,E$331)+'СЕТ СН'!$F$13</f>
        <v>591.39732644000003</v>
      </c>
      <c r="F355" s="37">
        <f>SUMIFS(СВЦЭМ!$J$34:$J$777,СВЦЭМ!$A$34:$A$777,$A355,СВЦЭМ!$B$34:$B$777,F$331)+'СЕТ СН'!$F$13</f>
        <v>585.29222687000004</v>
      </c>
      <c r="G355" s="37">
        <f>SUMIFS(СВЦЭМ!$J$34:$J$777,СВЦЭМ!$A$34:$A$777,$A355,СВЦЭМ!$B$34:$B$777,G$331)+'СЕТ СН'!$F$13</f>
        <v>574.96696639000004</v>
      </c>
      <c r="H355" s="37">
        <f>SUMIFS(СВЦЭМ!$J$34:$J$777,СВЦЭМ!$A$34:$A$777,$A355,СВЦЭМ!$B$34:$B$777,H$331)+'СЕТ СН'!$F$13</f>
        <v>526.74956196000005</v>
      </c>
      <c r="I355" s="37">
        <f>SUMIFS(СВЦЭМ!$J$34:$J$777,СВЦЭМ!$A$34:$A$777,$A355,СВЦЭМ!$B$34:$B$777,I$331)+'СЕТ СН'!$F$13</f>
        <v>438.49659422000002</v>
      </c>
      <c r="J355" s="37">
        <f>SUMIFS(СВЦЭМ!$J$34:$J$777,СВЦЭМ!$A$34:$A$777,$A355,СВЦЭМ!$B$34:$B$777,J$331)+'СЕТ СН'!$F$13</f>
        <v>371.99675649</v>
      </c>
      <c r="K355" s="37">
        <f>SUMIFS(СВЦЭМ!$J$34:$J$777,СВЦЭМ!$A$34:$A$777,$A355,СВЦЭМ!$B$34:$B$777,K$331)+'СЕТ СН'!$F$13</f>
        <v>338.95286556000002</v>
      </c>
      <c r="L355" s="37">
        <f>SUMIFS(СВЦЭМ!$J$34:$J$777,СВЦЭМ!$A$34:$A$777,$A355,СВЦЭМ!$B$34:$B$777,L$331)+'СЕТ СН'!$F$13</f>
        <v>333.4692771</v>
      </c>
      <c r="M355" s="37">
        <f>SUMIFS(СВЦЭМ!$J$34:$J$777,СВЦЭМ!$A$34:$A$777,$A355,СВЦЭМ!$B$34:$B$777,M$331)+'СЕТ СН'!$F$13</f>
        <v>333.32649197000001</v>
      </c>
      <c r="N355" s="37">
        <f>SUMIFS(СВЦЭМ!$J$34:$J$777,СВЦЭМ!$A$34:$A$777,$A355,СВЦЭМ!$B$34:$B$777,N$331)+'СЕТ СН'!$F$13</f>
        <v>344.49956932999999</v>
      </c>
      <c r="O355" s="37">
        <f>SUMIFS(СВЦЭМ!$J$34:$J$777,СВЦЭМ!$A$34:$A$777,$A355,СВЦЭМ!$B$34:$B$777,O$331)+'СЕТ СН'!$F$13</f>
        <v>339.29182486000002</v>
      </c>
      <c r="P355" s="37">
        <f>SUMIFS(СВЦЭМ!$J$34:$J$777,СВЦЭМ!$A$34:$A$777,$A355,СВЦЭМ!$B$34:$B$777,P$331)+'СЕТ СН'!$F$13</f>
        <v>339.93703147000002</v>
      </c>
      <c r="Q355" s="37">
        <f>SUMIFS(СВЦЭМ!$J$34:$J$777,СВЦЭМ!$A$34:$A$777,$A355,СВЦЭМ!$B$34:$B$777,Q$331)+'СЕТ СН'!$F$13</f>
        <v>340.10200326</v>
      </c>
      <c r="R355" s="37">
        <f>SUMIFS(СВЦЭМ!$J$34:$J$777,СВЦЭМ!$A$34:$A$777,$A355,СВЦЭМ!$B$34:$B$777,R$331)+'СЕТ СН'!$F$13</f>
        <v>338.81373830000001</v>
      </c>
      <c r="S355" s="37">
        <f>SUMIFS(СВЦЭМ!$J$34:$J$777,СВЦЭМ!$A$34:$A$777,$A355,СВЦЭМ!$B$34:$B$777,S$331)+'СЕТ СН'!$F$13</f>
        <v>333.89589704999997</v>
      </c>
      <c r="T355" s="37">
        <f>SUMIFS(СВЦЭМ!$J$34:$J$777,СВЦЭМ!$A$34:$A$777,$A355,СВЦЭМ!$B$34:$B$777,T$331)+'СЕТ СН'!$F$13</f>
        <v>334.25255289</v>
      </c>
      <c r="U355" s="37">
        <f>SUMIFS(СВЦЭМ!$J$34:$J$777,СВЦЭМ!$A$34:$A$777,$A355,СВЦЭМ!$B$34:$B$777,U$331)+'СЕТ СН'!$F$13</f>
        <v>340.78940921999998</v>
      </c>
      <c r="V355" s="37">
        <f>SUMIFS(СВЦЭМ!$J$34:$J$777,СВЦЭМ!$A$34:$A$777,$A355,СВЦЭМ!$B$34:$B$777,V$331)+'СЕТ СН'!$F$13</f>
        <v>340.76565880999999</v>
      </c>
      <c r="W355" s="37">
        <f>SUMIFS(СВЦЭМ!$J$34:$J$777,СВЦЭМ!$A$34:$A$777,$A355,СВЦЭМ!$B$34:$B$777,W$331)+'СЕТ СН'!$F$13</f>
        <v>371.95886542</v>
      </c>
      <c r="X355" s="37">
        <f>SUMIFS(СВЦЭМ!$J$34:$J$777,СВЦЭМ!$A$34:$A$777,$A355,СВЦЭМ!$B$34:$B$777,X$331)+'СЕТ СН'!$F$13</f>
        <v>421.13594329</v>
      </c>
      <c r="Y355" s="37">
        <f>SUMIFS(СВЦЭМ!$J$34:$J$777,СВЦЭМ!$A$34:$A$777,$A355,СВЦЭМ!$B$34:$B$777,Y$331)+'СЕТ СН'!$F$13</f>
        <v>489.63794271</v>
      </c>
    </row>
    <row r="356" spans="1:27" ht="15.75" x14ac:dyDescent="0.2">
      <c r="A356" s="36">
        <f t="shared" si="9"/>
        <v>43306</v>
      </c>
      <c r="B356" s="37">
        <f>SUMIFS(СВЦЭМ!$J$34:$J$777,СВЦЭМ!$A$34:$A$777,$A356,СВЦЭМ!$B$34:$B$777,B$331)+'СЕТ СН'!$F$13</f>
        <v>513.47271597999998</v>
      </c>
      <c r="C356" s="37">
        <f>SUMIFS(СВЦЭМ!$J$34:$J$777,СВЦЭМ!$A$34:$A$777,$A356,СВЦЭМ!$B$34:$B$777,C$331)+'СЕТ СН'!$F$13</f>
        <v>547.27129047000005</v>
      </c>
      <c r="D356" s="37">
        <f>SUMIFS(СВЦЭМ!$J$34:$J$777,СВЦЭМ!$A$34:$A$777,$A356,СВЦЭМ!$B$34:$B$777,D$331)+'СЕТ СН'!$F$13</f>
        <v>574.22168010999997</v>
      </c>
      <c r="E356" s="37">
        <f>SUMIFS(СВЦЭМ!$J$34:$J$777,СВЦЭМ!$A$34:$A$777,$A356,СВЦЭМ!$B$34:$B$777,E$331)+'СЕТ СН'!$F$13</f>
        <v>580.97073636000005</v>
      </c>
      <c r="F356" s="37">
        <f>SUMIFS(СВЦЭМ!$J$34:$J$777,СВЦЭМ!$A$34:$A$777,$A356,СВЦЭМ!$B$34:$B$777,F$331)+'СЕТ СН'!$F$13</f>
        <v>573.71056271999998</v>
      </c>
      <c r="G356" s="37">
        <f>SUMIFS(СВЦЭМ!$J$34:$J$777,СВЦЭМ!$A$34:$A$777,$A356,СВЦЭМ!$B$34:$B$777,G$331)+'СЕТ СН'!$F$13</f>
        <v>575.24196399000004</v>
      </c>
      <c r="H356" s="37">
        <f>SUMIFS(СВЦЭМ!$J$34:$J$777,СВЦЭМ!$A$34:$A$777,$A356,СВЦЭМ!$B$34:$B$777,H$331)+'СЕТ СН'!$F$13</f>
        <v>517.70423658000004</v>
      </c>
      <c r="I356" s="37">
        <f>SUMIFS(СВЦЭМ!$J$34:$J$777,СВЦЭМ!$A$34:$A$777,$A356,СВЦЭМ!$B$34:$B$777,I$331)+'СЕТ СН'!$F$13</f>
        <v>426.19813305000002</v>
      </c>
      <c r="J356" s="37">
        <f>SUMIFS(СВЦЭМ!$J$34:$J$777,СВЦЭМ!$A$34:$A$777,$A356,СВЦЭМ!$B$34:$B$777,J$331)+'СЕТ СН'!$F$13</f>
        <v>358.53559129000001</v>
      </c>
      <c r="K356" s="37">
        <f>SUMIFS(СВЦЭМ!$J$34:$J$777,СВЦЭМ!$A$34:$A$777,$A356,СВЦЭМ!$B$34:$B$777,K$331)+'СЕТ СН'!$F$13</f>
        <v>326.59510907999999</v>
      </c>
      <c r="L356" s="37">
        <f>SUMIFS(СВЦЭМ!$J$34:$J$777,СВЦЭМ!$A$34:$A$777,$A356,СВЦЭМ!$B$34:$B$777,L$331)+'СЕТ СН'!$F$13</f>
        <v>322.87227144000002</v>
      </c>
      <c r="M356" s="37">
        <f>SUMIFS(СВЦЭМ!$J$34:$J$777,СВЦЭМ!$A$34:$A$777,$A356,СВЦЭМ!$B$34:$B$777,M$331)+'СЕТ СН'!$F$13</f>
        <v>324.36267118000001</v>
      </c>
      <c r="N356" s="37">
        <f>SUMIFS(СВЦЭМ!$J$34:$J$777,СВЦЭМ!$A$34:$A$777,$A356,СВЦЭМ!$B$34:$B$777,N$331)+'СЕТ СН'!$F$13</f>
        <v>327.21492176999999</v>
      </c>
      <c r="O356" s="37">
        <f>SUMIFS(СВЦЭМ!$J$34:$J$777,СВЦЭМ!$A$34:$A$777,$A356,СВЦЭМ!$B$34:$B$777,O$331)+'СЕТ СН'!$F$13</f>
        <v>327.89375554999998</v>
      </c>
      <c r="P356" s="37">
        <f>SUMIFS(СВЦЭМ!$J$34:$J$777,СВЦЭМ!$A$34:$A$777,$A356,СВЦЭМ!$B$34:$B$777,P$331)+'СЕТ СН'!$F$13</f>
        <v>335.99372217000001</v>
      </c>
      <c r="Q356" s="37">
        <f>SUMIFS(СВЦЭМ!$J$34:$J$777,СВЦЭМ!$A$34:$A$777,$A356,СВЦЭМ!$B$34:$B$777,Q$331)+'СЕТ СН'!$F$13</f>
        <v>339.74152606000001</v>
      </c>
      <c r="R356" s="37">
        <f>SUMIFS(СВЦЭМ!$J$34:$J$777,СВЦЭМ!$A$34:$A$777,$A356,СВЦЭМ!$B$34:$B$777,R$331)+'СЕТ СН'!$F$13</f>
        <v>355.83869203</v>
      </c>
      <c r="S356" s="37">
        <f>SUMIFS(СВЦЭМ!$J$34:$J$777,СВЦЭМ!$A$34:$A$777,$A356,СВЦЭМ!$B$34:$B$777,S$331)+'СЕТ СН'!$F$13</f>
        <v>349.02983809</v>
      </c>
      <c r="T356" s="37">
        <f>SUMIFS(СВЦЭМ!$J$34:$J$777,СВЦЭМ!$A$34:$A$777,$A356,СВЦЭМ!$B$34:$B$777,T$331)+'СЕТ СН'!$F$13</f>
        <v>350.41450923000002</v>
      </c>
      <c r="U356" s="37">
        <f>SUMIFS(СВЦЭМ!$J$34:$J$777,СВЦЭМ!$A$34:$A$777,$A356,СВЦЭМ!$B$34:$B$777,U$331)+'СЕТ СН'!$F$13</f>
        <v>357.44692722000002</v>
      </c>
      <c r="V356" s="37">
        <f>SUMIFS(СВЦЭМ!$J$34:$J$777,СВЦЭМ!$A$34:$A$777,$A356,СВЦЭМ!$B$34:$B$777,V$331)+'СЕТ СН'!$F$13</f>
        <v>362.92282302000001</v>
      </c>
      <c r="W356" s="37">
        <f>SUMIFS(СВЦЭМ!$J$34:$J$777,СВЦЭМ!$A$34:$A$777,$A356,СВЦЭМ!$B$34:$B$777,W$331)+'СЕТ СН'!$F$13</f>
        <v>380.08718549000002</v>
      </c>
      <c r="X356" s="37">
        <f>SUMIFS(СВЦЭМ!$J$34:$J$777,СВЦЭМ!$A$34:$A$777,$A356,СВЦЭМ!$B$34:$B$777,X$331)+'СЕТ СН'!$F$13</f>
        <v>418.35573068000002</v>
      </c>
      <c r="Y356" s="37">
        <f>SUMIFS(СВЦЭМ!$J$34:$J$777,СВЦЭМ!$A$34:$A$777,$A356,СВЦЭМ!$B$34:$B$777,Y$331)+'СЕТ СН'!$F$13</f>
        <v>449.99260747</v>
      </c>
    </row>
    <row r="357" spans="1:27" ht="15.75" x14ac:dyDescent="0.2">
      <c r="A357" s="36">
        <f t="shared" si="9"/>
        <v>43307</v>
      </c>
      <c r="B357" s="37">
        <f>SUMIFS(СВЦЭМ!$J$34:$J$777,СВЦЭМ!$A$34:$A$777,$A357,СВЦЭМ!$B$34:$B$777,B$331)+'СЕТ СН'!$F$13</f>
        <v>496.80325104999997</v>
      </c>
      <c r="C357" s="37">
        <f>SUMIFS(СВЦЭМ!$J$34:$J$777,СВЦЭМ!$A$34:$A$777,$A357,СВЦЭМ!$B$34:$B$777,C$331)+'СЕТ СН'!$F$13</f>
        <v>554.70414778999998</v>
      </c>
      <c r="D357" s="37">
        <f>SUMIFS(СВЦЭМ!$J$34:$J$777,СВЦЭМ!$A$34:$A$777,$A357,СВЦЭМ!$B$34:$B$777,D$331)+'СЕТ СН'!$F$13</f>
        <v>586.24101600999995</v>
      </c>
      <c r="E357" s="37">
        <f>SUMIFS(СВЦЭМ!$J$34:$J$777,СВЦЭМ!$A$34:$A$777,$A357,СВЦЭМ!$B$34:$B$777,E$331)+'СЕТ СН'!$F$13</f>
        <v>590.15493391999996</v>
      </c>
      <c r="F357" s="37">
        <f>SUMIFS(СВЦЭМ!$J$34:$J$777,СВЦЭМ!$A$34:$A$777,$A357,СВЦЭМ!$B$34:$B$777,F$331)+'СЕТ СН'!$F$13</f>
        <v>579.69713913999999</v>
      </c>
      <c r="G357" s="37">
        <f>SUMIFS(СВЦЭМ!$J$34:$J$777,СВЦЭМ!$A$34:$A$777,$A357,СВЦЭМ!$B$34:$B$777,G$331)+'СЕТ СН'!$F$13</f>
        <v>568.40634190000003</v>
      </c>
      <c r="H357" s="37">
        <f>SUMIFS(СВЦЭМ!$J$34:$J$777,СВЦЭМ!$A$34:$A$777,$A357,СВЦЭМ!$B$34:$B$777,H$331)+'СЕТ СН'!$F$13</f>
        <v>517.47956958999998</v>
      </c>
      <c r="I357" s="37">
        <f>SUMIFS(СВЦЭМ!$J$34:$J$777,СВЦЭМ!$A$34:$A$777,$A357,СВЦЭМ!$B$34:$B$777,I$331)+'СЕТ СН'!$F$13</f>
        <v>425.80828545000003</v>
      </c>
      <c r="J357" s="37">
        <f>SUMIFS(СВЦЭМ!$J$34:$J$777,СВЦЭМ!$A$34:$A$777,$A357,СВЦЭМ!$B$34:$B$777,J$331)+'СЕТ СН'!$F$13</f>
        <v>362.61173284</v>
      </c>
      <c r="K357" s="37">
        <f>SUMIFS(СВЦЭМ!$J$34:$J$777,СВЦЭМ!$A$34:$A$777,$A357,СВЦЭМ!$B$34:$B$777,K$331)+'СЕТ СН'!$F$13</f>
        <v>331.66190005999999</v>
      </c>
      <c r="L357" s="37">
        <f>SUMIFS(СВЦЭМ!$J$34:$J$777,СВЦЭМ!$A$34:$A$777,$A357,СВЦЭМ!$B$34:$B$777,L$331)+'СЕТ СН'!$F$13</f>
        <v>333.92357382</v>
      </c>
      <c r="M357" s="37">
        <f>SUMIFS(СВЦЭМ!$J$34:$J$777,СВЦЭМ!$A$34:$A$777,$A357,СВЦЭМ!$B$34:$B$777,M$331)+'СЕТ СН'!$F$13</f>
        <v>326.95618452999997</v>
      </c>
      <c r="N357" s="37">
        <f>SUMIFS(СВЦЭМ!$J$34:$J$777,СВЦЭМ!$A$34:$A$777,$A357,СВЦЭМ!$B$34:$B$777,N$331)+'СЕТ СН'!$F$13</f>
        <v>332.05066170999999</v>
      </c>
      <c r="O357" s="37">
        <f>SUMIFS(СВЦЭМ!$J$34:$J$777,СВЦЭМ!$A$34:$A$777,$A357,СВЦЭМ!$B$34:$B$777,O$331)+'СЕТ СН'!$F$13</f>
        <v>339.83304600999998</v>
      </c>
      <c r="P357" s="37">
        <f>SUMIFS(СВЦЭМ!$J$34:$J$777,СВЦЭМ!$A$34:$A$777,$A357,СВЦЭМ!$B$34:$B$777,P$331)+'СЕТ СН'!$F$13</f>
        <v>342.03182125000001</v>
      </c>
      <c r="Q357" s="37">
        <f>SUMIFS(СВЦЭМ!$J$34:$J$777,СВЦЭМ!$A$34:$A$777,$A357,СВЦЭМ!$B$34:$B$777,Q$331)+'СЕТ СН'!$F$13</f>
        <v>344.54417549999999</v>
      </c>
      <c r="R357" s="37">
        <f>SUMIFS(СВЦЭМ!$J$34:$J$777,СВЦЭМ!$A$34:$A$777,$A357,СВЦЭМ!$B$34:$B$777,R$331)+'СЕТ СН'!$F$13</f>
        <v>342.98890353000002</v>
      </c>
      <c r="S357" s="37">
        <f>SUMIFS(СВЦЭМ!$J$34:$J$777,СВЦЭМ!$A$34:$A$777,$A357,СВЦЭМ!$B$34:$B$777,S$331)+'СЕТ СН'!$F$13</f>
        <v>339.64144689</v>
      </c>
      <c r="T357" s="37">
        <f>SUMIFS(СВЦЭМ!$J$34:$J$777,СВЦЭМ!$A$34:$A$777,$A357,СВЦЭМ!$B$34:$B$777,T$331)+'СЕТ СН'!$F$13</f>
        <v>337.96716902999998</v>
      </c>
      <c r="U357" s="37">
        <f>SUMIFS(СВЦЭМ!$J$34:$J$777,СВЦЭМ!$A$34:$A$777,$A357,СВЦЭМ!$B$34:$B$777,U$331)+'СЕТ СН'!$F$13</f>
        <v>336.84173909999998</v>
      </c>
      <c r="V357" s="37">
        <f>SUMIFS(СВЦЭМ!$J$34:$J$777,СВЦЭМ!$A$34:$A$777,$A357,СВЦЭМ!$B$34:$B$777,V$331)+'СЕТ СН'!$F$13</f>
        <v>333.94572534000002</v>
      </c>
      <c r="W357" s="37">
        <f>SUMIFS(СВЦЭМ!$J$34:$J$777,СВЦЭМ!$A$34:$A$777,$A357,СВЦЭМ!$B$34:$B$777,W$331)+'СЕТ СН'!$F$13</f>
        <v>362.77310849999998</v>
      </c>
      <c r="X357" s="37">
        <f>SUMIFS(СВЦЭМ!$J$34:$J$777,СВЦЭМ!$A$34:$A$777,$A357,СВЦЭМ!$B$34:$B$777,X$331)+'СЕТ СН'!$F$13</f>
        <v>406.57278164000002</v>
      </c>
      <c r="Y357" s="37">
        <f>SUMIFS(СВЦЭМ!$J$34:$J$777,СВЦЭМ!$A$34:$A$777,$A357,СВЦЭМ!$B$34:$B$777,Y$331)+'СЕТ СН'!$F$13</f>
        <v>474.57063455000002</v>
      </c>
    </row>
    <row r="358" spans="1:27" ht="15.75" x14ac:dyDescent="0.2">
      <c r="A358" s="36">
        <f t="shared" si="9"/>
        <v>43308</v>
      </c>
      <c r="B358" s="37">
        <f>SUMIFS(СВЦЭМ!$J$34:$J$777,СВЦЭМ!$A$34:$A$777,$A358,СВЦЭМ!$B$34:$B$777,B$331)+'СЕТ СН'!$F$13</f>
        <v>527.47347177999995</v>
      </c>
      <c r="C358" s="37">
        <f>SUMIFS(СВЦЭМ!$J$34:$J$777,СВЦЭМ!$A$34:$A$777,$A358,СВЦЭМ!$B$34:$B$777,C$331)+'СЕТ СН'!$F$13</f>
        <v>563.81158067000001</v>
      </c>
      <c r="D358" s="37">
        <f>SUMIFS(СВЦЭМ!$J$34:$J$777,СВЦЭМ!$A$34:$A$777,$A358,СВЦЭМ!$B$34:$B$777,D$331)+'СЕТ СН'!$F$13</f>
        <v>577.15229399999998</v>
      </c>
      <c r="E358" s="37">
        <f>SUMIFS(СВЦЭМ!$J$34:$J$777,СВЦЭМ!$A$34:$A$777,$A358,СВЦЭМ!$B$34:$B$777,E$331)+'СЕТ СН'!$F$13</f>
        <v>571.54613139000003</v>
      </c>
      <c r="F358" s="37">
        <f>SUMIFS(СВЦЭМ!$J$34:$J$777,СВЦЭМ!$A$34:$A$777,$A358,СВЦЭМ!$B$34:$B$777,F$331)+'СЕТ СН'!$F$13</f>
        <v>569.62174941000001</v>
      </c>
      <c r="G358" s="37">
        <f>SUMIFS(СВЦЭМ!$J$34:$J$777,СВЦЭМ!$A$34:$A$777,$A358,СВЦЭМ!$B$34:$B$777,G$331)+'СЕТ СН'!$F$13</f>
        <v>572.59259101999999</v>
      </c>
      <c r="H358" s="37">
        <f>SUMIFS(СВЦЭМ!$J$34:$J$777,СВЦЭМ!$A$34:$A$777,$A358,СВЦЭМ!$B$34:$B$777,H$331)+'СЕТ СН'!$F$13</f>
        <v>521.03096397000002</v>
      </c>
      <c r="I358" s="37">
        <f>SUMIFS(СВЦЭМ!$J$34:$J$777,СВЦЭМ!$A$34:$A$777,$A358,СВЦЭМ!$B$34:$B$777,I$331)+'СЕТ СН'!$F$13</f>
        <v>432.64955621000001</v>
      </c>
      <c r="J358" s="37">
        <f>SUMIFS(СВЦЭМ!$J$34:$J$777,СВЦЭМ!$A$34:$A$777,$A358,СВЦЭМ!$B$34:$B$777,J$331)+'СЕТ СН'!$F$13</f>
        <v>369.30881278999999</v>
      </c>
      <c r="K358" s="37">
        <f>SUMIFS(СВЦЭМ!$J$34:$J$777,СВЦЭМ!$A$34:$A$777,$A358,СВЦЭМ!$B$34:$B$777,K$331)+'СЕТ СН'!$F$13</f>
        <v>338.06429845999997</v>
      </c>
      <c r="L358" s="37">
        <f>SUMIFS(СВЦЭМ!$J$34:$J$777,СВЦЭМ!$A$34:$A$777,$A358,СВЦЭМ!$B$34:$B$777,L$331)+'СЕТ СН'!$F$13</f>
        <v>329.44867409</v>
      </c>
      <c r="M358" s="37">
        <f>SUMIFS(СВЦЭМ!$J$34:$J$777,СВЦЭМ!$A$34:$A$777,$A358,СВЦЭМ!$B$34:$B$777,M$331)+'СЕТ СН'!$F$13</f>
        <v>327.19721628999997</v>
      </c>
      <c r="N358" s="37">
        <f>SUMIFS(СВЦЭМ!$J$34:$J$777,СВЦЭМ!$A$34:$A$777,$A358,СВЦЭМ!$B$34:$B$777,N$331)+'СЕТ СН'!$F$13</f>
        <v>322.10326556000001</v>
      </c>
      <c r="O358" s="37">
        <f>SUMIFS(СВЦЭМ!$J$34:$J$777,СВЦЭМ!$A$34:$A$777,$A358,СВЦЭМ!$B$34:$B$777,O$331)+'СЕТ СН'!$F$13</f>
        <v>325.45449432999999</v>
      </c>
      <c r="P358" s="37">
        <f>SUMIFS(СВЦЭМ!$J$34:$J$777,СВЦЭМ!$A$34:$A$777,$A358,СВЦЭМ!$B$34:$B$777,P$331)+'СЕТ СН'!$F$13</f>
        <v>327.41309017999998</v>
      </c>
      <c r="Q358" s="37">
        <f>SUMIFS(СВЦЭМ!$J$34:$J$777,СВЦЭМ!$A$34:$A$777,$A358,СВЦЭМ!$B$34:$B$777,Q$331)+'СЕТ СН'!$F$13</f>
        <v>327.85518847999998</v>
      </c>
      <c r="R358" s="37">
        <f>SUMIFS(СВЦЭМ!$J$34:$J$777,СВЦЭМ!$A$34:$A$777,$A358,СВЦЭМ!$B$34:$B$777,R$331)+'СЕТ СН'!$F$13</f>
        <v>331.93708753999999</v>
      </c>
      <c r="S358" s="37">
        <f>SUMIFS(СВЦЭМ!$J$34:$J$777,СВЦЭМ!$A$34:$A$777,$A358,СВЦЭМ!$B$34:$B$777,S$331)+'СЕТ СН'!$F$13</f>
        <v>329.64717667000002</v>
      </c>
      <c r="T358" s="37">
        <f>SUMIFS(СВЦЭМ!$J$34:$J$777,СВЦЭМ!$A$34:$A$777,$A358,СВЦЭМ!$B$34:$B$777,T$331)+'СЕТ СН'!$F$13</f>
        <v>327.02490778999999</v>
      </c>
      <c r="U358" s="37">
        <f>SUMIFS(СВЦЭМ!$J$34:$J$777,СВЦЭМ!$A$34:$A$777,$A358,СВЦЭМ!$B$34:$B$777,U$331)+'СЕТ СН'!$F$13</f>
        <v>330.49197679999997</v>
      </c>
      <c r="V358" s="37">
        <f>SUMIFS(СВЦЭМ!$J$34:$J$777,СВЦЭМ!$A$34:$A$777,$A358,СВЦЭМ!$B$34:$B$777,V$331)+'СЕТ СН'!$F$13</f>
        <v>332.85209815000002</v>
      </c>
      <c r="W358" s="37">
        <f>SUMIFS(СВЦЭМ!$J$34:$J$777,СВЦЭМ!$A$34:$A$777,$A358,СВЦЭМ!$B$34:$B$777,W$331)+'СЕТ СН'!$F$13</f>
        <v>354.86296772999998</v>
      </c>
      <c r="X358" s="37">
        <f>SUMIFS(СВЦЭМ!$J$34:$J$777,СВЦЭМ!$A$34:$A$777,$A358,СВЦЭМ!$B$34:$B$777,X$331)+'СЕТ СН'!$F$13</f>
        <v>405.98771822999998</v>
      </c>
      <c r="Y358" s="37">
        <f>SUMIFS(СВЦЭМ!$J$34:$J$777,СВЦЭМ!$A$34:$A$777,$A358,СВЦЭМ!$B$34:$B$777,Y$331)+'СЕТ СН'!$F$13</f>
        <v>469.97381712999999</v>
      </c>
    </row>
    <row r="359" spans="1:27" ht="15.75" x14ac:dyDescent="0.2">
      <c r="A359" s="36">
        <f t="shared" si="9"/>
        <v>43309</v>
      </c>
      <c r="B359" s="37">
        <f>SUMIFS(СВЦЭМ!$J$34:$J$777,СВЦЭМ!$A$34:$A$777,$A359,СВЦЭМ!$B$34:$B$777,B$331)+'СЕТ СН'!$F$13</f>
        <v>443.51256814999999</v>
      </c>
      <c r="C359" s="37">
        <f>SUMIFS(СВЦЭМ!$J$34:$J$777,СВЦЭМ!$A$34:$A$777,$A359,СВЦЭМ!$B$34:$B$777,C$331)+'СЕТ СН'!$F$13</f>
        <v>481.11242428000003</v>
      </c>
      <c r="D359" s="37">
        <f>SUMIFS(СВЦЭМ!$J$34:$J$777,СВЦЭМ!$A$34:$A$777,$A359,СВЦЭМ!$B$34:$B$777,D$331)+'СЕТ СН'!$F$13</f>
        <v>496.28933424000002</v>
      </c>
      <c r="E359" s="37">
        <f>SUMIFS(СВЦЭМ!$J$34:$J$777,СВЦЭМ!$A$34:$A$777,$A359,СВЦЭМ!$B$34:$B$777,E$331)+'СЕТ СН'!$F$13</f>
        <v>512.29556981999997</v>
      </c>
      <c r="F359" s="37">
        <f>SUMIFS(СВЦЭМ!$J$34:$J$777,СВЦЭМ!$A$34:$A$777,$A359,СВЦЭМ!$B$34:$B$777,F$331)+'СЕТ СН'!$F$13</f>
        <v>506.94198338000001</v>
      </c>
      <c r="G359" s="37">
        <f>SUMIFS(СВЦЭМ!$J$34:$J$777,СВЦЭМ!$A$34:$A$777,$A359,СВЦЭМ!$B$34:$B$777,G$331)+'СЕТ СН'!$F$13</f>
        <v>543.78749426000002</v>
      </c>
      <c r="H359" s="37">
        <f>SUMIFS(СВЦЭМ!$J$34:$J$777,СВЦЭМ!$A$34:$A$777,$A359,СВЦЭМ!$B$34:$B$777,H$331)+'СЕТ СН'!$F$13</f>
        <v>465.67641940999999</v>
      </c>
      <c r="I359" s="37">
        <f>SUMIFS(СВЦЭМ!$J$34:$J$777,СВЦЭМ!$A$34:$A$777,$A359,СВЦЭМ!$B$34:$B$777,I$331)+'СЕТ СН'!$F$13</f>
        <v>401.03128004000001</v>
      </c>
      <c r="J359" s="37">
        <f>SUMIFS(СВЦЭМ!$J$34:$J$777,СВЦЭМ!$A$34:$A$777,$A359,СВЦЭМ!$B$34:$B$777,J$331)+'СЕТ СН'!$F$13</f>
        <v>321.08510095000003</v>
      </c>
      <c r="K359" s="37">
        <f>SUMIFS(СВЦЭМ!$J$34:$J$777,СВЦЭМ!$A$34:$A$777,$A359,СВЦЭМ!$B$34:$B$777,K$331)+'СЕТ СН'!$F$13</f>
        <v>286.31961278</v>
      </c>
      <c r="L359" s="37">
        <f>SUMIFS(СВЦЭМ!$J$34:$J$777,СВЦЭМ!$A$34:$A$777,$A359,СВЦЭМ!$B$34:$B$777,L$331)+'СЕТ СН'!$F$13</f>
        <v>275.32000675</v>
      </c>
      <c r="M359" s="37">
        <f>SUMIFS(СВЦЭМ!$J$34:$J$777,СВЦЭМ!$A$34:$A$777,$A359,СВЦЭМ!$B$34:$B$777,M$331)+'СЕТ СН'!$F$13</f>
        <v>273.82280324999999</v>
      </c>
      <c r="N359" s="37">
        <f>SUMIFS(СВЦЭМ!$J$34:$J$777,СВЦЭМ!$A$34:$A$777,$A359,СВЦЭМ!$B$34:$B$777,N$331)+'СЕТ СН'!$F$13</f>
        <v>291.74230181000001</v>
      </c>
      <c r="O359" s="37">
        <f>SUMIFS(СВЦЭМ!$J$34:$J$777,СВЦЭМ!$A$34:$A$777,$A359,СВЦЭМ!$B$34:$B$777,O$331)+'СЕТ СН'!$F$13</f>
        <v>279.33830324000002</v>
      </c>
      <c r="P359" s="37">
        <f>SUMIFS(СВЦЭМ!$J$34:$J$777,СВЦЭМ!$A$34:$A$777,$A359,СВЦЭМ!$B$34:$B$777,P$331)+'СЕТ СН'!$F$13</f>
        <v>285.21584015000002</v>
      </c>
      <c r="Q359" s="37">
        <f>SUMIFS(СВЦЭМ!$J$34:$J$777,СВЦЭМ!$A$34:$A$777,$A359,СВЦЭМ!$B$34:$B$777,Q$331)+'СЕТ СН'!$F$13</f>
        <v>290.53020422999998</v>
      </c>
      <c r="R359" s="37">
        <f>SUMIFS(СВЦЭМ!$J$34:$J$777,СВЦЭМ!$A$34:$A$777,$A359,СВЦЭМ!$B$34:$B$777,R$331)+'СЕТ СН'!$F$13</f>
        <v>289.78649462999999</v>
      </c>
      <c r="S359" s="37">
        <f>SUMIFS(СВЦЭМ!$J$34:$J$777,СВЦЭМ!$A$34:$A$777,$A359,СВЦЭМ!$B$34:$B$777,S$331)+'СЕТ СН'!$F$13</f>
        <v>288.63541128000003</v>
      </c>
      <c r="T359" s="37">
        <f>SUMIFS(СВЦЭМ!$J$34:$J$777,СВЦЭМ!$A$34:$A$777,$A359,СВЦЭМ!$B$34:$B$777,T$331)+'СЕТ СН'!$F$13</f>
        <v>283.87903426000003</v>
      </c>
      <c r="U359" s="37">
        <f>SUMIFS(СВЦЭМ!$J$34:$J$777,СВЦЭМ!$A$34:$A$777,$A359,СВЦЭМ!$B$34:$B$777,U$331)+'СЕТ СН'!$F$13</f>
        <v>281.60310814000002</v>
      </c>
      <c r="V359" s="37">
        <f>SUMIFS(СВЦЭМ!$J$34:$J$777,СВЦЭМ!$A$34:$A$777,$A359,СВЦЭМ!$B$34:$B$777,V$331)+'СЕТ СН'!$F$13</f>
        <v>289.48758000999999</v>
      </c>
      <c r="W359" s="37">
        <f>SUMIFS(СВЦЭМ!$J$34:$J$777,СВЦЭМ!$A$34:$A$777,$A359,СВЦЭМ!$B$34:$B$777,W$331)+'СЕТ СН'!$F$13</f>
        <v>299.78111797999998</v>
      </c>
      <c r="X359" s="37">
        <f>SUMIFS(СВЦЭМ!$J$34:$J$777,СВЦЭМ!$A$34:$A$777,$A359,СВЦЭМ!$B$34:$B$777,X$331)+'СЕТ СН'!$F$13</f>
        <v>345.22512317000002</v>
      </c>
      <c r="Y359" s="37">
        <f>SUMIFS(СВЦЭМ!$J$34:$J$777,СВЦЭМ!$A$34:$A$777,$A359,СВЦЭМ!$B$34:$B$777,Y$331)+'СЕТ СН'!$F$13</f>
        <v>421.44794250000001</v>
      </c>
    </row>
    <row r="360" spans="1:27" ht="15.75" x14ac:dyDescent="0.2">
      <c r="A360" s="36">
        <f t="shared" si="9"/>
        <v>43310</v>
      </c>
      <c r="B360" s="37">
        <f>SUMIFS(СВЦЭМ!$J$34:$J$777,СВЦЭМ!$A$34:$A$777,$A360,СВЦЭМ!$B$34:$B$777,B$331)+'СЕТ СН'!$F$13</f>
        <v>457.54970214999997</v>
      </c>
      <c r="C360" s="37">
        <f>SUMIFS(СВЦЭМ!$J$34:$J$777,СВЦЭМ!$A$34:$A$777,$A360,СВЦЭМ!$B$34:$B$777,C$331)+'СЕТ СН'!$F$13</f>
        <v>489.54972086999999</v>
      </c>
      <c r="D360" s="37">
        <f>SUMIFS(СВЦЭМ!$J$34:$J$777,СВЦЭМ!$A$34:$A$777,$A360,СВЦЭМ!$B$34:$B$777,D$331)+'СЕТ СН'!$F$13</f>
        <v>522.98268406</v>
      </c>
      <c r="E360" s="37">
        <f>SUMIFS(СВЦЭМ!$J$34:$J$777,СВЦЭМ!$A$34:$A$777,$A360,СВЦЭМ!$B$34:$B$777,E$331)+'СЕТ СН'!$F$13</f>
        <v>555.03621648000001</v>
      </c>
      <c r="F360" s="37">
        <f>SUMIFS(СВЦЭМ!$J$34:$J$777,СВЦЭМ!$A$34:$A$777,$A360,СВЦЭМ!$B$34:$B$777,F$331)+'СЕТ СН'!$F$13</f>
        <v>549.96682439999995</v>
      </c>
      <c r="G360" s="37">
        <f>SUMIFS(СВЦЭМ!$J$34:$J$777,СВЦЭМ!$A$34:$A$777,$A360,СВЦЭМ!$B$34:$B$777,G$331)+'СЕТ СН'!$F$13</f>
        <v>546.28827692000004</v>
      </c>
      <c r="H360" s="37">
        <f>SUMIFS(СВЦЭМ!$J$34:$J$777,СВЦЭМ!$A$34:$A$777,$A360,СВЦЭМ!$B$34:$B$777,H$331)+'СЕТ СН'!$F$13</f>
        <v>484.85505984999998</v>
      </c>
      <c r="I360" s="37">
        <f>SUMIFS(СВЦЭМ!$J$34:$J$777,СВЦЭМ!$A$34:$A$777,$A360,СВЦЭМ!$B$34:$B$777,I$331)+'СЕТ СН'!$F$13</f>
        <v>390.99734000000001</v>
      </c>
      <c r="J360" s="37">
        <f>SUMIFS(СВЦЭМ!$J$34:$J$777,СВЦЭМ!$A$34:$A$777,$A360,СВЦЭМ!$B$34:$B$777,J$331)+'СЕТ СН'!$F$13</f>
        <v>320.47195591000002</v>
      </c>
      <c r="K360" s="37">
        <f>SUMIFS(СВЦЭМ!$J$34:$J$777,СВЦЭМ!$A$34:$A$777,$A360,СВЦЭМ!$B$34:$B$777,K$331)+'СЕТ СН'!$F$13</f>
        <v>283.60023355999999</v>
      </c>
      <c r="L360" s="37">
        <f>SUMIFS(СВЦЭМ!$J$34:$J$777,СВЦЭМ!$A$34:$A$777,$A360,СВЦЭМ!$B$34:$B$777,L$331)+'СЕТ СН'!$F$13</f>
        <v>269.02090112000002</v>
      </c>
      <c r="M360" s="37">
        <f>SUMIFS(СВЦЭМ!$J$34:$J$777,СВЦЭМ!$A$34:$A$777,$A360,СВЦЭМ!$B$34:$B$777,M$331)+'СЕТ СН'!$F$13</f>
        <v>268.53681633000002</v>
      </c>
      <c r="N360" s="37">
        <f>SUMIFS(СВЦЭМ!$J$34:$J$777,СВЦЭМ!$A$34:$A$777,$A360,СВЦЭМ!$B$34:$B$777,N$331)+'СЕТ СН'!$F$13</f>
        <v>263.92287324</v>
      </c>
      <c r="O360" s="37">
        <f>SUMIFS(СВЦЭМ!$J$34:$J$777,СВЦЭМ!$A$34:$A$777,$A360,СВЦЭМ!$B$34:$B$777,O$331)+'СЕТ СН'!$F$13</f>
        <v>264.66419916000001</v>
      </c>
      <c r="P360" s="37">
        <f>SUMIFS(СВЦЭМ!$J$34:$J$777,СВЦЭМ!$A$34:$A$777,$A360,СВЦЭМ!$B$34:$B$777,P$331)+'СЕТ СН'!$F$13</f>
        <v>264.46169467999999</v>
      </c>
      <c r="Q360" s="37">
        <f>SUMIFS(СВЦЭМ!$J$34:$J$777,СВЦЭМ!$A$34:$A$777,$A360,СВЦЭМ!$B$34:$B$777,Q$331)+'СЕТ СН'!$F$13</f>
        <v>266.70624007999999</v>
      </c>
      <c r="R360" s="37">
        <f>SUMIFS(СВЦЭМ!$J$34:$J$777,СВЦЭМ!$A$34:$A$777,$A360,СВЦЭМ!$B$34:$B$777,R$331)+'СЕТ СН'!$F$13</f>
        <v>268.18151674000001</v>
      </c>
      <c r="S360" s="37">
        <f>SUMIFS(СВЦЭМ!$J$34:$J$777,СВЦЭМ!$A$34:$A$777,$A360,СВЦЭМ!$B$34:$B$777,S$331)+'СЕТ СН'!$F$13</f>
        <v>270.19552045</v>
      </c>
      <c r="T360" s="37">
        <f>SUMIFS(СВЦЭМ!$J$34:$J$777,СВЦЭМ!$A$34:$A$777,$A360,СВЦЭМ!$B$34:$B$777,T$331)+'СЕТ СН'!$F$13</f>
        <v>269.15051258</v>
      </c>
      <c r="U360" s="37">
        <f>SUMIFS(СВЦЭМ!$J$34:$J$777,СВЦЭМ!$A$34:$A$777,$A360,СВЦЭМ!$B$34:$B$777,U$331)+'СЕТ СН'!$F$13</f>
        <v>268.47493671000001</v>
      </c>
      <c r="V360" s="37">
        <f>SUMIFS(СВЦЭМ!$J$34:$J$777,СВЦЭМ!$A$34:$A$777,$A360,СВЦЭМ!$B$34:$B$777,V$331)+'СЕТ СН'!$F$13</f>
        <v>269.71326032000002</v>
      </c>
      <c r="W360" s="37">
        <f>SUMIFS(СВЦЭМ!$J$34:$J$777,СВЦЭМ!$A$34:$A$777,$A360,СВЦЭМ!$B$34:$B$777,W$331)+'СЕТ СН'!$F$13</f>
        <v>280.78317941</v>
      </c>
      <c r="X360" s="37">
        <f>SUMIFS(СВЦЭМ!$J$34:$J$777,СВЦЭМ!$A$34:$A$777,$A360,СВЦЭМ!$B$34:$B$777,X$331)+'СЕТ СН'!$F$13</f>
        <v>325.70100583999999</v>
      </c>
      <c r="Y360" s="37">
        <f>SUMIFS(СВЦЭМ!$J$34:$J$777,СВЦЭМ!$A$34:$A$777,$A360,СВЦЭМ!$B$34:$B$777,Y$331)+'СЕТ СН'!$F$13</f>
        <v>392.87465235000002</v>
      </c>
    </row>
    <row r="361" spans="1:27" ht="15.75" x14ac:dyDescent="0.2">
      <c r="A361" s="36">
        <f t="shared" si="9"/>
        <v>43311</v>
      </c>
      <c r="B361" s="37">
        <f>SUMIFS(СВЦЭМ!$J$34:$J$777,СВЦЭМ!$A$34:$A$777,$A361,СВЦЭМ!$B$34:$B$777,B$331)+'СЕТ СН'!$F$13</f>
        <v>431.23078382</v>
      </c>
      <c r="C361" s="37">
        <f>SUMIFS(СВЦЭМ!$J$34:$J$777,СВЦЭМ!$A$34:$A$777,$A361,СВЦЭМ!$B$34:$B$777,C$331)+'СЕТ СН'!$F$13</f>
        <v>461.69551937</v>
      </c>
      <c r="D361" s="37">
        <f>SUMIFS(СВЦЭМ!$J$34:$J$777,СВЦЭМ!$A$34:$A$777,$A361,СВЦЭМ!$B$34:$B$777,D$331)+'СЕТ СН'!$F$13</f>
        <v>492.27932628000002</v>
      </c>
      <c r="E361" s="37">
        <f>SUMIFS(СВЦЭМ!$J$34:$J$777,СВЦЭМ!$A$34:$A$777,$A361,СВЦЭМ!$B$34:$B$777,E$331)+'СЕТ СН'!$F$13</f>
        <v>501.94018596000001</v>
      </c>
      <c r="F361" s="37">
        <f>SUMIFS(СВЦЭМ!$J$34:$J$777,СВЦЭМ!$A$34:$A$777,$A361,СВЦЭМ!$B$34:$B$777,F$331)+'СЕТ СН'!$F$13</f>
        <v>502.40702954</v>
      </c>
      <c r="G361" s="37">
        <f>SUMIFS(СВЦЭМ!$J$34:$J$777,СВЦЭМ!$A$34:$A$777,$A361,СВЦЭМ!$B$34:$B$777,G$331)+'СЕТ СН'!$F$13</f>
        <v>490.02920786999999</v>
      </c>
      <c r="H361" s="37">
        <f>SUMIFS(СВЦЭМ!$J$34:$J$777,СВЦЭМ!$A$34:$A$777,$A361,СВЦЭМ!$B$34:$B$777,H$331)+'СЕТ СН'!$F$13</f>
        <v>436.18310080999998</v>
      </c>
      <c r="I361" s="37">
        <f>SUMIFS(СВЦЭМ!$J$34:$J$777,СВЦЭМ!$A$34:$A$777,$A361,СВЦЭМ!$B$34:$B$777,I$331)+'СЕТ СН'!$F$13</f>
        <v>357.65027117</v>
      </c>
      <c r="J361" s="37">
        <f>SUMIFS(СВЦЭМ!$J$34:$J$777,СВЦЭМ!$A$34:$A$777,$A361,СВЦЭМ!$B$34:$B$777,J$331)+'СЕТ СН'!$F$13</f>
        <v>299.12102873999999</v>
      </c>
      <c r="K361" s="37">
        <f>SUMIFS(СВЦЭМ!$J$34:$J$777,СВЦЭМ!$A$34:$A$777,$A361,СВЦЭМ!$B$34:$B$777,K$331)+'СЕТ СН'!$F$13</f>
        <v>269.97473402999998</v>
      </c>
      <c r="L361" s="37">
        <f>SUMIFS(СВЦЭМ!$J$34:$J$777,СВЦЭМ!$A$34:$A$777,$A361,СВЦЭМ!$B$34:$B$777,L$331)+'СЕТ СН'!$F$13</f>
        <v>263.80983587999998</v>
      </c>
      <c r="M361" s="37">
        <f>SUMIFS(СВЦЭМ!$J$34:$J$777,СВЦЭМ!$A$34:$A$777,$A361,СВЦЭМ!$B$34:$B$777,M$331)+'СЕТ СН'!$F$13</f>
        <v>260.91629582000002</v>
      </c>
      <c r="N361" s="37">
        <f>SUMIFS(СВЦЭМ!$J$34:$J$777,СВЦЭМ!$A$34:$A$777,$A361,СВЦЭМ!$B$34:$B$777,N$331)+'СЕТ СН'!$F$13</f>
        <v>292.20503185000001</v>
      </c>
      <c r="O361" s="37">
        <f>SUMIFS(СВЦЭМ!$J$34:$J$777,СВЦЭМ!$A$34:$A$777,$A361,СВЦЭМ!$B$34:$B$777,O$331)+'СЕТ СН'!$F$13</f>
        <v>297.81132373999998</v>
      </c>
      <c r="P361" s="37">
        <f>SUMIFS(СВЦЭМ!$J$34:$J$777,СВЦЭМ!$A$34:$A$777,$A361,СВЦЭМ!$B$34:$B$777,P$331)+'СЕТ СН'!$F$13</f>
        <v>294.36833295000002</v>
      </c>
      <c r="Q361" s="37">
        <f>SUMIFS(СВЦЭМ!$J$34:$J$777,СВЦЭМ!$A$34:$A$777,$A361,СВЦЭМ!$B$34:$B$777,Q$331)+'СЕТ СН'!$F$13</f>
        <v>297.92005391999999</v>
      </c>
      <c r="R361" s="37">
        <f>SUMIFS(СВЦЭМ!$J$34:$J$777,СВЦЭМ!$A$34:$A$777,$A361,СВЦЭМ!$B$34:$B$777,R$331)+'СЕТ СН'!$F$13</f>
        <v>296.14138428000001</v>
      </c>
      <c r="S361" s="37">
        <f>SUMIFS(СВЦЭМ!$J$34:$J$777,СВЦЭМ!$A$34:$A$777,$A361,СВЦЭМ!$B$34:$B$777,S$331)+'СЕТ СН'!$F$13</f>
        <v>295.56952619999998</v>
      </c>
      <c r="T361" s="37">
        <f>SUMIFS(СВЦЭМ!$J$34:$J$777,СВЦЭМ!$A$34:$A$777,$A361,СВЦЭМ!$B$34:$B$777,T$331)+'СЕТ СН'!$F$13</f>
        <v>294.57246341000001</v>
      </c>
      <c r="U361" s="37">
        <f>SUMIFS(СВЦЭМ!$J$34:$J$777,СВЦЭМ!$A$34:$A$777,$A361,СВЦЭМ!$B$34:$B$777,U$331)+'СЕТ СН'!$F$13</f>
        <v>283.77733677999998</v>
      </c>
      <c r="V361" s="37">
        <f>SUMIFS(СВЦЭМ!$J$34:$J$777,СВЦЭМ!$A$34:$A$777,$A361,СВЦЭМ!$B$34:$B$777,V$331)+'СЕТ СН'!$F$13</f>
        <v>270.88027857999998</v>
      </c>
      <c r="W361" s="37">
        <f>SUMIFS(СВЦЭМ!$J$34:$J$777,СВЦЭМ!$A$34:$A$777,$A361,СВЦЭМ!$B$34:$B$777,W$331)+'СЕТ СН'!$F$13</f>
        <v>284.54411471999998</v>
      </c>
      <c r="X361" s="37">
        <f>SUMIFS(СВЦЭМ!$J$34:$J$777,СВЦЭМ!$A$34:$A$777,$A361,СВЦЭМ!$B$34:$B$777,X$331)+'СЕТ СН'!$F$13</f>
        <v>332.81492300999997</v>
      </c>
      <c r="Y361" s="37">
        <f>SUMIFS(СВЦЭМ!$J$34:$J$777,СВЦЭМ!$A$34:$A$777,$A361,СВЦЭМ!$B$34:$B$777,Y$331)+'СЕТ СН'!$F$13</f>
        <v>394.03973148</v>
      </c>
    </row>
    <row r="362" spans="1:27" ht="15.75" x14ac:dyDescent="0.2">
      <c r="A362" s="36">
        <f t="shared" si="9"/>
        <v>43312</v>
      </c>
      <c r="B362" s="37">
        <f>SUMIFS(СВЦЭМ!$J$34:$J$777,СВЦЭМ!$A$34:$A$777,$A362,СВЦЭМ!$B$34:$B$777,B$331)+'СЕТ СН'!$F$13</f>
        <v>344.67157887000002</v>
      </c>
      <c r="C362" s="37">
        <f>SUMIFS(СВЦЭМ!$J$34:$J$777,СВЦЭМ!$A$34:$A$777,$A362,СВЦЭМ!$B$34:$B$777,C$331)+'СЕТ СН'!$F$13</f>
        <v>409.86910082000003</v>
      </c>
      <c r="D362" s="37">
        <f>SUMIFS(СВЦЭМ!$J$34:$J$777,СВЦЭМ!$A$34:$A$777,$A362,СВЦЭМ!$B$34:$B$777,D$331)+'СЕТ СН'!$F$13</f>
        <v>490.23091361000002</v>
      </c>
      <c r="E362" s="37">
        <f>SUMIFS(СВЦЭМ!$J$34:$J$777,СВЦЭМ!$A$34:$A$777,$A362,СВЦЭМ!$B$34:$B$777,E$331)+'СЕТ СН'!$F$13</f>
        <v>522.36312042999998</v>
      </c>
      <c r="F362" s="37">
        <f>SUMIFS(СВЦЭМ!$J$34:$J$777,СВЦЭМ!$A$34:$A$777,$A362,СВЦЭМ!$B$34:$B$777,F$331)+'СЕТ СН'!$F$13</f>
        <v>516.17902243000003</v>
      </c>
      <c r="G362" s="37">
        <f>SUMIFS(СВЦЭМ!$J$34:$J$777,СВЦЭМ!$A$34:$A$777,$A362,СВЦЭМ!$B$34:$B$777,G$331)+'СЕТ СН'!$F$13</f>
        <v>517.49148276000005</v>
      </c>
      <c r="H362" s="37">
        <f>SUMIFS(СВЦЭМ!$J$34:$J$777,СВЦЭМ!$A$34:$A$777,$A362,СВЦЭМ!$B$34:$B$777,H$331)+'СЕТ СН'!$F$13</f>
        <v>469.23988379000002</v>
      </c>
      <c r="I362" s="37">
        <f>SUMIFS(СВЦЭМ!$J$34:$J$777,СВЦЭМ!$A$34:$A$777,$A362,СВЦЭМ!$B$34:$B$777,I$331)+'СЕТ СН'!$F$13</f>
        <v>384.43525615999999</v>
      </c>
      <c r="J362" s="37">
        <f>SUMIFS(СВЦЭМ!$J$34:$J$777,СВЦЭМ!$A$34:$A$777,$A362,СВЦЭМ!$B$34:$B$777,J$331)+'СЕТ СН'!$F$13</f>
        <v>319.05386950000002</v>
      </c>
      <c r="K362" s="37">
        <f>SUMIFS(СВЦЭМ!$J$34:$J$777,СВЦЭМ!$A$34:$A$777,$A362,СВЦЭМ!$B$34:$B$777,K$331)+'СЕТ СН'!$F$13</f>
        <v>280.80561686999999</v>
      </c>
      <c r="L362" s="37">
        <f>SUMIFS(СВЦЭМ!$J$34:$J$777,СВЦЭМ!$A$34:$A$777,$A362,СВЦЭМ!$B$34:$B$777,L$331)+'СЕТ СН'!$F$13</f>
        <v>274.06861130999999</v>
      </c>
      <c r="M362" s="37">
        <f>SUMIFS(СВЦЭМ!$J$34:$J$777,СВЦЭМ!$A$34:$A$777,$A362,СВЦЭМ!$B$34:$B$777,M$331)+'СЕТ СН'!$F$13</f>
        <v>275.01637998000001</v>
      </c>
      <c r="N362" s="37">
        <f>SUMIFS(СВЦЭМ!$J$34:$J$777,СВЦЭМ!$A$34:$A$777,$A362,СВЦЭМ!$B$34:$B$777,N$331)+'СЕТ СН'!$F$13</f>
        <v>306.11846220000001</v>
      </c>
      <c r="O362" s="37">
        <f>SUMIFS(СВЦЭМ!$J$34:$J$777,СВЦЭМ!$A$34:$A$777,$A362,СВЦЭМ!$B$34:$B$777,O$331)+'СЕТ СН'!$F$13</f>
        <v>306.74918308000002</v>
      </c>
      <c r="P362" s="37">
        <f>SUMIFS(СВЦЭМ!$J$34:$J$777,СВЦЭМ!$A$34:$A$777,$A362,СВЦЭМ!$B$34:$B$777,P$331)+'СЕТ СН'!$F$13</f>
        <v>300.39081245</v>
      </c>
      <c r="Q362" s="37">
        <f>SUMIFS(СВЦЭМ!$J$34:$J$777,СВЦЭМ!$A$34:$A$777,$A362,СВЦЭМ!$B$34:$B$777,Q$331)+'СЕТ СН'!$F$13</f>
        <v>308.39728009999999</v>
      </c>
      <c r="R362" s="37">
        <f>SUMIFS(СВЦЭМ!$J$34:$J$777,СВЦЭМ!$A$34:$A$777,$A362,СВЦЭМ!$B$34:$B$777,R$331)+'СЕТ СН'!$F$13</f>
        <v>305.96409962000001</v>
      </c>
      <c r="S362" s="37">
        <f>SUMIFS(СВЦЭМ!$J$34:$J$777,СВЦЭМ!$A$34:$A$777,$A362,СВЦЭМ!$B$34:$B$777,S$331)+'СЕТ СН'!$F$13</f>
        <v>302.79137111</v>
      </c>
      <c r="T362" s="37">
        <f>SUMIFS(СВЦЭМ!$J$34:$J$777,СВЦЭМ!$A$34:$A$777,$A362,СВЦЭМ!$B$34:$B$777,T$331)+'СЕТ СН'!$F$13</f>
        <v>302.08685172000003</v>
      </c>
      <c r="U362" s="37">
        <f>SUMIFS(СВЦЭМ!$J$34:$J$777,СВЦЭМ!$A$34:$A$777,$A362,СВЦЭМ!$B$34:$B$777,U$331)+'СЕТ СН'!$F$13</f>
        <v>291.42606447999998</v>
      </c>
      <c r="V362" s="37">
        <f>SUMIFS(СВЦЭМ!$J$34:$J$777,СВЦЭМ!$A$34:$A$777,$A362,СВЦЭМ!$B$34:$B$777,V$331)+'СЕТ СН'!$F$13</f>
        <v>281.12659382999999</v>
      </c>
      <c r="W362" s="37">
        <f>SUMIFS(СВЦЭМ!$J$34:$J$777,СВЦЭМ!$A$34:$A$777,$A362,СВЦЭМ!$B$34:$B$777,W$331)+'СЕТ СН'!$F$13</f>
        <v>310.96558620000002</v>
      </c>
      <c r="X362" s="37">
        <f>SUMIFS(СВЦЭМ!$J$34:$J$777,СВЦЭМ!$A$34:$A$777,$A362,СВЦЭМ!$B$34:$B$777,X$331)+'СЕТ СН'!$F$13</f>
        <v>358.69557677</v>
      </c>
      <c r="Y362" s="37">
        <f>SUMIFS(СВЦЭМ!$J$34:$J$777,СВЦЭМ!$A$34:$A$777,$A362,СВЦЭМ!$B$34:$B$777,Y$331)+'СЕТ СН'!$F$13</f>
        <v>418.30303062000002</v>
      </c>
    </row>
    <row r="363" spans="1:27" ht="15.75" x14ac:dyDescent="0.2">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7" ht="12.75" customHeight="1" x14ac:dyDescent="0.2">
      <c r="A364" s="127" t="s">
        <v>7</v>
      </c>
      <c r="B364" s="121" t="s">
        <v>134</v>
      </c>
      <c r="C364" s="122"/>
      <c r="D364" s="122"/>
      <c r="E364" s="122"/>
      <c r="F364" s="122"/>
      <c r="G364" s="122"/>
      <c r="H364" s="122"/>
      <c r="I364" s="122"/>
      <c r="J364" s="122"/>
      <c r="K364" s="122"/>
      <c r="L364" s="122"/>
      <c r="M364" s="122"/>
      <c r="N364" s="122"/>
      <c r="O364" s="122"/>
      <c r="P364" s="122"/>
      <c r="Q364" s="122"/>
      <c r="R364" s="122"/>
      <c r="S364" s="122"/>
      <c r="T364" s="122"/>
      <c r="U364" s="122"/>
      <c r="V364" s="122"/>
      <c r="W364" s="122"/>
      <c r="X364" s="122"/>
      <c r="Y364" s="123"/>
    </row>
    <row r="365" spans="1:27" ht="12.75" customHeight="1" x14ac:dyDescent="0.2">
      <c r="A365" s="128"/>
      <c r="B365" s="124"/>
      <c r="C365" s="125"/>
      <c r="D365" s="125"/>
      <c r="E365" s="125"/>
      <c r="F365" s="125"/>
      <c r="G365" s="125"/>
      <c r="H365" s="125"/>
      <c r="I365" s="125"/>
      <c r="J365" s="125"/>
      <c r="K365" s="125"/>
      <c r="L365" s="125"/>
      <c r="M365" s="125"/>
      <c r="N365" s="125"/>
      <c r="O365" s="125"/>
      <c r="P365" s="125"/>
      <c r="Q365" s="125"/>
      <c r="R365" s="125"/>
      <c r="S365" s="125"/>
      <c r="T365" s="125"/>
      <c r="U365" s="125"/>
      <c r="V365" s="125"/>
      <c r="W365" s="125"/>
      <c r="X365" s="125"/>
      <c r="Y365" s="126"/>
    </row>
    <row r="366" spans="1:27" s="47" customFormat="1" ht="12.75" customHeight="1" x14ac:dyDescent="0.2">
      <c r="A366" s="129"/>
      <c r="B366" s="35">
        <v>1</v>
      </c>
      <c r="C366" s="35">
        <v>2</v>
      </c>
      <c r="D366" s="35">
        <v>3</v>
      </c>
      <c r="E366" s="35">
        <v>4</v>
      </c>
      <c r="F366" s="35">
        <v>5</v>
      </c>
      <c r="G366" s="35">
        <v>6</v>
      </c>
      <c r="H366" s="35">
        <v>7</v>
      </c>
      <c r="I366" s="35">
        <v>8</v>
      </c>
      <c r="J366" s="35">
        <v>9</v>
      </c>
      <c r="K366" s="35">
        <v>10</v>
      </c>
      <c r="L366" s="35">
        <v>11</v>
      </c>
      <c r="M366" s="35">
        <v>12</v>
      </c>
      <c r="N366" s="35">
        <v>13</v>
      </c>
      <c r="O366" s="35">
        <v>14</v>
      </c>
      <c r="P366" s="35">
        <v>15</v>
      </c>
      <c r="Q366" s="35">
        <v>16</v>
      </c>
      <c r="R366" s="35">
        <v>17</v>
      </c>
      <c r="S366" s="35">
        <v>18</v>
      </c>
      <c r="T366" s="35">
        <v>19</v>
      </c>
      <c r="U366" s="35">
        <v>20</v>
      </c>
      <c r="V366" s="35">
        <v>21</v>
      </c>
      <c r="W366" s="35">
        <v>22</v>
      </c>
      <c r="X366" s="35">
        <v>23</v>
      </c>
      <c r="Y366" s="35">
        <v>24</v>
      </c>
    </row>
    <row r="367" spans="1:27" ht="15.75" customHeight="1" x14ac:dyDescent="0.2">
      <c r="A367" s="36" t="str">
        <f>A332</f>
        <v>01.07.2018</v>
      </c>
      <c r="B367" s="37">
        <f>SUMIFS(СВЦЭМ!$K$34:$K$777,СВЦЭМ!$A$34:$A$777,$A367,СВЦЭМ!$B$34:$B$777,B$366)+'СЕТ СН'!$F$13</f>
        <v>610.39374295000005</v>
      </c>
      <c r="C367" s="37">
        <f>SUMIFS(СВЦЭМ!$K$34:$K$777,СВЦЭМ!$A$34:$A$777,$A367,СВЦЭМ!$B$34:$B$777,C$366)+'СЕТ СН'!$F$13</f>
        <v>632.22090505000006</v>
      </c>
      <c r="D367" s="37">
        <f>SUMIFS(СВЦЭМ!$K$34:$K$777,СВЦЭМ!$A$34:$A$777,$A367,СВЦЭМ!$B$34:$B$777,D$366)+'СЕТ СН'!$F$13</f>
        <v>659.15726271000005</v>
      </c>
      <c r="E367" s="37">
        <f>SUMIFS(СВЦЭМ!$K$34:$K$777,СВЦЭМ!$A$34:$A$777,$A367,СВЦЭМ!$B$34:$B$777,E$366)+'СЕТ СН'!$F$13</f>
        <v>675.53371830000003</v>
      </c>
      <c r="F367" s="37">
        <f>SUMIFS(СВЦЭМ!$K$34:$K$777,СВЦЭМ!$A$34:$A$777,$A367,СВЦЭМ!$B$34:$B$777,F$366)+'СЕТ СН'!$F$13</f>
        <v>679.54485385999999</v>
      </c>
      <c r="G367" s="37">
        <f>SUMIFS(СВЦЭМ!$K$34:$K$777,СВЦЭМ!$A$34:$A$777,$A367,СВЦЭМ!$B$34:$B$777,G$366)+'СЕТ СН'!$F$13</f>
        <v>669.37231541999995</v>
      </c>
      <c r="H367" s="37">
        <f>SUMIFS(СВЦЭМ!$K$34:$K$777,СВЦЭМ!$A$34:$A$777,$A367,СВЦЭМ!$B$34:$B$777,H$366)+'СЕТ СН'!$F$13</f>
        <v>616.39753880000001</v>
      </c>
      <c r="I367" s="37">
        <f>SUMIFS(СВЦЭМ!$K$34:$K$777,СВЦЭМ!$A$34:$A$777,$A367,СВЦЭМ!$B$34:$B$777,I$366)+'СЕТ СН'!$F$13</f>
        <v>563.44296692</v>
      </c>
      <c r="J367" s="37">
        <f>SUMIFS(СВЦЭМ!$K$34:$K$777,СВЦЭМ!$A$34:$A$777,$A367,СВЦЭМ!$B$34:$B$777,J$366)+'СЕТ СН'!$F$13</f>
        <v>495.18078818999999</v>
      </c>
      <c r="K367" s="37">
        <f>SUMIFS(СВЦЭМ!$K$34:$K$777,СВЦЭМ!$A$34:$A$777,$A367,СВЦЭМ!$B$34:$B$777,K$366)+'СЕТ СН'!$F$13</f>
        <v>460.16650349000003</v>
      </c>
      <c r="L367" s="37">
        <f>SUMIFS(СВЦЭМ!$K$34:$K$777,СВЦЭМ!$A$34:$A$777,$A367,СВЦЭМ!$B$34:$B$777,L$366)+'СЕТ СН'!$F$13</f>
        <v>464.12126314</v>
      </c>
      <c r="M367" s="37">
        <f>SUMIFS(СВЦЭМ!$K$34:$K$777,СВЦЭМ!$A$34:$A$777,$A367,СВЦЭМ!$B$34:$B$777,M$366)+'СЕТ СН'!$F$13</f>
        <v>430.77988200999999</v>
      </c>
      <c r="N367" s="37">
        <f>SUMIFS(СВЦЭМ!$K$34:$K$777,СВЦЭМ!$A$34:$A$777,$A367,СВЦЭМ!$B$34:$B$777,N$366)+'СЕТ СН'!$F$13</f>
        <v>436.46204283999998</v>
      </c>
      <c r="O367" s="37">
        <f>SUMIFS(СВЦЭМ!$K$34:$K$777,СВЦЭМ!$A$34:$A$777,$A367,СВЦЭМ!$B$34:$B$777,O$366)+'СЕТ СН'!$F$13</f>
        <v>439.27012465000001</v>
      </c>
      <c r="P367" s="37">
        <f>SUMIFS(СВЦЭМ!$K$34:$K$777,СВЦЭМ!$A$34:$A$777,$A367,СВЦЭМ!$B$34:$B$777,P$366)+'СЕТ СН'!$F$13</f>
        <v>440.63150301000002</v>
      </c>
      <c r="Q367" s="37">
        <f>SUMIFS(СВЦЭМ!$K$34:$K$777,СВЦЭМ!$A$34:$A$777,$A367,СВЦЭМ!$B$34:$B$777,Q$366)+'СЕТ СН'!$F$13</f>
        <v>436.94536783000001</v>
      </c>
      <c r="R367" s="37">
        <f>SUMIFS(СВЦЭМ!$K$34:$K$777,СВЦЭМ!$A$34:$A$777,$A367,СВЦЭМ!$B$34:$B$777,R$366)+'СЕТ СН'!$F$13</f>
        <v>431.02642416999998</v>
      </c>
      <c r="S367" s="37">
        <f>SUMIFS(СВЦЭМ!$K$34:$K$777,СВЦЭМ!$A$34:$A$777,$A367,СВЦЭМ!$B$34:$B$777,S$366)+'СЕТ СН'!$F$13</f>
        <v>424.26924702999997</v>
      </c>
      <c r="T367" s="37">
        <f>SUMIFS(СВЦЭМ!$K$34:$K$777,СВЦЭМ!$A$34:$A$777,$A367,СВЦЭМ!$B$34:$B$777,T$366)+'СЕТ СН'!$F$13</f>
        <v>433.28363056000001</v>
      </c>
      <c r="U367" s="37">
        <f>SUMIFS(СВЦЭМ!$K$34:$K$777,СВЦЭМ!$A$34:$A$777,$A367,СВЦЭМ!$B$34:$B$777,U$366)+'СЕТ СН'!$F$13</f>
        <v>421.12994071999998</v>
      </c>
      <c r="V367" s="37">
        <f>SUMIFS(СВЦЭМ!$K$34:$K$777,СВЦЭМ!$A$34:$A$777,$A367,СВЦЭМ!$B$34:$B$777,V$366)+'СЕТ СН'!$F$13</f>
        <v>417.94244537999998</v>
      </c>
      <c r="W367" s="37">
        <f>SUMIFS(СВЦЭМ!$K$34:$K$777,СВЦЭМ!$A$34:$A$777,$A367,СВЦЭМ!$B$34:$B$777,W$366)+'СЕТ СН'!$F$13</f>
        <v>465.58888697999998</v>
      </c>
      <c r="X367" s="37">
        <f>SUMIFS(СВЦЭМ!$K$34:$K$777,СВЦЭМ!$A$34:$A$777,$A367,СВЦЭМ!$B$34:$B$777,X$366)+'СЕТ СН'!$F$13</f>
        <v>534.47242529000005</v>
      </c>
      <c r="Y367" s="37">
        <f>SUMIFS(СВЦЭМ!$K$34:$K$777,СВЦЭМ!$A$34:$A$777,$A367,СВЦЭМ!$B$34:$B$777,Y$366)+'СЕТ СН'!$F$13</f>
        <v>560.58249187000001</v>
      </c>
      <c r="AA367" s="46"/>
    </row>
    <row r="368" spans="1:27" ht="15.75" x14ac:dyDescent="0.2">
      <c r="A368" s="36">
        <f>A367+1</f>
        <v>43283</v>
      </c>
      <c r="B368" s="37">
        <f>SUMIFS(СВЦЭМ!$K$34:$K$777,СВЦЭМ!$A$34:$A$777,$A368,СВЦЭМ!$B$34:$B$777,B$366)+'СЕТ СН'!$F$13</f>
        <v>659.47036699</v>
      </c>
      <c r="C368" s="37">
        <f>SUMIFS(СВЦЭМ!$K$34:$K$777,СВЦЭМ!$A$34:$A$777,$A368,СВЦЭМ!$B$34:$B$777,C$366)+'СЕТ СН'!$F$13</f>
        <v>681.66167849999999</v>
      </c>
      <c r="D368" s="37">
        <f>SUMIFS(СВЦЭМ!$K$34:$K$777,СВЦЭМ!$A$34:$A$777,$A368,СВЦЭМ!$B$34:$B$777,D$366)+'СЕТ СН'!$F$13</f>
        <v>677.01838941999995</v>
      </c>
      <c r="E368" s="37">
        <f>SUMIFS(СВЦЭМ!$K$34:$K$777,СВЦЭМ!$A$34:$A$777,$A368,СВЦЭМ!$B$34:$B$777,E$366)+'СЕТ СН'!$F$13</f>
        <v>672.42668026000001</v>
      </c>
      <c r="F368" s="37">
        <f>SUMIFS(СВЦЭМ!$K$34:$K$777,СВЦЭМ!$A$34:$A$777,$A368,СВЦЭМ!$B$34:$B$777,F$366)+'СЕТ СН'!$F$13</f>
        <v>670.08237509000003</v>
      </c>
      <c r="G368" s="37">
        <f>SUMIFS(СВЦЭМ!$K$34:$K$777,СВЦЭМ!$A$34:$A$777,$A368,СВЦЭМ!$B$34:$B$777,G$366)+'СЕТ СН'!$F$13</f>
        <v>674.83819048999999</v>
      </c>
      <c r="H368" s="37">
        <f>SUMIFS(СВЦЭМ!$K$34:$K$777,СВЦЭМ!$A$34:$A$777,$A368,СВЦЭМ!$B$34:$B$777,H$366)+'СЕТ СН'!$F$13</f>
        <v>637.15646388000005</v>
      </c>
      <c r="I368" s="37">
        <f>SUMIFS(СВЦЭМ!$K$34:$K$777,СВЦЭМ!$A$34:$A$777,$A368,СВЦЭМ!$B$34:$B$777,I$366)+'СЕТ СН'!$F$13</f>
        <v>566.75714579999999</v>
      </c>
      <c r="J368" s="37">
        <f>SUMIFS(СВЦЭМ!$K$34:$K$777,СВЦЭМ!$A$34:$A$777,$A368,СВЦЭМ!$B$34:$B$777,J$366)+'СЕТ СН'!$F$13</f>
        <v>495.17957404999999</v>
      </c>
      <c r="K368" s="37">
        <f>SUMIFS(СВЦЭМ!$K$34:$K$777,СВЦЭМ!$A$34:$A$777,$A368,СВЦЭМ!$B$34:$B$777,K$366)+'СЕТ СН'!$F$13</f>
        <v>453.97659154000002</v>
      </c>
      <c r="L368" s="37">
        <f>SUMIFS(СВЦЭМ!$K$34:$K$777,СВЦЭМ!$A$34:$A$777,$A368,СВЦЭМ!$B$34:$B$777,L$366)+'СЕТ СН'!$F$13</f>
        <v>445.01401442999997</v>
      </c>
      <c r="M368" s="37">
        <f>SUMIFS(СВЦЭМ!$K$34:$K$777,СВЦЭМ!$A$34:$A$777,$A368,СВЦЭМ!$B$34:$B$777,M$366)+'СЕТ СН'!$F$13</f>
        <v>436.03634168000002</v>
      </c>
      <c r="N368" s="37">
        <f>SUMIFS(СВЦЭМ!$K$34:$K$777,СВЦЭМ!$A$34:$A$777,$A368,СВЦЭМ!$B$34:$B$777,N$366)+'СЕТ СН'!$F$13</f>
        <v>445.97267360000001</v>
      </c>
      <c r="O368" s="37">
        <f>SUMIFS(СВЦЭМ!$K$34:$K$777,СВЦЭМ!$A$34:$A$777,$A368,СВЦЭМ!$B$34:$B$777,O$366)+'СЕТ СН'!$F$13</f>
        <v>448.96865731000003</v>
      </c>
      <c r="P368" s="37">
        <f>SUMIFS(СВЦЭМ!$K$34:$K$777,СВЦЭМ!$A$34:$A$777,$A368,СВЦЭМ!$B$34:$B$777,P$366)+'СЕТ СН'!$F$13</f>
        <v>442.52101425000001</v>
      </c>
      <c r="Q368" s="37">
        <f>SUMIFS(СВЦЭМ!$K$34:$K$777,СВЦЭМ!$A$34:$A$777,$A368,СВЦЭМ!$B$34:$B$777,Q$366)+'СЕТ СН'!$F$13</f>
        <v>445.17345964999998</v>
      </c>
      <c r="R368" s="37">
        <f>SUMIFS(СВЦЭМ!$K$34:$K$777,СВЦЭМ!$A$34:$A$777,$A368,СВЦЭМ!$B$34:$B$777,R$366)+'СЕТ СН'!$F$13</f>
        <v>443.29898990999999</v>
      </c>
      <c r="S368" s="37">
        <f>SUMIFS(СВЦЭМ!$K$34:$K$777,СВЦЭМ!$A$34:$A$777,$A368,СВЦЭМ!$B$34:$B$777,S$366)+'СЕТ СН'!$F$13</f>
        <v>446.43667233000002</v>
      </c>
      <c r="T368" s="37">
        <f>SUMIFS(СВЦЭМ!$K$34:$K$777,СВЦЭМ!$A$34:$A$777,$A368,СВЦЭМ!$B$34:$B$777,T$366)+'СЕТ СН'!$F$13</f>
        <v>445.71420922999999</v>
      </c>
      <c r="U368" s="37">
        <f>SUMIFS(СВЦЭМ!$K$34:$K$777,СВЦЭМ!$A$34:$A$777,$A368,СВЦЭМ!$B$34:$B$777,U$366)+'СЕТ СН'!$F$13</f>
        <v>438.79298597000002</v>
      </c>
      <c r="V368" s="37">
        <f>SUMIFS(СВЦЭМ!$K$34:$K$777,СВЦЭМ!$A$34:$A$777,$A368,СВЦЭМ!$B$34:$B$777,V$366)+'СЕТ СН'!$F$13</f>
        <v>444.25315954000001</v>
      </c>
      <c r="W368" s="37">
        <f>SUMIFS(СВЦЭМ!$K$34:$K$777,СВЦЭМ!$A$34:$A$777,$A368,СВЦЭМ!$B$34:$B$777,W$366)+'СЕТ СН'!$F$13</f>
        <v>468.85747172999999</v>
      </c>
      <c r="X368" s="37">
        <f>SUMIFS(СВЦЭМ!$K$34:$K$777,СВЦЭМ!$A$34:$A$777,$A368,СВЦЭМ!$B$34:$B$777,X$366)+'СЕТ СН'!$F$13</f>
        <v>535.20875321000005</v>
      </c>
      <c r="Y368" s="37">
        <f>SUMIFS(СВЦЭМ!$K$34:$K$777,СВЦЭМ!$A$34:$A$777,$A368,СВЦЭМ!$B$34:$B$777,Y$366)+'СЕТ СН'!$F$13</f>
        <v>578.94178193000005</v>
      </c>
    </row>
    <row r="369" spans="1:25" ht="15.75" x14ac:dyDescent="0.2">
      <c r="A369" s="36">
        <f t="shared" ref="A369:A397" si="10">A368+1</f>
        <v>43284</v>
      </c>
      <c r="B369" s="37">
        <f>SUMIFS(СВЦЭМ!$K$34:$K$777,СВЦЭМ!$A$34:$A$777,$A369,СВЦЭМ!$B$34:$B$777,B$366)+'СЕТ СН'!$F$13</f>
        <v>643.63922155</v>
      </c>
      <c r="C369" s="37">
        <f>SUMIFS(СВЦЭМ!$K$34:$K$777,СВЦЭМ!$A$34:$A$777,$A369,СВЦЭМ!$B$34:$B$777,C$366)+'СЕТ СН'!$F$13</f>
        <v>676.80816927000001</v>
      </c>
      <c r="D369" s="37">
        <f>SUMIFS(СВЦЭМ!$K$34:$K$777,СВЦЭМ!$A$34:$A$777,$A369,СВЦЭМ!$B$34:$B$777,D$366)+'СЕТ СН'!$F$13</f>
        <v>692.07869872000003</v>
      </c>
      <c r="E369" s="37">
        <f>SUMIFS(СВЦЭМ!$K$34:$K$777,СВЦЭМ!$A$34:$A$777,$A369,СВЦЭМ!$B$34:$B$777,E$366)+'СЕТ СН'!$F$13</f>
        <v>685.18019535999997</v>
      </c>
      <c r="F369" s="37">
        <f>SUMIFS(СВЦЭМ!$K$34:$K$777,СВЦЭМ!$A$34:$A$777,$A369,СВЦЭМ!$B$34:$B$777,F$366)+'СЕТ СН'!$F$13</f>
        <v>684.89034842000001</v>
      </c>
      <c r="G369" s="37">
        <f>SUMIFS(СВЦЭМ!$K$34:$K$777,СВЦЭМ!$A$34:$A$777,$A369,СВЦЭМ!$B$34:$B$777,G$366)+'СЕТ СН'!$F$13</f>
        <v>687.74005922000003</v>
      </c>
      <c r="H369" s="37">
        <f>SUMIFS(СВЦЭМ!$K$34:$K$777,СВЦЭМ!$A$34:$A$777,$A369,СВЦЭМ!$B$34:$B$777,H$366)+'СЕТ СН'!$F$13</f>
        <v>663.54937998000003</v>
      </c>
      <c r="I369" s="37">
        <f>SUMIFS(СВЦЭМ!$K$34:$K$777,СВЦЭМ!$A$34:$A$777,$A369,СВЦЭМ!$B$34:$B$777,I$366)+'СЕТ СН'!$F$13</f>
        <v>566.60748292999995</v>
      </c>
      <c r="J369" s="37">
        <f>SUMIFS(СВЦЭМ!$K$34:$K$777,СВЦЭМ!$A$34:$A$777,$A369,СВЦЭМ!$B$34:$B$777,J$366)+'СЕТ СН'!$F$13</f>
        <v>508.88621568000002</v>
      </c>
      <c r="K369" s="37">
        <f>SUMIFS(СВЦЭМ!$K$34:$K$777,СВЦЭМ!$A$34:$A$777,$A369,СВЦЭМ!$B$34:$B$777,K$366)+'СЕТ СН'!$F$13</f>
        <v>470.92145933</v>
      </c>
      <c r="L369" s="37">
        <f>SUMIFS(СВЦЭМ!$K$34:$K$777,СВЦЭМ!$A$34:$A$777,$A369,СВЦЭМ!$B$34:$B$777,L$366)+'СЕТ СН'!$F$13</f>
        <v>460.12469658999999</v>
      </c>
      <c r="M369" s="37">
        <f>SUMIFS(СВЦЭМ!$K$34:$K$777,СВЦЭМ!$A$34:$A$777,$A369,СВЦЭМ!$B$34:$B$777,M$366)+'СЕТ СН'!$F$13</f>
        <v>451.89634723</v>
      </c>
      <c r="N369" s="37">
        <f>SUMIFS(СВЦЭМ!$K$34:$K$777,СВЦЭМ!$A$34:$A$777,$A369,СВЦЭМ!$B$34:$B$777,N$366)+'СЕТ СН'!$F$13</f>
        <v>454.41793117999998</v>
      </c>
      <c r="O369" s="37">
        <f>SUMIFS(СВЦЭМ!$K$34:$K$777,СВЦЭМ!$A$34:$A$777,$A369,СВЦЭМ!$B$34:$B$777,O$366)+'СЕТ СН'!$F$13</f>
        <v>453.07158464999998</v>
      </c>
      <c r="P369" s="37">
        <f>SUMIFS(СВЦЭМ!$K$34:$K$777,СВЦЭМ!$A$34:$A$777,$A369,СВЦЭМ!$B$34:$B$777,P$366)+'СЕТ СН'!$F$13</f>
        <v>457.96923909999998</v>
      </c>
      <c r="Q369" s="37">
        <f>SUMIFS(СВЦЭМ!$K$34:$K$777,СВЦЭМ!$A$34:$A$777,$A369,СВЦЭМ!$B$34:$B$777,Q$366)+'СЕТ СН'!$F$13</f>
        <v>459.50508280000003</v>
      </c>
      <c r="R369" s="37">
        <f>SUMIFS(СВЦЭМ!$K$34:$K$777,СВЦЭМ!$A$34:$A$777,$A369,СВЦЭМ!$B$34:$B$777,R$366)+'СЕТ СН'!$F$13</f>
        <v>458.31191790000003</v>
      </c>
      <c r="S369" s="37">
        <f>SUMIFS(СВЦЭМ!$K$34:$K$777,СВЦЭМ!$A$34:$A$777,$A369,СВЦЭМ!$B$34:$B$777,S$366)+'СЕТ СН'!$F$13</f>
        <v>456.74632249000001</v>
      </c>
      <c r="T369" s="37">
        <f>SUMIFS(СВЦЭМ!$K$34:$K$777,СВЦЭМ!$A$34:$A$777,$A369,СВЦЭМ!$B$34:$B$777,T$366)+'СЕТ СН'!$F$13</f>
        <v>453.27335502</v>
      </c>
      <c r="U369" s="37">
        <f>SUMIFS(СВЦЭМ!$K$34:$K$777,СВЦЭМ!$A$34:$A$777,$A369,СВЦЭМ!$B$34:$B$777,U$366)+'СЕТ СН'!$F$13</f>
        <v>450.79333640999999</v>
      </c>
      <c r="V369" s="37">
        <f>SUMIFS(СВЦЭМ!$K$34:$K$777,СВЦЭМ!$A$34:$A$777,$A369,СВЦЭМ!$B$34:$B$777,V$366)+'СЕТ СН'!$F$13</f>
        <v>457.65933732000002</v>
      </c>
      <c r="W369" s="37">
        <f>SUMIFS(СВЦЭМ!$K$34:$K$777,СВЦЭМ!$A$34:$A$777,$A369,СВЦЭМ!$B$34:$B$777,W$366)+'СЕТ СН'!$F$13</f>
        <v>500.97807634999998</v>
      </c>
      <c r="X369" s="37">
        <f>SUMIFS(СВЦЭМ!$K$34:$K$777,СВЦЭМ!$A$34:$A$777,$A369,СВЦЭМ!$B$34:$B$777,X$366)+'СЕТ СН'!$F$13</f>
        <v>551.52710215000002</v>
      </c>
      <c r="Y369" s="37">
        <f>SUMIFS(СВЦЭМ!$K$34:$K$777,СВЦЭМ!$A$34:$A$777,$A369,СВЦЭМ!$B$34:$B$777,Y$366)+'СЕТ СН'!$F$13</f>
        <v>622.08545297000001</v>
      </c>
    </row>
    <row r="370" spans="1:25" ht="15.75" x14ac:dyDescent="0.2">
      <c r="A370" s="36">
        <f t="shared" si="10"/>
        <v>43285</v>
      </c>
      <c r="B370" s="37">
        <f>SUMIFS(СВЦЭМ!$K$34:$K$777,СВЦЭМ!$A$34:$A$777,$A370,СВЦЭМ!$B$34:$B$777,B$366)+'СЕТ СН'!$F$13</f>
        <v>625.89486203000001</v>
      </c>
      <c r="C370" s="37">
        <f>SUMIFS(СВЦЭМ!$K$34:$K$777,СВЦЭМ!$A$34:$A$777,$A370,СВЦЭМ!$B$34:$B$777,C$366)+'СЕТ СН'!$F$13</f>
        <v>680.50204025999994</v>
      </c>
      <c r="D370" s="37">
        <f>SUMIFS(СВЦЭМ!$K$34:$K$777,СВЦЭМ!$A$34:$A$777,$A370,СВЦЭМ!$B$34:$B$777,D$366)+'СЕТ СН'!$F$13</f>
        <v>689.70728265000002</v>
      </c>
      <c r="E370" s="37">
        <f>SUMIFS(СВЦЭМ!$K$34:$K$777,СВЦЭМ!$A$34:$A$777,$A370,СВЦЭМ!$B$34:$B$777,E$366)+'СЕТ СН'!$F$13</f>
        <v>683.61218280000003</v>
      </c>
      <c r="F370" s="37">
        <f>SUMIFS(СВЦЭМ!$K$34:$K$777,СВЦЭМ!$A$34:$A$777,$A370,СВЦЭМ!$B$34:$B$777,F$366)+'СЕТ СН'!$F$13</f>
        <v>681.74160146999998</v>
      </c>
      <c r="G370" s="37">
        <f>SUMIFS(СВЦЭМ!$K$34:$K$777,СВЦЭМ!$A$34:$A$777,$A370,СВЦЭМ!$B$34:$B$777,G$366)+'СЕТ СН'!$F$13</f>
        <v>684.75900937999995</v>
      </c>
      <c r="H370" s="37">
        <f>SUMIFS(СВЦЭМ!$K$34:$K$777,СВЦЭМ!$A$34:$A$777,$A370,СВЦЭМ!$B$34:$B$777,H$366)+'СЕТ СН'!$F$13</f>
        <v>659.81602005000002</v>
      </c>
      <c r="I370" s="37">
        <f>SUMIFS(СВЦЭМ!$K$34:$K$777,СВЦЭМ!$A$34:$A$777,$A370,СВЦЭМ!$B$34:$B$777,I$366)+'СЕТ СН'!$F$13</f>
        <v>577.45718466999995</v>
      </c>
      <c r="J370" s="37">
        <f>SUMIFS(СВЦЭМ!$K$34:$K$777,СВЦЭМ!$A$34:$A$777,$A370,СВЦЭМ!$B$34:$B$777,J$366)+'СЕТ СН'!$F$13</f>
        <v>517.49930124000002</v>
      </c>
      <c r="K370" s="37">
        <f>SUMIFS(СВЦЭМ!$K$34:$K$777,СВЦЭМ!$A$34:$A$777,$A370,СВЦЭМ!$B$34:$B$777,K$366)+'СЕТ СН'!$F$13</f>
        <v>475.46232577000001</v>
      </c>
      <c r="L370" s="37">
        <f>SUMIFS(СВЦЭМ!$K$34:$K$777,СВЦЭМ!$A$34:$A$777,$A370,СВЦЭМ!$B$34:$B$777,L$366)+'СЕТ СН'!$F$13</f>
        <v>460.54921940999998</v>
      </c>
      <c r="M370" s="37">
        <f>SUMIFS(СВЦЭМ!$K$34:$K$777,СВЦЭМ!$A$34:$A$777,$A370,СВЦЭМ!$B$34:$B$777,M$366)+'СЕТ СН'!$F$13</f>
        <v>460.31466734999998</v>
      </c>
      <c r="N370" s="37">
        <f>SUMIFS(СВЦЭМ!$K$34:$K$777,СВЦЭМ!$A$34:$A$777,$A370,СВЦЭМ!$B$34:$B$777,N$366)+'СЕТ СН'!$F$13</f>
        <v>458.58879924000001</v>
      </c>
      <c r="O370" s="37">
        <f>SUMIFS(СВЦЭМ!$K$34:$K$777,СВЦЭМ!$A$34:$A$777,$A370,СВЦЭМ!$B$34:$B$777,O$366)+'СЕТ СН'!$F$13</f>
        <v>462.44722985999999</v>
      </c>
      <c r="P370" s="37">
        <f>SUMIFS(СВЦЭМ!$K$34:$K$777,СВЦЭМ!$A$34:$A$777,$A370,СВЦЭМ!$B$34:$B$777,P$366)+'СЕТ СН'!$F$13</f>
        <v>456.52567245</v>
      </c>
      <c r="Q370" s="37">
        <f>SUMIFS(СВЦЭМ!$K$34:$K$777,СВЦЭМ!$A$34:$A$777,$A370,СВЦЭМ!$B$34:$B$777,Q$366)+'СЕТ СН'!$F$13</f>
        <v>452.68612142000001</v>
      </c>
      <c r="R370" s="37">
        <f>SUMIFS(СВЦЭМ!$K$34:$K$777,СВЦЭМ!$A$34:$A$777,$A370,СВЦЭМ!$B$34:$B$777,R$366)+'СЕТ СН'!$F$13</f>
        <v>455.63154687999997</v>
      </c>
      <c r="S370" s="37">
        <f>SUMIFS(СВЦЭМ!$K$34:$K$777,СВЦЭМ!$A$34:$A$777,$A370,СВЦЭМ!$B$34:$B$777,S$366)+'СЕТ СН'!$F$13</f>
        <v>456.17877885000001</v>
      </c>
      <c r="T370" s="37">
        <f>SUMIFS(СВЦЭМ!$K$34:$K$777,СВЦЭМ!$A$34:$A$777,$A370,СВЦЭМ!$B$34:$B$777,T$366)+'СЕТ СН'!$F$13</f>
        <v>457.29934005000001</v>
      </c>
      <c r="U370" s="37">
        <f>SUMIFS(СВЦЭМ!$K$34:$K$777,СВЦЭМ!$A$34:$A$777,$A370,СВЦЭМ!$B$34:$B$777,U$366)+'СЕТ СН'!$F$13</f>
        <v>456.75404056999997</v>
      </c>
      <c r="V370" s="37">
        <f>SUMIFS(СВЦЭМ!$K$34:$K$777,СВЦЭМ!$A$34:$A$777,$A370,СВЦЭМ!$B$34:$B$777,V$366)+'СЕТ СН'!$F$13</f>
        <v>454.90668099999999</v>
      </c>
      <c r="W370" s="37">
        <f>SUMIFS(СВЦЭМ!$K$34:$K$777,СВЦЭМ!$A$34:$A$777,$A370,СВЦЭМ!$B$34:$B$777,W$366)+'СЕТ СН'!$F$13</f>
        <v>509.46956040999999</v>
      </c>
      <c r="X370" s="37">
        <f>SUMIFS(СВЦЭМ!$K$34:$K$777,СВЦЭМ!$A$34:$A$777,$A370,СВЦЭМ!$B$34:$B$777,X$366)+'СЕТ СН'!$F$13</f>
        <v>553.91638892000003</v>
      </c>
      <c r="Y370" s="37">
        <f>SUMIFS(СВЦЭМ!$K$34:$K$777,СВЦЭМ!$A$34:$A$777,$A370,СВЦЭМ!$B$34:$B$777,Y$366)+'СЕТ СН'!$F$13</f>
        <v>619.03284330999998</v>
      </c>
    </row>
    <row r="371" spans="1:25" ht="15.75" x14ac:dyDescent="0.2">
      <c r="A371" s="36">
        <f t="shared" si="10"/>
        <v>43286</v>
      </c>
      <c r="B371" s="37">
        <f>SUMIFS(СВЦЭМ!$K$34:$K$777,СВЦЭМ!$A$34:$A$777,$A371,СВЦЭМ!$B$34:$B$777,B$366)+'СЕТ СН'!$F$13</f>
        <v>627.15567864000002</v>
      </c>
      <c r="C371" s="37">
        <f>SUMIFS(СВЦЭМ!$K$34:$K$777,СВЦЭМ!$A$34:$A$777,$A371,СВЦЭМ!$B$34:$B$777,C$366)+'СЕТ СН'!$F$13</f>
        <v>661.02609502999996</v>
      </c>
      <c r="D371" s="37">
        <f>SUMIFS(СВЦЭМ!$K$34:$K$777,СВЦЭМ!$A$34:$A$777,$A371,СВЦЭМ!$B$34:$B$777,D$366)+'СЕТ СН'!$F$13</f>
        <v>683.72490551999999</v>
      </c>
      <c r="E371" s="37">
        <f>SUMIFS(СВЦЭМ!$K$34:$K$777,СВЦЭМ!$A$34:$A$777,$A371,СВЦЭМ!$B$34:$B$777,E$366)+'СЕТ СН'!$F$13</f>
        <v>681.88938859999996</v>
      </c>
      <c r="F371" s="37">
        <f>SUMIFS(СВЦЭМ!$K$34:$K$777,СВЦЭМ!$A$34:$A$777,$A371,СВЦЭМ!$B$34:$B$777,F$366)+'СЕТ СН'!$F$13</f>
        <v>679.25961515999995</v>
      </c>
      <c r="G371" s="37">
        <f>SUMIFS(СВЦЭМ!$K$34:$K$777,СВЦЭМ!$A$34:$A$777,$A371,СВЦЭМ!$B$34:$B$777,G$366)+'СЕТ СН'!$F$13</f>
        <v>673.94185371000003</v>
      </c>
      <c r="H371" s="37">
        <f>SUMIFS(СВЦЭМ!$K$34:$K$777,СВЦЭМ!$A$34:$A$777,$A371,СВЦЭМ!$B$34:$B$777,H$366)+'СЕТ СН'!$F$13</f>
        <v>628.81965495999998</v>
      </c>
      <c r="I371" s="37">
        <f>SUMIFS(СВЦЭМ!$K$34:$K$777,СВЦЭМ!$A$34:$A$777,$A371,СВЦЭМ!$B$34:$B$777,I$366)+'СЕТ СН'!$F$13</f>
        <v>583.16867902000001</v>
      </c>
      <c r="J371" s="37">
        <f>SUMIFS(СВЦЭМ!$K$34:$K$777,СВЦЭМ!$A$34:$A$777,$A371,СВЦЭМ!$B$34:$B$777,J$366)+'СЕТ СН'!$F$13</f>
        <v>512.75014558999999</v>
      </c>
      <c r="K371" s="37">
        <f>SUMIFS(СВЦЭМ!$K$34:$K$777,СВЦЭМ!$A$34:$A$777,$A371,СВЦЭМ!$B$34:$B$777,K$366)+'СЕТ СН'!$F$13</f>
        <v>472.85406345000001</v>
      </c>
      <c r="L371" s="37">
        <f>SUMIFS(СВЦЭМ!$K$34:$K$777,СВЦЭМ!$A$34:$A$777,$A371,СВЦЭМ!$B$34:$B$777,L$366)+'СЕТ СН'!$F$13</f>
        <v>459.65587634000002</v>
      </c>
      <c r="M371" s="37">
        <f>SUMIFS(СВЦЭМ!$K$34:$K$777,СВЦЭМ!$A$34:$A$777,$A371,СВЦЭМ!$B$34:$B$777,M$366)+'СЕТ СН'!$F$13</f>
        <v>441.32654506</v>
      </c>
      <c r="N371" s="37">
        <f>SUMIFS(СВЦЭМ!$K$34:$K$777,СВЦЭМ!$A$34:$A$777,$A371,СВЦЭМ!$B$34:$B$777,N$366)+'СЕТ СН'!$F$13</f>
        <v>458.79594301999998</v>
      </c>
      <c r="O371" s="37">
        <f>SUMIFS(СВЦЭМ!$K$34:$K$777,СВЦЭМ!$A$34:$A$777,$A371,СВЦЭМ!$B$34:$B$777,O$366)+'СЕТ СН'!$F$13</f>
        <v>460.45392658999998</v>
      </c>
      <c r="P371" s="37">
        <f>SUMIFS(СВЦЭМ!$K$34:$K$777,СВЦЭМ!$A$34:$A$777,$A371,СВЦЭМ!$B$34:$B$777,P$366)+'СЕТ СН'!$F$13</f>
        <v>452.04264396000002</v>
      </c>
      <c r="Q371" s="37">
        <f>SUMIFS(СВЦЭМ!$K$34:$K$777,СВЦЭМ!$A$34:$A$777,$A371,СВЦЭМ!$B$34:$B$777,Q$366)+'СЕТ СН'!$F$13</f>
        <v>451.57572920000001</v>
      </c>
      <c r="R371" s="37">
        <f>SUMIFS(СВЦЭМ!$K$34:$K$777,СВЦЭМ!$A$34:$A$777,$A371,СВЦЭМ!$B$34:$B$777,R$366)+'СЕТ СН'!$F$13</f>
        <v>453.82690207000002</v>
      </c>
      <c r="S371" s="37">
        <f>SUMIFS(СВЦЭМ!$K$34:$K$777,СВЦЭМ!$A$34:$A$777,$A371,СВЦЭМ!$B$34:$B$777,S$366)+'СЕТ СН'!$F$13</f>
        <v>457.96299951999998</v>
      </c>
      <c r="T371" s="37">
        <f>SUMIFS(СВЦЭМ!$K$34:$K$777,СВЦЭМ!$A$34:$A$777,$A371,СВЦЭМ!$B$34:$B$777,T$366)+'СЕТ СН'!$F$13</f>
        <v>459.72675834</v>
      </c>
      <c r="U371" s="37">
        <f>SUMIFS(СВЦЭМ!$K$34:$K$777,СВЦЭМ!$A$34:$A$777,$A371,СВЦЭМ!$B$34:$B$777,U$366)+'СЕТ СН'!$F$13</f>
        <v>455.50536001</v>
      </c>
      <c r="V371" s="37">
        <f>SUMIFS(СВЦЭМ!$K$34:$K$777,СВЦЭМ!$A$34:$A$777,$A371,СВЦЭМ!$B$34:$B$777,V$366)+'СЕТ СН'!$F$13</f>
        <v>466.6112862</v>
      </c>
      <c r="W371" s="37">
        <f>SUMIFS(СВЦЭМ!$K$34:$K$777,СВЦЭМ!$A$34:$A$777,$A371,СВЦЭМ!$B$34:$B$777,W$366)+'СЕТ СН'!$F$13</f>
        <v>498.31143953999998</v>
      </c>
      <c r="X371" s="37">
        <f>SUMIFS(СВЦЭМ!$K$34:$K$777,СВЦЭМ!$A$34:$A$777,$A371,СВЦЭМ!$B$34:$B$777,X$366)+'СЕТ СН'!$F$13</f>
        <v>558.21427378999999</v>
      </c>
      <c r="Y371" s="37">
        <f>SUMIFS(СВЦЭМ!$K$34:$K$777,СВЦЭМ!$A$34:$A$777,$A371,СВЦЭМ!$B$34:$B$777,Y$366)+'СЕТ СН'!$F$13</f>
        <v>639.67045971000005</v>
      </c>
    </row>
    <row r="372" spans="1:25" ht="15.75" x14ac:dyDescent="0.2">
      <c r="A372" s="36">
        <f t="shared" si="10"/>
        <v>43287</v>
      </c>
      <c r="B372" s="37">
        <f>SUMIFS(СВЦЭМ!$K$34:$K$777,СВЦЭМ!$A$34:$A$777,$A372,СВЦЭМ!$B$34:$B$777,B$366)+'СЕТ СН'!$F$13</f>
        <v>654.46184524</v>
      </c>
      <c r="C372" s="37">
        <f>SUMIFS(СВЦЭМ!$K$34:$K$777,СВЦЭМ!$A$34:$A$777,$A372,СВЦЭМ!$B$34:$B$777,C$366)+'СЕТ СН'!$F$13</f>
        <v>683.58618655999999</v>
      </c>
      <c r="D372" s="37">
        <f>SUMIFS(СВЦЭМ!$K$34:$K$777,СВЦЭМ!$A$34:$A$777,$A372,СВЦЭМ!$B$34:$B$777,D$366)+'СЕТ СН'!$F$13</f>
        <v>686.02063303</v>
      </c>
      <c r="E372" s="37">
        <f>SUMIFS(СВЦЭМ!$K$34:$K$777,СВЦЭМ!$A$34:$A$777,$A372,СВЦЭМ!$B$34:$B$777,E$366)+'СЕТ СН'!$F$13</f>
        <v>680.9193563</v>
      </c>
      <c r="F372" s="37">
        <f>SUMIFS(СВЦЭМ!$K$34:$K$777,СВЦЭМ!$A$34:$A$777,$A372,СВЦЭМ!$B$34:$B$777,F$366)+'СЕТ СН'!$F$13</f>
        <v>679.17878502999997</v>
      </c>
      <c r="G372" s="37">
        <f>SUMIFS(СВЦЭМ!$K$34:$K$777,СВЦЭМ!$A$34:$A$777,$A372,СВЦЭМ!$B$34:$B$777,G$366)+'СЕТ СН'!$F$13</f>
        <v>681.67160589000002</v>
      </c>
      <c r="H372" s="37">
        <f>SUMIFS(СВЦЭМ!$K$34:$K$777,СВЦЭМ!$A$34:$A$777,$A372,СВЦЭМ!$B$34:$B$777,H$366)+'СЕТ СН'!$F$13</f>
        <v>645.25472511999999</v>
      </c>
      <c r="I372" s="37">
        <f>SUMIFS(СВЦЭМ!$K$34:$K$777,СВЦЭМ!$A$34:$A$777,$A372,СВЦЭМ!$B$34:$B$777,I$366)+'СЕТ СН'!$F$13</f>
        <v>572.67304492999995</v>
      </c>
      <c r="J372" s="37">
        <f>SUMIFS(СВЦЭМ!$K$34:$K$777,СВЦЭМ!$A$34:$A$777,$A372,СВЦЭМ!$B$34:$B$777,J$366)+'СЕТ СН'!$F$13</f>
        <v>496.71071547000003</v>
      </c>
      <c r="K372" s="37">
        <f>SUMIFS(СВЦЭМ!$K$34:$K$777,СВЦЭМ!$A$34:$A$777,$A372,СВЦЭМ!$B$34:$B$777,K$366)+'СЕТ СН'!$F$13</f>
        <v>455.72461705000001</v>
      </c>
      <c r="L372" s="37">
        <f>SUMIFS(СВЦЭМ!$K$34:$K$777,СВЦЭМ!$A$34:$A$777,$A372,СВЦЭМ!$B$34:$B$777,L$366)+'СЕТ СН'!$F$13</f>
        <v>442.7276708</v>
      </c>
      <c r="M372" s="37">
        <f>SUMIFS(СВЦЭМ!$K$34:$K$777,СВЦЭМ!$A$34:$A$777,$A372,СВЦЭМ!$B$34:$B$777,M$366)+'СЕТ СН'!$F$13</f>
        <v>423.51725003000001</v>
      </c>
      <c r="N372" s="37">
        <f>SUMIFS(СВЦЭМ!$K$34:$K$777,СВЦЭМ!$A$34:$A$777,$A372,СВЦЭМ!$B$34:$B$777,N$366)+'СЕТ СН'!$F$13</f>
        <v>441.59174538000002</v>
      </c>
      <c r="O372" s="37">
        <f>SUMIFS(СВЦЭМ!$K$34:$K$777,СВЦЭМ!$A$34:$A$777,$A372,СВЦЭМ!$B$34:$B$777,O$366)+'СЕТ СН'!$F$13</f>
        <v>442.72800475999998</v>
      </c>
      <c r="P372" s="37">
        <f>SUMIFS(СВЦЭМ!$K$34:$K$777,СВЦЭМ!$A$34:$A$777,$A372,СВЦЭМ!$B$34:$B$777,P$366)+'СЕТ СН'!$F$13</f>
        <v>440.17159095</v>
      </c>
      <c r="Q372" s="37">
        <f>SUMIFS(СВЦЭМ!$K$34:$K$777,СВЦЭМ!$A$34:$A$777,$A372,СВЦЭМ!$B$34:$B$777,Q$366)+'СЕТ СН'!$F$13</f>
        <v>438.59227786000002</v>
      </c>
      <c r="R372" s="37">
        <f>SUMIFS(СВЦЭМ!$K$34:$K$777,СВЦЭМ!$A$34:$A$777,$A372,СВЦЭМ!$B$34:$B$777,R$366)+'СЕТ СН'!$F$13</f>
        <v>440.13240997000003</v>
      </c>
      <c r="S372" s="37">
        <f>SUMIFS(СВЦЭМ!$K$34:$K$777,СВЦЭМ!$A$34:$A$777,$A372,СВЦЭМ!$B$34:$B$777,S$366)+'СЕТ СН'!$F$13</f>
        <v>438.91067355000001</v>
      </c>
      <c r="T372" s="37">
        <f>SUMIFS(СВЦЭМ!$K$34:$K$777,СВЦЭМ!$A$34:$A$777,$A372,СВЦЭМ!$B$34:$B$777,T$366)+'СЕТ СН'!$F$13</f>
        <v>438.24369829</v>
      </c>
      <c r="U372" s="37">
        <f>SUMIFS(СВЦЭМ!$K$34:$K$777,СВЦЭМ!$A$34:$A$777,$A372,СВЦЭМ!$B$34:$B$777,U$366)+'СЕТ СН'!$F$13</f>
        <v>433.55215055999997</v>
      </c>
      <c r="V372" s="37">
        <f>SUMIFS(СВЦЭМ!$K$34:$K$777,СВЦЭМ!$A$34:$A$777,$A372,СВЦЭМ!$B$34:$B$777,V$366)+'СЕТ СН'!$F$13</f>
        <v>446.74850853999999</v>
      </c>
      <c r="W372" s="37">
        <f>SUMIFS(СВЦЭМ!$K$34:$K$777,СВЦЭМ!$A$34:$A$777,$A372,СВЦЭМ!$B$34:$B$777,W$366)+'СЕТ СН'!$F$13</f>
        <v>477.97896089</v>
      </c>
      <c r="X372" s="37">
        <f>SUMIFS(СВЦЭМ!$K$34:$K$777,СВЦЭМ!$A$34:$A$777,$A372,СВЦЭМ!$B$34:$B$777,X$366)+'СЕТ СН'!$F$13</f>
        <v>549.55158418999997</v>
      </c>
      <c r="Y372" s="37">
        <f>SUMIFS(СВЦЭМ!$K$34:$K$777,СВЦЭМ!$A$34:$A$777,$A372,СВЦЭМ!$B$34:$B$777,Y$366)+'СЕТ СН'!$F$13</f>
        <v>624.18650419000005</v>
      </c>
    </row>
    <row r="373" spans="1:25" ht="15.75" x14ac:dyDescent="0.2">
      <c r="A373" s="36">
        <f t="shared" si="10"/>
        <v>43288</v>
      </c>
      <c r="B373" s="37">
        <f>SUMIFS(СВЦЭМ!$K$34:$K$777,СВЦЭМ!$A$34:$A$777,$A373,СВЦЭМ!$B$34:$B$777,B$366)+'СЕТ СН'!$F$13</f>
        <v>634.75123794000001</v>
      </c>
      <c r="C373" s="37">
        <f>SUMIFS(СВЦЭМ!$K$34:$K$777,СВЦЭМ!$A$34:$A$777,$A373,СВЦЭМ!$B$34:$B$777,C$366)+'СЕТ СН'!$F$13</f>
        <v>652.98341497000001</v>
      </c>
      <c r="D373" s="37">
        <f>SUMIFS(СВЦЭМ!$K$34:$K$777,СВЦЭМ!$A$34:$A$777,$A373,СВЦЭМ!$B$34:$B$777,D$366)+'СЕТ СН'!$F$13</f>
        <v>676.04206190000002</v>
      </c>
      <c r="E373" s="37">
        <f>SUMIFS(СВЦЭМ!$K$34:$K$777,СВЦЭМ!$A$34:$A$777,$A373,СВЦЭМ!$B$34:$B$777,E$366)+'СЕТ СН'!$F$13</f>
        <v>675.53433171999995</v>
      </c>
      <c r="F373" s="37">
        <f>SUMIFS(СВЦЭМ!$K$34:$K$777,СВЦЭМ!$A$34:$A$777,$A373,СВЦЭМ!$B$34:$B$777,F$366)+'СЕТ СН'!$F$13</f>
        <v>673.31428665999999</v>
      </c>
      <c r="G373" s="37">
        <f>SUMIFS(СВЦЭМ!$K$34:$K$777,СВЦЭМ!$A$34:$A$777,$A373,СВЦЭМ!$B$34:$B$777,G$366)+'СЕТ СН'!$F$13</f>
        <v>674.36563086000001</v>
      </c>
      <c r="H373" s="37">
        <f>SUMIFS(СВЦЭМ!$K$34:$K$777,СВЦЭМ!$A$34:$A$777,$A373,СВЦЭМ!$B$34:$B$777,H$366)+'СЕТ СН'!$F$13</f>
        <v>650.50441063000005</v>
      </c>
      <c r="I373" s="37">
        <f>SUMIFS(СВЦЭМ!$K$34:$K$777,СВЦЭМ!$A$34:$A$777,$A373,СВЦЭМ!$B$34:$B$777,I$366)+'СЕТ СН'!$F$13</f>
        <v>558.31434882999997</v>
      </c>
      <c r="J373" s="37">
        <f>SUMIFS(СВЦЭМ!$K$34:$K$777,СВЦЭМ!$A$34:$A$777,$A373,СВЦЭМ!$B$34:$B$777,J$366)+'СЕТ СН'!$F$13</f>
        <v>491.01046128000002</v>
      </c>
      <c r="K373" s="37">
        <f>SUMIFS(СВЦЭМ!$K$34:$K$777,СВЦЭМ!$A$34:$A$777,$A373,СВЦЭМ!$B$34:$B$777,K$366)+'СЕТ СН'!$F$13</f>
        <v>446.65789158000001</v>
      </c>
      <c r="L373" s="37">
        <f>SUMIFS(СВЦЭМ!$K$34:$K$777,СВЦЭМ!$A$34:$A$777,$A373,СВЦЭМ!$B$34:$B$777,L$366)+'СЕТ СН'!$F$13</f>
        <v>436.65828957000002</v>
      </c>
      <c r="M373" s="37">
        <f>SUMIFS(СВЦЭМ!$K$34:$K$777,СВЦЭМ!$A$34:$A$777,$A373,СВЦЭМ!$B$34:$B$777,M$366)+'СЕТ СН'!$F$13</f>
        <v>420.31982861</v>
      </c>
      <c r="N373" s="37">
        <f>SUMIFS(СВЦЭМ!$K$34:$K$777,СВЦЭМ!$A$34:$A$777,$A373,СВЦЭМ!$B$34:$B$777,N$366)+'СЕТ СН'!$F$13</f>
        <v>441.28162130999999</v>
      </c>
      <c r="O373" s="37">
        <f>SUMIFS(СВЦЭМ!$K$34:$K$777,СВЦЭМ!$A$34:$A$777,$A373,СВЦЭМ!$B$34:$B$777,O$366)+'СЕТ СН'!$F$13</f>
        <v>439.54847763999999</v>
      </c>
      <c r="P373" s="37">
        <f>SUMIFS(СВЦЭМ!$K$34:$K$777,СВЦЭМ!$A$34:$A$777,$A373,СВЦЭМ!$B$34:$B$777,P$366)+'СЕТ СН'!$F$13</f>
        <v>434.78388086000001</v>
      </c>
      <c r="Q373" s="37">
        <f>SUMIFS(СВЦЭМ!$K$34:$K$777,СВЦЭМ!$A$34:$A$777,$A373,СВЦЭМ!$B$34:$B$777,Q$366)+'СЕТ СН'!$F$13</f>
        <v>437.24802039999997</v>
      </c>
      <c r="R373" s="37">
        <f>SUMIFS(СВЦЭМ!$K$34:$K$777,СВЦЭМ!$A$34:$A$777,$A373,СВЦЭМ!$B$34:$B$777,R$366)+'СЕТ СН'!$F$13</f>
        <v>431.14294430000001</v>
      </c>
      <c r="S373" s="37">
        <f>SUMIFS(СВЦЭМ!$K$34:$K$777,СВЦЭМ!$A$34:$A$777,$A373,СВЦЭМ!$B$34:$B$777,S$366)+'СЕТ СН'!$F$13</f>
        <v>432.65626165999998</v>
      </c>
      <c r="T373" s="37">
        <f>SUMIFS(СВЦЭМ!$K$34:$K$777,СВЦЭМ!$A$34:$A$777,$A373,СВЦЭМ!$B$34:$B$777,T$366)+'СЕТ СН'!$F$13</f>
        <v>433.37818592000002</v>
      </c>
      <c r="U373" s="37">
        <f>SUMIFS(СВЦЭМ!$K$34:$K$777,СВЦЭМ!$A$34:$A$777,$A373,СВЦЭМ!$B$34:$B$777,U$366)+'СЕТ СН'!$F$13</f>
        <v>430.43719132000001</v>
      </c>
      <c r="V373" s="37">
        <f>SUMIFS(СВЦЭМ!$K$34:$K$777,СВЦЭМ!$A$34:$A$777,$A373,СВЦЭМ!$B$34:$B$777,V$366)+'СЕТ СН'!$F$13</f>
        <v>436.68407401000002</v>
      </c>
      <c r="W373" s="37">
        <f>SUMIFS(СВЦЭМ!$K$34:$K$777,СВЦЭМ!$A$34:$A$777,$A373,СВЦЭМ!$B$34:$B$777,W$366)+'СЕТ СН'!$F$13</f>
        <v>475.89279985000002</v>
      </c>
      <c r="X373" s="37">
        <f>SUMIFS(СВЦЭМ!$K$34:$K$777,СВЦЭМ!$A$34:$A$777,$A373,СВЦЭМ!$B$34:$B$777,X$366)+'СЕТ СН'!$F$13</f>
        <v>532.87351348000004</v>
      </c>
      <c r="Y373" s="37">
        <f>SUMIFS(СВЦЭМ!$K$34:$K$777,СВЦЭМ!$A$34:$A$777,$A373,СВЦЭМ!$B$34:$B$777,Y$366)+'СЕТ СН'!$F$13</f>
        <v>599.42930633000003</v>
      </c>
    </row>
    <row r="374" spans="1:25" ht="15.75" x14ac:dyDescent="0.2">
      <c r="A374" s="36">
        <f t="shared" si="10"/>
        <v>43289</v>
      </c>
      <c r="B374" s="37">
        <f>SUMIFS(СВЦЭМ!$K$34:$K$777,СВЦЭМ!$A$34:$A$777,$A374,СВЦЭМ!$B$34:$B$777,B$366)+'СЕТ СН'!$F$13</f>
        <v>635.72598491999997</v>
      </c>
      <c r="C374" s="37">
        <f>SUMIFS(СВЦЭМ!$K$34:$K$777,СВЦЭМ!$A$34:$A$777,$A374,СВЦЭМ!$B$34:$B$777,C$366)+'СЕТ СН'!$F$13</f>
        <v>669.17603136000002</v>
      </c>
      <c r="D374" s="37">
        <f>SUMIFS(СВЦЭМ!$K$34:$K$777,СВЦЭМ!$A$34:$A$777,$A374,СВЦЭМ!$B$34:$B$777,D$366)+'СЕТ СН'!$F$13</f>
        <v>681.05536639000002</v>
      </c>
      <c r="E374" s="37">
        <f>SUMIFS(СВЦЭМ!$K$34:$K$777,СВЦЭМ!$A$34:$A$777,$A374,СВЦЭМ!$B$34:$B$777,E$366)+'СЕТ СН'!$F$13</f>
        <v>676.50378277000004</v>
      </c>
      <c r="F374" s="37">
        <f>SUMIFS(СВЦЭМ!$K$34:$K$777,СВЦЭМ!$A$34:$A$777,$A374,СВЦЭМ!$B$34:$B$777,F$366)+'СЕТ СН'!$F$13</f>
        <v>672.62196422</v>
      </c>
      <c r="G374" s="37">
        <f>SUMIFS(СВЦЭМ!$K$34:$K$777,СВЦЭМ!$A$34:$A$777,$A374,СВЦЭМ!$B$34:$B$777,G$366)+'СЕТ СН'!$F$13</f>
        <v>672.55983037999999</v>
      </c>
      <c r="H374" s="37">
        <f>SUMIFS(СВЦЭМ!$K$34:$K$777,СВЦЭМ!$A$34:$A$777,$A374,СВЦЭМ!$B$34:$B$777,H$366)+'СЕТ СН'!$F$13</f>
        <v>653.91975889000003</v>
      </c>
      <c r="I374" s="37">
        <f>SUMIFS(СВЦЭМ!$K$34:$K$777,СВЦЭМ!$A$34:$A$777,$A374,СВЦЭМ!$B$34:$B$777,I$366)+'СЕТ СН'!$F$13</f>
        <v>570.27123689999996</v>
      </c>
      <c r="J374" s="37">
        <f>SUMIFS(СВЦЭМ!$K$34:$K$777,СВЦЭМ!$A$34:$A$777,$A374,СВЦЭМ!$B$34:$B$777,J$366)+'СЕТ СН'!$F$13</f>
        <v>492.77736732</v>
      </c>
      <c r="K374" s="37">
        <f>SUMIFS(СВЦЭМ!$K$34:$K$777,СВЦЭМ!$A$34:$A$777,$A374,СВЦЭМ!$B$34:$B$777,K$366)+'СЕТ СН'!$F$13</f>
        <v>444.63302541000002</v>
      </c>
      <c r="L374" s="37">
        <f>SUMIFS(СВЦЭМ!$K$34:$K$777,СВЦЭМ!$A$34:$A$777,$A374,СВЦЭМ!$B$34:$B$777,L$366)+'СЕТ СН'!$F$13</f>
        <v>428.74081667000002</v>
      </c>
      <c r="M374" s="37">
        <f>SUMIFS(СВЦЭМ!$K$34:$K$777,СВЦЭМ!$A$34:$A$777,$A374,СВЦЭМ!$B$34:$B$777,M$366)+'СЕТ СН'!$F$13</f>
        <v>416.41764181999997</v>
      </c>
      <c r="N374" s="37">
        <f>SUMIFS(СВЦЭМ!$K$34:$K$777,СВЦЭМ!$A$34:$A$777,$A374,СВЦЭМ!$B$34:$B$777,N$366)+'СЕТ СН'!$F$13</f>
        <v>431.05317693000001</v>
      </c>
      <c r="O374" s="37">
        <f>SUMIFS(СВЦЭМ!$K$34:$K$777,СВЦЭМ!$A$34:$A$777,$A374,СВЦЭМ!$B$34:$B$777,O$366)+'СЕТ СН'!$F$13</f>
        <v>433.24037730999999</v>
      </c>
      <c r="P374" s="37">
        <f>SUMIFS(СВЦЭМ!$K$34:$K$777,СВЦЭМ!$A$34:$A$777,$A374,СВЦЭМ!$B$34:$B$777,P$366)+'СЕТ СН'!$F$13</f>
        <v>435.74453342999999</v>
      </c>
      <c r="Q374" s="37">
        <f>SUMIFS(СВЦЭМ!$K$34:$K$777,СВЦЭМ!$A$34:$A$777,$A374,СВЦЭМ!$B$34:$B$777,Q$366)+'СЕТ СН'!$F$13</f>
        <v>430.99922908000002</v>
      </c>
      <c r="R374" s="37">
        <f>SUMIFS(СВЦЭМ!$K$34:$K$777,СВЦЭМ!$A$34:$A$777,$A374,СВЦЭМ!$B$34:$B$777,R$366)+'СЕТ СН'!$F$13</f>
        <v>430.08346691999998</v>
      </c>
      <c r="S374" s="37">
        <f>SUMIFS(СВЦЭМ!$K$34:$K$777,СВЦЭМ!$A$34:$A$777,$A374,СВЦЭМ!$B$34:$B$777,S$366)+'СЕТ СН'!$F$13</f>
        <v>432.29417351000001</v>
      </c>
      <c r="T374" s="37">
        <f>SUMIFS(СВЦЭМ!$K$34:$K$777,СВЦЭМ!$A$34:$A$777,$A374,СВЦЭМ!$B$34:$B$777,T$366)+'СЕТ СН'!$F$13</f>
        <v>433.9954439</v>
      </c>
      <c r="U374" s="37">
        <f>SUMIFS(СВЦЭМ!$K$34:$K$777,СВЦЭМ!$A$34:$A$777,$A374,СВЦЭМ!$B$34:$B$777,U$366)+'СЕТ СН'!$F$13</f>
        <v>425.10914737000002</v>
      </c>
      <c r="V374" s="37">
        <f>SUMIFS(СВЦЭМ!$K$34:$K$777,СВЦЭМ!$A$34:$A$777,$A374,СВЦЭМ!$B$34:$B$777,V$366)+'СЕТ СН'!$F$13</f>
        <v>424.3355214</v>
      </c>
      <c r="W374" s="37">
        <f>SUMIFS(СВЦЭМ!$K$34:$K$777,СВЦЭМ!$A$34:$A$777,$A374,СВЦЭМ!$B$34:$B$777,W$366)+'СЕТ СН'!$F$13</f>
        <v>476.18691025999999</v>
      </c>
      <c r="X374" s="37">
        <f>SUMIFS(СВЦЭМ!$K$34:$K$777,СВЦЭМ!$A$34:$A$777,$A374,СВЦЭМ!$B$34:$B$777,X$366)+'СЕТ СН'!$F$13</f>
        <v>531.74624143999995</v>
      </c>
      <c r="Y374" s="37">
        <f>SUMIFS(СВЦЭМ!$K$34:$K$777,СВЦЭМ!$A$34:$A$777,$A374,СВЦЭМ!$B$34:$B$777,Y$366)+'СЕТ СН'!$F$13</f>
        <v>599.81754914999999</v>
      </c>
    </row>
    <row r="375" spans="1:25" ht="15.75" x14ac:dyDescent="0.2">
      <c r="A375" s="36">
        <f t="shared" si="10"/>
        <v>43290</v>
      </c>
      <c r="B375" s="37">
        <f>SUMIFS(СВЦЭМ!$K$34:$K$777,СВЦЭМ!$A$34:$A$777,$A375,СВЦЭМ!$B$34:$B$777,B$366)+'СЕТ СН'!$F$13</f>
        <v>663.36522344000002</v>
      </c>
      <c r="C375" s="37">
        <f>SUMIFS(СВЦЭМ!$K$34:$K$777,СВЦЭМ!$A$34:$A$777,$A375,СВЦЭМ!$B$34:$B$777,C$366)+'СЕТ СН'!$F$13</f>
        <v>657.58833174999995</v>
      </c>
      <c r="D375" s="37">
        <f>SUMIFS(СВЦЭМ!$K$34:$K$777,СВЦЭМ!$A$34:$A$777,$A375,СВЦЭМ!$B$34:$B$777,D$366)+'СЕТ СН'!$F$13</f>
        <v>646.56773683999995</v>
      </c>
      <c r="E375" s="37">
        <f>SUMIFS(СВЦЭМ!$K$34:$K$777,СВЦЭМ!$A$34:$A$777,$A375,СВЦЭМ!$B$34:$B$777,E$366)+'СЕТ СН'!$F$13</f>
        <v>642.37240335000001</v>
      </c>
      <c r="F375" s="37">
        <f>SUMIFS(СВЦЭМ!$K$34:$K$777,СВЦЭМ!$A$34:$A$777,$A375,СВЦЭМ!$B$34:$B$777,F$366)+'СЕТ СН'!$F$13</f>
        <v>640.62969404</v>
      </c>
      <c r="G375" s="37">
        <f>SUMIFS(СВЦЭМ!$K$34:$K$777,СВЦЭМ!$A$34:$A$777,$A375,СВЦЭМ!$B$34:$B$777,G$366)+'СЕТ СН'!$F$13</f>
        <v>644.39120623999997</v>
      </c>
      <c r="H375" s="37">
        <f>SUMIFS(СВЦЭМ!$K$34:$K$777,СВЦЭМ!$A$34:$A$777,$A375,СВЦЭМ!$B$34:$B$777,H$366)+'СЕТ СН'!$F$13</f>
        <v>652.77593624999997</v>
      </c>
      <c r="I375" s="37">
        <f>SUMIFS(СВЦЭМ!$K$34:$K$777,СВЦЭМ!$A$34:$A$777,$A375,СВЦЭМ!$B$34:$B$777,I$366)+'СЕТ СН'!$F$13</f>
        <v>565.68456171000003</v>
      </c>
      <c r="J375" s="37">
        <f>SUMIFS(СВЦЭМ!$K$34:$K$777,СВЦЭМ!$A$34:$A$777,$A375,СВЦЭМ!$B$34:$B$777,J$366)+'СЕТ СН'!$F$13</f>
        <v>479.89973436999998</v>
      </c>
      <c r="K375" s="37">
        <f>SUMIFS(СВЦЭМ!$K$34:$K$777,СВЦЭМ!$A$34:$A$777,$A375,СВЦЭМ!$B$34:$B$777,K$366)+'СЕТ СН'!$F$13</f>
        <v>442.70738504000002</v>
      </c>
      <c r="L375" s="37">
        <f>SUMIFS(СВЦЭМ!$K$34:$K$777,СВЦЭМ!$A$34:$A$777,$A375,СВЦЭМ!$B$34:$B$777,L$366)+'СЕТ СН'!$F$13</f>
        <v>438.17936918999999</v>
      </c>
      <c r="M375" s="37">
        <f>SUMIFS(СВЦЭМ!$K$34:$K$777,СВЦЭМ!$A$34:$A$777,$A375,СВЦЭМ!$B$34:$B$777,M$366)+'СЕТ СН'!$F$13</f>
        <v>423.93165535000003</v>
      </c>
      <c r="N375" s="37">
        <f>SUMIFS(СВЦЭМ!$K$34:$K$777,СВЦЭМ!$A$34:$A$777,$A375,СВЦЭМ!$B$34:$B$777,N$366)+'СЕТ СН'!$F$13</f>
        <v>448.74226877000001</v>
      </c>
      <c r="O375" s="37">
        <f>SUMIFS(СВЦЭМ!$K$34:$K$777,СВЦЭМ!$A$34:$A$777,$A375,СВЦЭМ!$B$34:$B$777,O$366)+'СЕТ СН'!$F$13</f>
        <v>447.16191006000003</v>
      </c>
      <c r="P375" s="37">
        <f>SUMIFS(СВЦЭМ!$K$34:$K$777,СВЦЭМ!$A$34:$A$777,$A375,СВЦЭМ!$B$34:$B$777,P$366)+'СЕТ СН'!$F$13</f>
        <v>443.88475984000002</v>
      </c>
      <c r="Q375" s="37">
        <f>SUMIFS(СВЦЭМ!$K$34:$K$777,СВЦЭМ!$A$34:$A$777,$A375,СВЦЭМ!$B$34:$B$777,Q$366)+'СЕТ СН'!$F$13</f>
        <v>449.44769237000003</v>
      </c>
      <c r="R375" s="37">
        <f>SUMIFS(СВЦЭМ!$K$34:$K$777,СВЦЭМ!$A$34:$A$777,$A375,СВЦЭМ!$B$34:$B$777,R$366)+'СЕТ СН'!$F$13</f>
        <v>452.02816111999999</v>
      </c>
      <c r="S375" s="37">
        <f>SUMIFS(СВЦЭМ!$K$34:$K$777,СВЦЭМ!$A$34:$A$777,$A375,СВЦЭМ!$B$34:$B$777,S$366)+'СЕТ СН'!$F$13</f>
        <v>453.57008452000002</v>
      </c>
      <c r="T375" s="37">
        <f>SUMIFS(СВЦЭМ!$K$34:$K$777,СВЦЭМ!$A$34:$A$777,$A375,СВЦЭМ!$B$34:$B$777,T$366)+'СЕТ СН'!$F$13</f>
        <v>457.29635682000003</v>
      </c>
      <c r="U375" s="37">
        <f>SUMIFS(СВЦЭМ!$K$34:$K$777,СВЦЭМ!$A$34:$A$777,$A375,СВЦЭМ!$B$34:$B$777,U$366)+'СЕТ СН'!$F$13</f>
        <v>451.70564008000002</v>
      </c>
      <c r="V375" s="37">
        <f>SUMIFS(СВЦЭМ!$K$34:$K$777,СВЦЭМ!$A$34:$A$777,$A375,СВЦЭМ!$B$34:$B$777,V$366)+'СЕТ СН'!$F$13</f>
        <v>454.21388162</v>
      </c>
      <c r="W375" s="37">
        <f>SUMIFS(СВЦЭМ!$K$34:$K$777,СВЦЭМ!$A$34:$A$777,$A375,СВЦЭМ!$B$34:$B$777,W$366)+'СЕТ СН'!$F$13</f>
        <v>490.57513045000002</v>
      </c>
      <c r="X375" s="37">
        <f>SUMIFS(СВЦЭМ!$K$34:$K$777,СВЦЭМ!$A$34:$A$777,$A375,СВЦЭМ!$B$34:$B$777,X$366)+'СЕТ СН'!$F$13</f>
        <v>548.31403780000005</v>
      </c>
      <c r="Y375" s="37">
        <f>SUMIFS(СВЦЭМ!$K$34:$K$777,СВЦЭМ!$A$34:$A$777,$A375,СВЦЭМ!$B$34:$B$777,Y$366)+'СЕТ СН'!$F$13</f>
        <v>628.32562177</v>
      </c>
    </row>
    <row r="376" spans="1:25" ht="15.75" x14ac:dyDescent="0.2">
      <c r="A376" s="36">
        <f t="shared" si="10"/>
        <v>43291</v>
      </c>
      <c r="B376" s="37">
        <f>SUMIFS(СВЦЭМ!$K$34:$K$777,СВЦЭМ!$A$34:$A$777,$A376,СВЦЭМ!$B$34:$B$777,B$366)+'СЕТ СН'!$F$13</f>
        <v>679.42744224</v>
      </c>
      <c r="C376" s="37">
        <f>SUMIFS(СВЦЭМ!$K$34:$K$777,СВЦЭМ!$A$34:$A$777,$A376,СВЦЭМ!$B$34:$B$777,C$366)+'СЕТ СН'!$F$13</f>
        <v>679.74950595999996</v>
      </c>
      <c r="D376" s="37">
        <f>SUMIFS(СВЦЭМ!$K$34:$K$777,СВЦЭМ!$A$34:$A$777,$A376,СВЦЭМ!$B$34:$B$777,D$366)+'СЕТ СН'!$F$13</f>
        <v>671.20748849999995</v>
      </c>
      <c r="E376" s="37">
        <f>SUMIFS(СВЦЭМ!$K$34:$K$777,СВЦЭМ!$A$34:$A$777,$A376,СВЦЭМ!$B$34:$B$777,E$366)+'СЕТ СН'!$F$13</f>
        <v>666.51757779000002</v>
      </c>
      <c r="F376" s="37">
        <f>SUMIFS(СВЦЭМ!$K$34:$K$777,СВЦЭМ!$A$34:$A$777,$A376,СВЦЭМ!$B$34:$B$777,F$366)+'СЕТ СН'!$F$13</f>
        <v>664.76155306999999</v>
      </c>
      <c r="G376" s="37">
        <f>SUMIFS(СВЦЭМ!$K$34:$K$777,СВЦЭМ!$A$34:$A$777,$A376,СВЦЭМ!$B$34:$B$777,G$366)+'СЕТ СН'!$F$13</f>
        <v>664.89080498999999</v>
      </c>
      <c r="H376" s="37">
        <f>SUMIFS(СВЦЭМ!$K$34:$K$777,СВЦЭМ!$A$34:$A$777,$A376,СВЦЭМ!$B$34:$B$777,H$366)+'СЕТ СН'!$F$13</f>
        <v>628.52183348999995</v>
      </c>
      <c r="I376" s="37">
        <f>SUMIFS(СВЦЭМ!$K$34:$K$777,СВЦЭМ!$A$34:$A$777,$A376,СВЦЭМ!$B$34:$B$777,I$366)+'СЕТ СН'!$F$13</f>
        <v>556.70073115000002</v>
      </c>
      <c r="J376" s="37">
        <f>SUMIFS(СВЦЭМ!$K$34:$K$777,СВЦЭМ!$A$34:$A$777,$A376,СВЦЭМ!$B$34:$B$777,J$366)+'СЕТ СН'!$F$13</f>
        <v>480.15964301999998</v>
      </c>
      <c r="K376" s="37">
        <f>SUMIFS(СВЦЭМ!$K$34:$K$777,СВЦЭМ!$A$34:$A$777,$A376,СВЦЭМ!$B$34:$B$777,K$366)+'СЕТ СН'!$F$13</f>
        <v>452.04129053000003</v>
      </c>
      <c r="L376" s="37">
        <f>SUMIFS(СВЦЭМ!$K$34:$K$777,СВЦЭМ!$A$34:$A$777,$A376,СВЦЭМ!$B$34:$B$777,L$366)+'СЕТ СН'!$F$13</f>
        <v>451.82579926</v>
      </c>
      <c r="M376" s="37">
        <f>SUMIFS(СВЦЭМ!$K$34:$K$777,СВЦЭМ!$A$34:$A$777,$A376,СВЦЭМ!$B$34:$B$777,M$366)+'СЕТ СН'!$F$13</f>
        <v>430.70468755000002</v>
      </c>
      <c r="N376" s="37">
        <f>SUMIFS(СВЦЭМ!$K$34:$K$777,СВЦЭМ!$A$34:$A$777,$A376,СВЦЭМ!$B$34:$B$777,N$366)+'СЕТ СН'!$F$13</f>
        <v>447.21072342999997</v>
      </c>
      <c r="O376" s="37">
        <f>SUMIFS(СВЦЭМ!$K$34:$K$777,СВЦЭМ!$A$34:$A$777,$A376,СВЦЭМ!$B$34:$B$777,O$366)+'СЕТ СН'!$F$13</f>
        <v>447.19411410999999</v>
      </c>
      <c r="P376" s="37">
        <f>SUMIFS(СВЦЭМ!$K$34:$K$777,СВЦЭМ!$A$34:$A$777,$A376,СВЦЭМ!$B$34:$B$777,P$366)+'СЕТ СН'!$F$13</f>
        <v>446.49422441000002</v>
      </c>
      <c r="Q376" s="37">
        <f>SUMIFS(СВЦЭМ!$K$34:$K$777,СВЦЭМ!$A$34:$A$777,$A376,СВЦЭМ!$B$34:$B$777,Q$366)+'СЕТ СН'!$F$13</f>
        <v>447.08334077000001</v>
      </c>
      <c r="R376" s="37">
        <f>SUMIFS(СВЦЭМ!$K$34:$K$777,СВЦЭМ!$A$34:$A$777,$A376,СВЦЭМ!$B$34:$B$777,R$366)+'СЕТ СН'!$F$13</f>
        <v>456.71845962999998</v>
      </c>
      <c r="S376" s="37">
        <f>SUMIFS(СВЦЭМ!$K$34:$K$777,СВЦЭМ!$A$34:$A$777,$A376,СВЦЭМ!$B$34:$B$777,S$366)+'СЕТ СН'!$F$13</f>
        <v>460.52469301999997</v>
      </c>
      <c r="T376" s="37">
        <f>SUMIFS(СВЦЭМ!$K$34:$K$777,СВЦЭМ!$A$34:$A$777,$A376,СВЦЭМ!$B$34:$B$777,T$366)+'СЕТ СН'!$F$13</f>
        <v>478.22908561000003</v>
      </c>
      <c r="U376" s="37">
        <f>SUMIFS(СВЦЭМ!$K$34:$K$777,СВЦЭМ!$A$34:$A$777,$A376,СВЦЭМ!$B$34:$B$777,U$366)+'СЕТ СН'!$F$13</f>
        <v>484.49672806000001</v>
      </c>
      <c r="V376" s="37">
        <f>SUMIFS(СВЦЭМ!$K$34:$K$777,СВЦЭМ!$A$34:$A$777,$A376,СВЦЭМ!$B$34:$B$777,V$366)+'СЕТ СН'!$F$13</f>
        <v>495.68969016</v>
      </c>
      <c r="W376" s="37">
        <f>SUMIFS(СВЦЭМ!$K$34:$K$777,СВЦЭМ!$A$34:$A$777,$A376,СВЦЭМ!$B$34:$B$777,W$366)+'СЕТ СН'!$F$13</f>
        <v>526.23913989000005</v>
      </c>
      <c r="X376" s="37">
        <f>SUMIFS(СВЦЭМ!$K$34:$K$777,СВЦЭМ!$A$34:$A$777,$A376,СВЦЭМ!$B$34:$B$777,X$366)+'СЕТ СН'!$F$13</f>
        <v>568.42191628</v>
      </c>
      <c r="Y376" s="37">
        <f>SUMIFS(СВЦЭМ!$K$34:$K$777,СВЦЭМ!$A$34:$A$777,$A376,СВЦЭМ!$B$34:$B$777,Y$366)+'СЕТ СН'!$F$13</f>
        <v>635.90483849999998</v>
      </c>
    </row>
    <row r="377" spans="1:25" ht="15.75" x14ac:dyDescent="0.2">
      <c r="A377" s="36">
        <f t="shared" si="10"/>
        <v>43292</v>
      </c>
      <c r="B377" s="37">
        <f>SUMIFS(СВЦЭМ!$K$34:$K$777,СВЦЭМ!$A$34:$A$777,$A377,СВЦЭМ!$B$34:$B$777,B$366)+'СЕТ СН'!$F$13</f>
        <v>600.10285553000006</v>
      </c>
      <c r="C377" s="37">
        <f>SUMIFS(СВЦЭМ!$K$34:$K$777,СВЦЭМ!$A$34:$A$777,$A377,СВЦЭМ!$B$34:$B$777,C$366)+'СЕТ СН'!$F$13</f>
        <v>624.75700179</v>
      </c>
      <c r="D377" s="37">
        <f>SUMIFS(СВЦЭМ!$K$34:$K$777,СВЦЭМ!$A$34:$A$777,$A377,СВЦЭМ!$B$34:$B$777,D$366)+'СЕТ СН'!$F$13</f>
        <v>642.19075597999995</v>
      </c>
      <c r="E377" s="37">
        <f>SUMIFS(СВЦЭМ!$K$34:$K$777,СВЦЭМ!$A$34:$A$777,$A377,СВЦЭМ!$B$34:$B$777,E$366)+'СЕТ СН'!$F$13</f>
        <v>645.95106831999999</v>
      </c>
      <c r="F377" s="37">
        <f>SUMIFS(СВЦЭМ!$K$34:$K$777,СВЦЭМ!$A$34:$A$777,$A377,СВЦЭМ!$B$34:$B$777,F$366)+'СЕТ СН'!$F$13</f>
        <v>642.49521209</v>
      </c>
      <c r="G377" s="37">
        <f>SUMIFS(СВЦЭМ!$K$34:$K$777,СВЦЭМ!$A$34:$A$777,$A377,СВЦЭМ!$B$34:$B$777,G$366)+'СЕТ СН'!$F$13</f>
        <v>638.92099025000005</v>
      </c>
      <c r="H377" s="37">
        <f>SUMIFS(СВЦЭМ!$K$34:$K$777,СВЦЭМ!$A$34:$A$777,$A377,СВЦЭМ!$B$34:$B$777,H$366)+'СЕТ СН'!$F$13</f>
        <v>565.01558389000002</v>
      </c>
      <c r="I377" s="37">
        <f>SUMIFS(СВЦЭМ!$K$34:$K$777,СВЦЭМ!$A$34:$A$777,$A377,СВЦЭМ!$B$34:$B$777,I$366)+'СЕТ СН'!$F$13</f>
        <v>479.94667530999999</v>
      </c>
      <c r="J377" s="37">
        <f>SUMIFS(СВЦЭМ!$K$34:$K$777,СВЦЭМ!$A$34:$A$777,$A377,СВЦЭМ!$B$34:$B$777,J$366)+'СЕТ СН'!$F$13</f>
        <v>437.84275014000002</v>
      </c>
      <c r="K377" s="37">
        <f>SUMIFS(СВЦЭМ!$K$34:$K$777,СВЦЭМ!$A$34:$A$777,$A377,СВЦЭМ!$B$34:$B$777,K$366)+'СЕТ СН'!$F$13</f>
        <v>397.86146725999998</v>
      </c>
      <c r="L377" s="37">
        <f>SUMIFS(СВЦЭМ!$K$34:$K$777,СВЦЭМ!$A$34:$A$777,$A377,СВЦЭМ!$B$34:$B$777,L$366)+'СЕТ СН'!$F$13</f>
        <v>393.84773789000002</v>
      </c>
      <c r="M377" s="37">
        <f>SUMIFS(СВЦЭМ!$K$34:$K$777,СВЦЭМ!$A$34:$A$777,$A377,СВЦЭМ!$B$34:$B$777,M$366)+'СЕТ СН'!$F$13</f>
        <v>381.46744562999999</v>
      </c>
      <c r="N377" s="37">
        <f>SUMIFS(СВЦЭМ!$K$34:$K$777,СВЦЭМ!$A$34:$A$777,$A377,СВЦЭМ!$B$34:$B$777,N$366)+'СЕТ СН'!$F$13</f>
        <v>374.98270301999997</v>
      </c>
      <c r="O377" s="37">
        <f>SUMIFS(СВЦЭМ!$K$34:$K$777,СВЦЭМ!$A$34:$A$777,$A377,СВЦЭМ!$B$34:$B$777,O$366)+'СЕТ СН'!$F$13</f>
        <v>380.75680833000001</v>
      </c>
      <c r="P377" s="37">
        <f>SUMIFS(СВЦЭМ!$K$34:$K$777,СВЦЭМ!$A$34:$A$777,$A377,СВЦЭМ!$B$34:$B$777,P$366)+'СЕТ СН'!$F$13</f>
        <v>380.04103280999999</v>
      </c>
      <c r="Q377" s="37">
        <f>SUMIFS(СВЦЭМ!$K$34:$K$777,СВЦЭМ!$A$34:$A$777,$A377,СВЦЭМ!$B$34:$B$777,Q$366)+'СЕТ СН'!$F$13</f>
        <v>381.33414735000002</v>
      </c>
      <c r="R377" s="37">
        <f>SUMIFS(СВЦЭМ!$K$34:$K$777,СВЦЭМ!$A$34:$A$777,$A377,СВЦЭМ!$B$34:$B$777,R$366)+'СЕТ СН'!$F$13</f>
        <v>386.57861689999999</v>
      </c>
      <c r="S377" s="37">
        <f>SUMIFS(СВЦЭМ!$K$34:$K$777,СВЦЭМ!$A$34:$A$777,$A377,СВЦЭМ!$B$34:$B$777,S$366)+'СЕТ СН'!$F$13</f>
        <v>387.70557509000002</v>
      </c>
      <c r="T377" s="37">
        <f>SUMIFS(СВЦЭМ!$K$34:$K$777,СВЦЭМ!$A$34:$A$777,$A377,СВЦЭМ!$B$34:$B$777,T$366)+'СЕТ СН'!$F$13</f>
        <v>388.41077310999998</v>
      </c>
      <c r="U377" s="37">
        <f>SUMIFS(СВЦЭМ!$K$34:$K$777,СВЦЭМ!$A$34:$A$777,$A377,СВЦЭМ!$B$34:$B$777,U$366)+'СЕТ СН'!$F$13</f>
        <v>383.67785585000001</v>
      </c>
      <c r="V377" s="37">
        <f>SUMIFS(СВЦЭМ!$K$34:$K$777,СВЦЭМ!$A$34:$A$777,$A377,СВЦЭМ!$B$34:$B$777,V$366)+'СЕТ СН'!$F$13</f>
        <v>388.00807132</v>
      </c>
      <c r="W377" s="37">
        <f>SUMIFS(СВЦЭМ!$K$34:$K$777,СВЦЭМ!$A$34:$A$777,$A377,СВЦЭМ!$B$34:$B$777,W$366)+'СЕТ СН'!$F$13</f>
        <v>426.40176919999999</v>
      </c>
      <c r="X377" s="37">
        <f>SUMIFS(СВЦЭМ!$K$34:$K$777,СВЦЭМ!$A$34:$A$777,$A377,СВЦЭМ!$B$34:$B$777,X$366)+'СЕТ СН'!$F$13</f>
        <v>475.18981324999999</v>
      </c>
      <c r="Y377" s="37">
        <f>SUMIFS(СВЦЭМ!$K$34:$K$777,СВЦЭМ!$A$34:$A$777,$A377,СВЦЭМ!$B$34:$B$777,Y$366)+'СЕТ СН'!$F$13</f>
        <v>535.13615329000004</v>
      </c>
    </row>
    <row r="378" spans="1:25" ht="15.75" x14ac:dyDescent="0.2">
      <c r="A378" s="36">
        <f t="shared" si="10"/>
        <v>43293</v>
      </c>
      <c r="B378" s="37">
        <f>SUMIFS(СВЦЭМ!$K$34:$K$777,СВЦЭМ!$A$34:$A$777,$A378,СВЦЭМ!$B$34:$B$777,B$366)+'СЕТ СН'!$F$13</f>
        <v>601.04143304000002</v>
      </c>
      <c r="C378" s="37">
        <f>SUMIFS(СВЦЭМ!$K$34:$K$777,СВЦЭМ!$A$34:$A$777,$A378,СВЦЭМ!$B$34:$B$777,C$366)+'СЕТ СН'!$F$13</f>
        <v>636.15269023999997</v>
      </c>
      <c r="D378" s="37">
        <f>SUMIFS(СВЦЭМ!$K$34:$K$777,СВЦЭМ!$A$34:$A$777,$A378,СВЦЭМ!$B$34:$B$777,D$366)+'СЕТ СН'!$F$13</f>
        <v>631.50639534000004</v>
      </c>
      <c r="E378" s="37">
        <f>SUMIFS(СВЦЭМ!$K$34:$K$777,СВЦЭМ!$A$34:$A$777,$A378,СВЦЭМ!$B$34:$B$777,E$366)+'СЕТ СН'!$F$13</f>
        <v>642.59287159999997</v>
      </c>
      <c r="F378" s="37">
        <f>SUMIFS(СВЦЭМ!$K$34:$K$777,СВЦЭМ!$A$34:$A$777,$A378,СВЦЭМ!$B$34:$B$777,F$366)+'СЕТ СН'!$F$13</f>
        <v>651.75802495999994</v>
      </c>
      <c r="G378" s="37">
        <f>SUMIFS(СВЦЭМ!$K$34:$K$777,СВЦЭМ!$A$34:$A$777,$A378,СВЦЭМ!$B$34:$B$777,G$366)+'СЕТ СН'!$F$13</f>
        <v>648.13483229999997</v>
      </c>
      <c r="H378" s="37">
        <f>SUMIFS(СВЦЭМ!$K$34:$K$777,СВЦЭМ!$A$34:$A$777,$A378,СВЦЭМ!$B$34:$B$777,H$366)+'СЕТ СН'!$F$13</f>
        <v>588.00511843000004</v>
      </c>
      <c r="I378" s="37">
        <f>SUMIFS(СВЦЭМ!$K$34:$K$777,СВЦЭМ!$A$34:$A$777,$A378,СВЦЭМ!$B$34:$B$777,I$366)+'СЕТ СН'!$F$13</f>
        <v>484.01455547</v>
      </c>
      <c r="J378" s="37">
        <f>SUMIFS(СВЦЭМ!$K$34:$K$777,СВЦЭМ!$A$34:$A$777,$A378,СВЦЭМ!$B$34:$B$777,J$366)+'СЕТ СН'!$F$13</f>
        <v>421.68248444</v>
      </c>
      <c r="K378" s="37">
        <f>SUMIFS(СВЦЭМ!$K$34:$K$777,СВЦЭМ!$A$34:$A$777,$A378,СВЦЭМ!$B$34:$B$777,K$366)+'СЕТ СН'!$F$13</f>
        <v>386.20873540999997</v>
      </c>
      <c r="L378" s="37">
        <f>SUMIFS(СВЦЭМ!$K$34:$K$777,СВЦЭМ!$A$34:$A$777,$A378,СВЦЭМ!$B$34:$B$777,L$366)+'СЕТ СН'!$F$13</f>
        <v>375.59806942</v>
      </c>
      <c r="M378" s="37">
        <f>SUMIFS(СВЦЭМ!$K$34:$K$777,СВЦЭМ!$A$34:$A$777,$A378,СВЦЭМ!$B$34:$B$777,M$366)+'СЕТ СН'!$F$13</f>
        <v>372.66014967000001</v>
      </c>
      <c r="N378" s="37">
        <f>SUMIFS(СВЦЭМ!$K$34:$K$777,СВЦЭМ!$A$34:$A$777,$A378,СВЦЭМ!$B$34:$B$777,N$366)+'СЕТ СН'!$F$13</f>
        <v>382.20035580000001</v>
      </c>
      <c r="O378" s="37">
        <f>SUMIFS(СВЦЭМ!$K$34:$K$777,СВЦЭМ!$A$34:$A$777,$A378,СВЦЭМ!$B$34:$B$777,O$366)+'СЕТ СН'!$F$13</f>
        <v>391.50459368000003</v>
      </c>
      <c r="P378" s="37">
        <f>SUMIFS(СВЦЭМ!$K$34:$K$777,СВЦЭМ!$A$34:$A$777,$A378,СВЦЭМ!$B$34:$B$777,P$366)+'СЕТ СН'!$F$13</f>
        <v>395.35759810000002</v>
      </c>
      <c r="Q378" s="37">
        <f>SUMIFS(СВЦЭМ!$K$34:$K$777,СВЦЭМ!$A$34:$A$777,$A378,СВЦЭМ!$B$34:$B$777,Q$366)+'СЕТ СН'!$F$13</f>
        <v>398.81982742999998</v>
      </c>
      <c r="R378" s="37">
        <f>SUMIFS(СВЦЭМ!$K$34:$K$777,СВЦЭМ!$A$34:$A$777,$A378,СВЦЭМ!$B$34:$B$777,R$366)+'СЕТ СН'!$F$13</f>
        <v>396.26080632999998</v>
      </c>
      <c r="S378" s="37">
        <f>SUMIFS(СВЦЭМ!$K$34:$K$777,СВЦЭМ!$A$34:$A$777,$A378,СВЦЭМ!$B$34:$B$777,S$366)+'СЕТ СН'!$F$13</f>
        <v>387.64974540999998</v>
      </c>
      <c r="T378" s="37">
        <f>SUMIFS(СВЦЭМ!$K$34:$K$777,СВЦЭМ!$A$34:$A$777,$A378,СВЦЭМ!$B$34:$B$777,T$366)+'СЕТ СН'!$F$13</f>
        <v>383.78422169999999</v>
      </c>
      <c r="U378" s="37">
        <f>SUMIFS(СВЦЭМ!$K$34:$K$777,СВЦЭМ!$A$34:$A$777,$A378,СВЦЭМ!$B$34:$B$777,U$366)+'СЕТ СН'!$F$13</f>
        <v>377.14563039000001</v>
      </c>
      <c r="V378" s="37">
        <f>SUMIFS(СВЦЭМ!$K$34:$K$777,СВЦЭМ!$A$34:$A$777,$A378,СВЦЭМ!$B$34:$B$777,V$366)+'СЕТ СН'!$F$13</f>
        <v>376.22741692</v>
      </c>
      <c r="W378" s="37">
        <f>SUMIFS(СВЦЭМ!$K$34:$K$777,СВЦЭМ!$A$34:$A$777,$A378,СВЦЭМ!$B$34:$B$777,W$366)+'СЕТ СН'!$F$13</f>
        <v>413.95299208</v>
      </c>
      <c r="X378" s="37">
        <f>SUMIFS(СВЦЭМ!$K$34:$K$777,СВЦЭМ!$A$34:$A$777,$A378,СВЦЭМ!$B$34:$B$777,X$366)+'СЕТ СН'!$F$13</f>
        <v>473.53467714999999</v>
      </c>
      <c r="Y378" s="37">
        <f>SUMIFS(СВЦЭМ!$K$34:$K$777,СВЦЭМ!$A$34:$A$777,$A378,СВЦЭМ!$B$34:$B$777,Y$366)+'СЕТ СН'!$F$13</f>
        <v>552.64644002</v>
      </c>
    </row>
    <row r="379" spans="1:25" ht="15.75" x14ac:dyDescent="0.2">
      <c r="A379" s="36">
        <f t="shared" si="10"/>
        <v>43294</v>
      </c>
      <c r="B379" s="37">
        <f>SUMIFS(СВЦЭМ!$K$34:$K$777,СВЦЭМ!$A$34:$A$777,$A379,СВЦЭМ!$B$34:$B$777,B$366)+'СЕТ СН'!$F$13</f>
        <v>597.29465875999995</v>
      </c>
      <c r="C379" s="37">
        <f>SUMIFS(СВЦЭМ!$K$34:$K$777,СВЦЭМ!$A$34:$A$777,$A379,СВЦЭМ!$B$34:$B$777,C$366)+'СЕТ СН'!$F$13</f>
        <v>618.10590414000001</v>
      </c>
      <c r="D379" s="37">
        <f>SUMIFS(СВЦЭМ!$K$34:$K$777,СВЦЭМ!$A$34:$A$777,$A379,СВЦЭМ!$B$34:$B$777,D$366)+'СЕТ СН'!$F$13</f>
        <v>644.76569672000005</v>
      </c>
      <c r="E379" s="37">
        <f>SUMIFS(СВЦЭМ!$K$34:$K$777,СВЦЭМ!$A$34:$A$777,$A379,СВЦЭМ!$B$34:$B$777,E$366)+'СЕТ СН'!$F$13</f>
        <v>656.60916228999997</v>
      </c>
      <c r="F379" s="37">
        <f>SUMIFS(СВЦЭМ!$K$34:$K$777,СВЦЭМ!$A$34:$A$777,$A379,СВЦЭМ!$B$34:$B$777,F$366)+'СЕТ СН'!$F$13</f>
        <v>654.57986932999995</v>
      </c>
      <c r="G379" s="37">
        <f>SUMIFS(СВЦЭМ!$K$34:$K$777,СВЦЭМ!$A$34:$A$777,$A379,СВЦЭМ!$B$34:$B$777,G$366)+'СЕТ СН'!$F$13</f>
        <v>648.35188198000003</v>
      </c>
      <c r="H379" s="37">
        <f>SUMIFS(СВЦЭМ!$K$34:$K$777,СВЦЭМ!$A$34:$A$777,$A379,СВЦЭМ!$B$34:$B$777,H$366)+'СЕТ СН'!$F$13</f>
        <v>576.65196049999997</v>
      </c>
      <c r="I379" s="37">
        <f>SUMIFS(СВЦЭМ!$K$34:$K$777,СВЦЭМ!$A$34:$A$777,$A379,СВЦЭМ!$B$34:$B$777,I$366)+'СЕТ СН'!$F$13</f>
        <v>497.22477651999998</v>
      </c>
      <c r="J379" s="37">
        <f>SUMIFS(СВЦЭМ!$K$34:$K$777,СВЦЭМ!$A$34:$A$777,$A379,СВЦЭМ!$B$34:$B$777,J$366)+'СЕТ СН'!$F$13</f>
        <v>429.82470046999998</v>
      </c>
      <c r="K379" s="37">
        <f>SUMIFS(СВЦЭМ!$K$34:$K$777,СВЦЭМ!$A$34:$A$777,$A379,СВЦЭМ!$B$34:$B$777,K$366)+'СЕТ СН'!$F$13</f>
        <v>397.07379530999998</v>
      </c>
      <c r="L379" s="37">
        <f>SUMIFS(СВЦЭМ!$K$34:$K$777,СВЦЭМ!$A$34:$A$777,$A379,СВЦЭМ!$B$34:$B$777,L$366)+'СЕТ СН'!$F$13</f>
        <v>380.20449269</v>
      </c>
      <c r="M379" s="37">
        <f>SUMIFS(СВЦЭМ!$K$34:$K$777,СВЦЭМ!$A$34:$A$777,$A379,СВЦЭМ!$B$34:$B$777,M$366)+'СЕТ СН'!$F$13</f>
        <v>376.94459237000001</v>
      </c>
      <c r="N379" s="37">
        <f>SUMIFS(СВЦЭМ!$K$34:$K$777,СВЦЭМ!$A$34:$A$777,$A379,СВЦЭМ!$B$34:$B$777,N$366)+'СЕТ СН'!$F$13</f>
        <v>384.88558618000002</v>
      </c>
      <c r="O379" s="37">
        <f>SUMIFS(СВЦЭМ!$K$34:$K$777,СВЦЭМ!$A$34:$A$777,$A379,СВЦЭМ!$B$34:$B$777,O$366)+'СЕТ СН'!$F$13</f>
        <v>387.74060742</v>
      </c>
      <c r="P379" s="37">
        <f>SUMIFS(СВЦЭМ!$K$34:$K$777,СВЦЭМ!$A$34:$A$777,$A379,СВЦЭМ!$B$34:$B$777,P$366)+'СЕТ СН'!$F$13</f>
        <v>393.97445907999997</v>
      </c>
      <c r="Q379" s="37">
        <f>SUMIFS(СВЦЭМ!$K$34:$K$777,СВЦЭМ!$A$34:$A$777,$A379,СВЦЭМ!$B$34:$B$777,Q$366)+'СЕТ СН'!$F$13</f>
        <v>411.88594720999998</v>
      </c>
      <c r="R379" s="37">
        <f>SUMIFS(СВЦЭМ!$K$34:$K$777,СВЦЭМ!$A$34:$A$777,$A379,СВЦЭМ!$B$34:$B$777,R$366)+'СЕТ СН'!$F$13</f>
        <v>426.75749603999998</v>
      </c>
      <c r="S379" s="37">
        <f>SUMIFS(СВЦЭМ!$K$34:$K$777,СВЦЭМ!$A$34:$A$777,$A379,СВЦЭМ!$B$34:$B$777,S$366)+'СЕТ СН'!$F$13</f>
        <v>412.74566482</v>
      </c>
      <c r="T379" s="37">
        <f>SUMIFS(СВЦЭМ!$K$34:$K$777,СВЦЭМ!$A$34:$A$777,$A379,СВЦЭМ!$B$34:$B$777,T$366)+'СЕТ СН'!$F$13</f>
        <v>404.03882922999998</v>
      </c>
      <c r="U379" s="37">
        <f>SUMIFS(СВЦЭМ!$K$34:$K$777,СВЦЭМ!$A$34:$A$777,$A379,СВЦЭМ!$B$34:$B$777,U$366)+'СЕТ СН'!$F$13</f>
        <v>394.85996941000002</v>
      </c>
      <c r="V379" s="37">
        <f>SUMIFS(СВЦЭМ!$K$34:$K$777,СВЦЭМ!$A$34:$A$777,$A379,СВЦЭМ!$B$34:$B$777,V$366)+'СЕТ СН'!$F$13</f>
        <v>396.15894311</v>
      </c>
      <c r="W379" s="37">
        <f>SUMIFS(СВЦЭМ!$K$34:$K$777,СВЦЭМ!$A$34:$A$777,$A379,СВЦЭМ!$B$34:$B$777,W$366)+'СЕТ СН'!$F$13</f>
        <v>420.74471095000001</v>
      </c>
      <c r="X379" s="37">
        <f>SUMIFS(СВЦЭМ!$K$34:$K$777,СВЦЭМ!$A$34:$A$777,$A379,СВЦЭМ!$B$34:$B$777,X$366)+'СЕТ СН'!$F$13</f>
        <v>469.91951048999999</v>
      </c>
      <c r="Y379" s="37">
        <f>SUMIFS(СВЦЭМ!$K$34:$K$777,СВЦЭМ!$A$34:$A$777,$A379,СВЦЭМ!$B$34:$B$777,Y$366)+'СЕТ СН'!$F$13</f>
        <v>534.65656631000002</v>
      </c>
    </row>
    <row r="380" spans="1:25" ht="15.75" x14ac:dyDescent="0.2">
      <c r="A380" s="36">
        <f t="shared" si="10"/>
        <v>43295</v>
      </c>
      <c r="B380" s="37">
        <f>SUMIFS(СВЦЭМ!$K$34:$K$777,СВЦЭМ!$A$34:$A$777,$A380,СВЦЭМ!$B$34:$B$777,B$366)+'СЕТ СН'!$F$13</f>
        <v>543.18876181999997</v>
      </c>
      <c r="C380" s="37">
        <f>SUMIFS(СВЦЭМ!$K$34:$K$777,СВЦЭМ!$A$34:$A$777,$A380,СВЦЭМ!$B$34:$B$777,C$366)+'СЕТ СН'!$F$13</f>
        <v>597.27206130000002</v>
      </c>
      <c r="D380" s="37">
        <f>SUMIFS(СВЦЭМ!$K$34:$K$777,СВЦЭМ!$A$34:$A$777,$A380,СВЦЭМ!$B$34:$B$777,D$366)+'СЕТ СН'!$F$13</f>
        <v>649.90141053000002</v>
      </c>
      <c r="E380" s="37">
        <f>SUMIFS(СВЦЭМ!$K$34:$K$777,СВЦЭМ!$A$34:$A$777,$A380,СВЦЭМ!$B$34:$B$777,E$366)+'СЕТ СН'!$F$13</f>
        <v>650.47560067999996</v>
      </c>
      <c r="F380" s="37">
        <f>SUMIFS(СВЦЭМ!$K$34:$K$777,СВЦЭМ!$A$34:$A$777,$A380,СВЦЭМ!$B$34:$B$777,F$366)+'СЕТ СН'!$F$13</f>
        <v>650.89437706000001</v>
      </c>
      <c r="G380" s="37">
        <f>SUMIFS(СВЦЭМ!$K$34:$K$777,СВЦЭМ!$A$34:$A$777,$A380,СВЦЭМ!$B$34:$B$777,G$366)+'СЕТ СН'!$F$13</f>
        <v>649.58086824999998</v>
      </c>
      <c r="H380" s="37">
        <f>SUMIFS(СВЦЭМ!$K$34:$K$777,СВЦЭМ!$A$34:$A$777,$A380,СВЦЭМ!$B$34:$B$777,H$366)+'СЕТ СН'!$F$13</f>
        <v>605.02210596999998</v>
      </c>
      <c r="I380" s="37">
        <f>SUMIFS(СВЦЭМ!$K$34:$K$777,СВЦЭМ!$A$34:$A$777,$A380,СВЦЭМ!$B$34:$B$777,I$366)+'СЕТ СН'!$F$13</f>
        <v>519.91704441000002</v>
      </c>
      <c r="J380" s="37">
        <f>SUMIFS(СВЦЭМ!$K$34:$K$777,СВЦЭМ!$A$34:$A$777,$A380,СВЦЭМ!$B$34:$B$777,J$366)+'СЕТ СН'!$F$13</f>
        <v>436.26596991999997</v>
      </c>
      <c r="K380" s="37">
        <f>SUMIFS(СВЦЭМ!$K$34:$K$777,СВЦЭМ!$A$34:$A$777,$A380,СВЦЭМ!$B$34:$B$777,K$366)+'СЕТ СН'!$F$13</f>
        <v>399.69217563000001</v>
      </c>
      <c r="L380" s="37">
        <f>SUMIFS(СВЦЭМ!$K$34:$K$777,СВЦЭМ!$A$34:$A$777,$A380,СВЦЭМ!$B$34:$B$777,L$366)+'СЕТ СН'!$F$13</f>
        <v>385.59126646999999</v>
      </c>
      <c r="M380" s="37">
        <f>SUMIFS(СВЦЭМ!$K$34:$K$777,СВЦЭМ!$A$34:$A$777,$A380,СВЦЭМ!$B$34:$B$777,M$366)+'СЕТ СН'!$F$13</f>
        <v>374.30193501999997</v>
      </c>
      <c r="N380" s="37">
        <f>SUMIFS(СВЦЭМ!$K$34:$K$777,СВЦЭМ!$A$34:$A$777,$A380,СВЦЭМ!$B$34:$B$777,N$366)+'СЕТ СН'!$F$13</f>
        <v>379.57703633</v>
      </c>
      <c r="O380" s="37">
        <f>SUMIFS(СВЦЭМ!$K$34:$K$777,СВЦЭМ!$A$34:$A$777,$A380,СВЦЭМ!$B$34:$B$777,O$366)+'СЕТ СН'!$F$13</f>
        <v>383.27366336</v>
      </c>
      <c r="P380" s="37">
        <f>SUMIFS(СВЦЭМ!$K$34:$K$777,СВЦЭМ!$A$34:$A$777,$A380,СВЦЭМ!$B$34:$B$777,P$366)+'СЕТ СН'!$F$13</f>
        <v>398.30198180999997</v>
      </c>
      <c r="Q380" s="37">
        <f>SUMIFS(СВЦЭМ!$K$34:$K$777,СВЦЭМ!$A$34:$A$777,$A380,СВЦЭМ!$B$34:$B$777,Q$366)+'СЕТ СН'!$F$13</f>
        <v>401.84003591999999</v>
      </c>
      <c r="R380" s="37">
        <f>SUMIFS(СВЦЭМ!$K$34:$K$777,СВЦЭМ!$A$34:$A$777,$A380,СВЦЭМ!$B$34:$B$777,R$366)+'СЕТ СН'!$F$13</f>
        <v>401.14127714</v>
      </c>
      <c r="S380" s="37">
        <f>SUMIFS(СВЦЭМ!$K$34:$K$777,СВЦЭМ!$A$34:$A$777,$A380,СВЦЭМ!$B$34:$B$777,S$366)+'СЕТ СН'!$F$13</f>
        <v>395.78439215999998</v>
      </c>
      <c r="T380" s="37">
        <f>SUMIFS(СВЦЭМ!$K$34:$K$777,СВЦЭМ!$A$34:$A$777,$A380,СВЦЭМ!$B$34:$B$777,T$366)+'СЕТ СН'!$F$13</f>
        <v>395.25713073999998</v>
      </c>
      <c r="U380" s="37">
        <f>SUMIFS(СВЦЭМ!$K$34:$K$777,СВЦЭМ!$A$34:$A$777,$A380,СВЦЭМ!$B$34:$B$777,U$366)+'СЕТ СН'!$F$13</f>
        <v>393.80374991999997</v>
      </c>
      <c r="V380" s="37">
        <f>SUMIFS(СВЦЭМ!$K$34:$K$777,СВЦЭМ!$A$34:$A$777,$A380,СВЦЭМ!$B$34:$B$777,V$366)+'СЕТ СН'!$F$13</f>
        <v>395.99339235000002</v>
      </c>
      <c r="W380" s="37">
        <f>SUMIFS(СВЦЭМ!$K$34:$K$777,СВЦЭМ!$A$34:$A$777,$A380,СВЦЭМ!$B$34:$B$777,W$366)+'СЕТ СН'!$F$13</f>
        <v>415.25802693999998</v>
      </c>
      <c r="X380" s="37">
        <f>SUMIFS(СВЦЭМ!$K$34:$K$777,СВЦЭМ!$A$34:$A$777,$A380,СВЦЭМ!$B$34:$B$777,X$366)+'СЕТ СН'!$F$13</f>
        <v>467.70858476000001</v>
      </c>
      <c r="Y380" s="37">
        <f>SUMIFS(СВЦЭМ!$K$34:$K$777,СВЦЭМ!$A$34:$A$777,$A380,СВЦЭМ!$B$34:$B$777,Y$366)+'СЕТ СН'!$F$13</f>
        <v>523.11239689000001</v>
      </c>
    </row>
    <row r="381" spans="1:25" ht="15.75" x14ac:dyDescent="0.2">
      <c r="A381" s="36">
        <f t="shared" si="10"/>
        <v>43296</v>
      </c>
      <c r="B381" s="37">
        <f>SUMIFS(СВЦЭМ!$K$34:$K$777,СВЦЭМ!$A$34:$A$777,$A381,СВЦЭМ!$B$34:$B$777,B$366)+'СЕТ СН'!$F$13</f>
        <v>569.08344602</v>
      </c>
      <c r="C381" s="37">
        <f>SUMIFS(СВЦЭМ!$K$34:$K$777,СВЦЭМ!$A$34:$A$777,$A381,СВЦЭМ!$B$34:$B$777,C$366)+'СЕТ СН'!$F$13</f>
        <v>602.29696837999995</v>
      </c>
      <c r="D381" s="37">
        <f>SUMIFS(СВЦЭМ!$K$34:$K$777,СВЦЭМ!$A$34:$A$777,$A381,СВЦЭМ!$B$34:$B$777,D$366)+'СЕТ СН'!$F$13</f>
        <v>626.22931338000001</v>
      </c>
      <c r="E381" s="37">
        <f>SUMIFS(СВЦЭМ!$K$34:$K$777,СВЦЭМ!$A$34:$A$777,$A381,СВЦЭМ!$B$34:$B$777,E$366)+'СЕТ СН'!$F$13</f>
        <v>646.13679726999999</v>
      </c>
      <c r="F381" s="37">
        <f>SUMIFS(СВЦЭМ!$K$34:$K$777,СВЦЭМ!$A$34:$A$777,$A381,СВЦЭМ!$B$34:$B$777,F$366)+'СЕТ СН'!$F$13</f>
        <v>651.32340625999996</v>
      </c>
      <c r="G381" s="37">
        <f>SUMIFS(СВЦЭМ!$K$34:$K$777,СВЦЭМ!$A$34:$A$777,$A381,СВЦЭМ!$B$34:$B$777,G$366)+'СЕТ СН'!$F$13</f>
        <v>652.04989512999998</v>
      </c>
      <c r="H381" s="37">
        <f>SUMIFS(СВЦЭМ!$K$34:$K$777,СВЦЭМ!$A$34:$A$777,$A381,СВЦЭМ!$B$34:$B$777,H$366)+'СЕТ СН'!$F$13</f>
        <v>596.25634702000002</v>
      </c>
      <c r="I381" s="37">
        <f>SUMIFS(СВЦЭМ!$K$34:$K$777,СВЦЭМ!$A$34:$A$777,$A381,СВЦЭМ!$B$34:$B$777,I$366)+'СЕТ СН'!$F$13</f>
        <v>502.94255509999999</v>
      </c>
      <c r="J381" s="37">
        <f>SUMIFS(СВЦЭМ!$K$34:$K$777,СВЦЭМ!$A$34:$A$777,$A381,СВЦЭМ!$B$34:$B$777,J$366)+'СЕТ СН'!$F$13</f>
        <v>420.59946968999998</v>
      </c>
      <c r="K381" s="37">
        <f>SUMIFS(СВЦЭМ!$K$34:$K$777,СВЦЭМ!$A$34:$A$777,$A381,СВЦЭМ!$B$34:$B$777,K$366)+'СЕТ СН'!$F$13</f>
        <v>387.95192125</v>
      </c>
      <c r="L381" s="37">
        <f>SUMIFS(СВЦЭМ!$K$34:$K$777,СВЦЭМ!$A$34:$A$777,$A381,СВЦЭМ!$B$34:$B$777,L$366)+'СЕТ СН'!$F$13</f>
        <v>376.50398909</v>
      </c>
      <c r="M381" s="37">
        <f>SUMIFS(СВЦЭМ!$K$34:$K$777,СВЦЭМ!$A$34:$A$777,$A381,СВЦЭМ!$B$34:$B$777,M$366)+'СЕТ СН'!$F$13</f>
        <v>368.46064603000002</v>
      </c>
      <c r="N381" s="37">
        <f>SUMIFS(СВЦЭМ!$K$34:$K$777,СВЦЭМ!$A$34:$A$777,$A381,СВЦЭМ!$B$34:$B$777,N$366)+'СЕТ СН'!$F$13</f>
        <v>371.46570343000002</v>
      </c>
      <c r="O381" s="37">
        <f>SUMIFS(СВЦЭМ!$K$34:$K$777,СВЦЭМ!$A$34:$A$777,$A381,СВЦЭМ!$B$34:$B$777,O$366)+'СЕТ СН'!$F$13</f>
        <v>367.00717708000002</v>
      </c>
      <c r="P381" s="37">
        <f>SUMIFS(СВЦЭМ!$K$34:$K$777,СВЦЭМ!$A$34:$A$777,$A381,СВЦЭМ!$B$34:$B$777,P$366)+'СЕТ СН'!$F$13</f>
        <v>377.51658960999998</v>
      </c>
      <c r="Q381" s="37">
        <f>SUMIFS(СВЦЭМ!$K$34:$K$777,СВЦЭМ!$A$34:$A$777,$A381,СВЦЭМ!$B$34:$B$777,Q$366)+'СЕТ СН'!$F$13</f>
        <v>376.50346726999999</v>
      </c>
      <c r="R381" s="37">
        <f>SUMIFS(СВЦЭМ!$K$34:$K$777,СВЦЭМ!$A$34:$A$777,$A381,СВЦЭМ!$B$34:$B$777,R$366)+'СЕТ СН'!$F$13</f>
        <v>379.08598800999999</v>
      </c>
      <c r="S381" s="37">
        <f>SUMIFS(СВЦЭМ!$K$34:$K$777,СВЦЭМ!$A$34:$A$777,$A381,СВЦЭМ!$B$34:$B$777,S$366)+'СЕТ СН'!$F$13</f>
        <v>383.20917430999998</v>
      </c>
      <c r="T381" s="37">
        <f>SUMIFS(СВЦЭМ!$K$34:$K$777,СВЦЭМ!$A$34:$A$777,$A381,СВЦЭМ!$B$34:$B$777,T$366)+'СЕТ СН'!$F$13</f>
        <v>388.64517090999999</v>
      </c>
      <c r="U381" s="37">
        <f>SUMIFS(СВЦЭМ!$K$34:$K$777,СВЦЭМ!$A$34:$A$777,$A381,СВЦЭМ!$B$34:$B$777,U$366)+'СЕТ СН'!$F$13</f>
        <v>394.07667751999998</v>
      </c>
      <c r="V381" s="37">
        <f>SUMIFS(СВЦЭМ!$K$34:$K$777,СВЦЭМ!$A$34:$A$777,$A381,СВЦЭМ!$B$34:$B$777,V$366)+'СЕТ СН'!$F$13</f>
        <v>399.20386645000002</v>
      </c>
      <c r="W381" s="37">
        <f>SUMIFS(СВЦЭМ!$K$34:$K$777,СВЦЭМ!$A$34:$A$777,$A381,СВЦЭМ!$B$34:$B$777,W$366)+'СЕТ СН'!$F$13</f>
        <v>440.84293845000002</v>
      </c>
      <c r="X381" s="37">
        <f>SUMIFS(СВЦЭМ!$K$34:$K$777,СВЦЭМ!$A$34:$A$777,$A381,СВЦЭМ!$B$34:$B$777,X$366)+'СЕТ СН'!$F$13</f>
        <v>469.51684621999999</v>
      </c>
      <c r="Y381" s="37">
        <f>SUMIFS(СВЦЭМ!$K$34:$K$777,СВЦЭМ!$A$34:$A$777,$A381,СВЦЭМ!$B$34:$B$777,Y$366)+'СЕТ СН'!$F$13</f>
        <v>523.81595647999995</v>
      </c>
    </row>
    <row r="382" spans="1:25" ht="15.75" x14ac:dyDescent="0.2">
      <c r="A382" s="36">
        <f t="shared" si="10"/>
        <v>43297</v>
      </c>
      <c r="B382" s="37">
        <f>SUMIFS(СВЦЭМ!$K$34:$K$777,СВЦЭМ!$A$34:$A$777,$A382,СВЦЭМ!$B$34:$B$777,B$366)+'СЕТ СН'!$F$13</f>
        <v>606.55486733999999</v>
      </c>
      <c r="C382" s="37">
        <f>SUMIFS(СВЦЭМ!$K$34:$K$777,СВЦЭМ!$A$34:$A$777,$A382,СВЦЭМ!$B$34:$B$777,C$366)+'СЕТ СН'!$F$13</f>
        <v>637.83155068999997</v>
      </c>
      <c r="D382" s="37">
        <f>SUMIFS(СВЦЭМ!$K$34:$K$777,СВЦЭМ!$A$34:$A$777,$A382,СВЦЭМ!$B$34:$B$777,D$366)+'СЕТ СН'!$F$13</f>
        <v>652.80781510999998</v>
      </c>
      <c r="E382" s="37">
        <f>SUMIFS(СВЦЭМ!$K$34:$K$777,СВЦЭМ!$A$34:$A$777,$A382,СВЦЭМ!$B$34:$B$777,E$366)+'СЕТ СН'!$F$13</f>
        <v>649.99137560999998</v>
      </c>
      <c r="F382" s="37">
        <f>SUMIFS(СВЦЭМ!$K$34:$K$777,СВЦЭМ!$A$34:$A$777,$A382,СВЦЭМ!$B$34:$B$777,F$366)+'СЕТ СН'!$F$13</f>
        <v>648.36882428000001</v>
      </c>
      <c r="G382" s="37">
        <f>SUMIFS(СВЦЭМ!$K$34:$K$777,СВЦЭМ!$A$34:$A$777,$A382,СВЦЭМ!$B$34:$B$777,G$366)+'СЕТ СН'!$F$13</f>
        <v>653.73220214000003</v>
      </c>
      <c r="H382" s="37">
        <f>SUMIFS(СВЦЭМ!$K$34:$K$777,СВЦЭМ!$A$34:$A$777,$A382,СВЦЭМ!$B$34:$B$777,H$366)+'СЕТ СН'!$F$13</f>
        <v>607.67610231000003</v>
      </c>
      <c r="I382" s="37">
        <f>SUMIFS(СВЦЭМ!$K$34:$K$777,СВЦЭМ!$A$34:$A$777,$A382,СВЦЭМ!$B$34:$B$777,I$366)+'СЕТ СН'!$F$13</f>
        <v>504.66818373000001</v>
      </c>
      <c r="J382" s="37">
        <f>SUMIFS(СВЦЭМ!$K$34:$K$777,СВЦЭМ!$A$34:$A$777,$A382,СВЦЭМ!$B$34:$B$777,J$366)+'СЕТ СН'!$F$13</f>
        <v>425.70877181999998</v>
      </c>
      <c r="K382" s="37">
        <f>SUMIFS(СВЦЭМ!$K$34:$K$777,СВЦЭМ!$A$34:$A$777,$A382,СВЦЭМ!$B$34:$B$777,K$366)+'СЕТ СН'!$F$13</f>
        <v>394.89504676000001</v>
      </c>
      <c r="L382" s="37">
        <f>SUMIFS(СВЦЭМ!$K$34:$K$777,СВЦЭМ!$A$34:$A$777,$A382,СВЦЭМ!$B$34:$B$777,L$366)+'СЕТ СН'!$F$13</f>
        <v>390.03229513000002</v>
      </c>
      <c r="M382" s="37">
        <f>SUMIFS(СВЦЭМ!$K$34:$K$777,СВЦЭМ!$A$34:$A$777,$A382,СВЦЭМ!$B$34:$B$777,M$366)+'СЕТ СН'!$F$13</f>
        <v>384.39457114999999</v>
      </c>
      <c r="N382" s="37">
        <f>SUMIFS(СВЦЭМ!$K$34:$K$777,СВЦЭМ!$A$34:$A$777,$A382,СВЦЭМ!$B$34:$B$777,N$366)+'СЕТ СН'!$F$13</f>
        <v>387.32893123000002</v>
      </c>
      <c r="O382" s="37">
        <f>SUMIFS(СВЦЭМ!$K$34:$K$777,СВЦЭМ!$A$34:$A$777,$A382,СВЦЭМ!$B$34:$B$777,O$366)+'СЕТ СН'!$F$13</f>
        <v>387.27102595000002</v>
      </c>
      <c r="P382" s="37">
        <f>SUMIFS(СВЦЭМ!$K$34:$K$777,СВЦЭМ!$A$34:$A$777,$A382,СВЦЭМ!$B$34:$B$777,P$366)+'СЕТ СН'!$F$13</f>
        <v>387.15429338000001</v>
      </c>
      <c r="Q382" s="37">
        <f>SUMIFS(СВЦЭМ!$K$34:$K$777,СВЦЭМ!$A$34:$A$777,$A382,СВЦЭМ!$B$34:$B$777,Q$366)+'СЕТ СН'!$F$13</f>
        <v>385.30991318999997</v>
      </c>
      <c r="R382" s="37">
        <f>SUMIFS(СВЦЭМ!$K$34:$K$777,СВЦЭМ!$A$34:$A$777,$A382,СВЦЭМ!$B$34:$B$777,R$366)+'СЕТ СН'!$F$13</f>
        <v>385.20602016999999</v>
      </c>
      <c r="S382" s="37">
        <f>SUMIFS(СВЦЭМ!$K$34:$K$777,СВЦЭМ!$A$34:$A$777,$A382,СВЦЭМ!$B$34:$B$777,S$366)+'СЕТ СН'!$F$13</f>
        <v>385.12142732000001</v>
      </c>
      <c r="T382" s="37">
        <f>SUMIFS(СВЦЭМ!$K$34:$K$777,СВЦЭМ!$A$34:$A$777,$A382,СВЦЭМ!$B$34:$B$777,T$366)+'СЕТ СН'!$F$13</f>
        <v>387.83862787999999</v>
      </c>
      <c r="U382" s="37">
        <f>SUMIFS(СВЦЭМ!$K$34:$K$777,СВЦЭМ!$A$34:$A$777,$A382,СВЦЭМ!$B$34:$B$777,U$366)+'СЕТ СН'!$F$13</f>
        <v>389.53201001999997</v>
      </c>
      <c r="V382" s="37">
        <f>SUMIFS(СВЦЭМ!$K$34:$K$777,СВЦЭМ!$A$34:$A$777,$A382,СВЦЭМ!$B$34:$B$777,V$366)+'СЕТ СН'!$F$13</f>
        <v>395.06336026000002</v>
      </c>
      <c r="W382" s="37">
        <f>SUMIFS(СВЦЭМ!$K$34:$K$777,СВЦЭМ!$A$34:$A$777,$A382,СВЦЭМ!$B$34:$B$777,W$366)+'СЕТ СН'!$F$13</f>
        <v>429.16842835</v>
      </c>
      <c r="X382" s="37">
        <f>SUMIFS(СВЦЭМ!$K$34:$K$777,СВЦЭМ!$A$34:$A$777,$A382,СВЦЭМ!$B$34:$B$777,X$366)+'СЕТ СН'!$F$13</f>
        <v>477.60992476000001</v>
      </c>
      <c r="Y382" s="37">
        <f>SUMIFS(СВЦЭМ!$K$34:$K$777,СВЦЭМ!$A$34:$A$777,$A382,СВЦЭМ!$B$34:$B$777,Y$366)+'СЕТ СН'!$F$13</f>
        <v>532.64717169999994</v>
      </c>
    </row>
    <row r="383" spans="1:25" ht="15.75" x14ac:dyDescent="0.2">
      <c r="A383" s="36">
        <f t="shared" si="10"/>
        <v>43298</v>
      </c>
      <c r="B383" s="37">
        <f>SUMIFS(СВЦЭМ!$K$34:$K$777,СВЦЭМ!$A$34:$A$777,$A383,СВЦЭМ!$B$34:$B$777,B$366)+'СЕТ СН'!$F$13</f>
        <v>578.89244449</v>
      </c>
      <c r="C383" s="37">
        <f>SUMIFS(СВЦЭМ!$K$34:$K$777,СВЦЭМ!$A$34:$A$777,$A383,СВЦЭМ!$B$34:$B$777,C$366)+'СЕТ СН'!$F$13</f>
        <v>659.87035075999995</v>
      </c>
      <c r="D383" s="37">
        <f>SUMIFS(СВЦЭМ!$K$34:$K$777,СВЦЭМ!$A$34:$A$777,$A383,СВЦЭМ!$B$34:$B$777,D$366)+'СЕТ СН'!$F$13</f>
        <v>682.06150672000001</v>
      </c>
      <c r="E383" s="37">
        <f>SUMIFS(СВЦЭМ!$K$34:$K$777,СВЦЭМ!$A$34:$A$777,$A383,СВЦЭМ!$B$34:$B$777,E$366)+'СЕТ СН'!$F$13</f>
        <v>676.96948378000002</v>
      </c>
      <c r="F383" s="37">
        <f>SUMIFS(СВЦЭМ!$K$34:$K$777,СВЦЭМ!$A$34:$A$777,$A383,СВЦЭМ!$B$34:$B$777,F$366)+'СЕТ СН'!$F$13</f>
        <v>674.97767064000004</v>
      </c>
      <c r="G383" s="37">
        <f>SUMIFS(СВЦЭМ!$K$34:$K$777,СВЦЭМ!$A$34:$A$777,$A383,СВЦЭМ!$B$34:$B$777,G$366)+'СЕТ СН'!$F$13</f>
        <v>678.80072441000004</v>
      </c>
      <c r="H383" s="37">
        <f>SUMIFS(СВЦЭМ!$K$34:$K$777,СВЦЭМ!$A$34:$A$777,$A383,СВЦЭМ!$B$34:$B$777,H$366)+'СЕТ СН'!$F$13</f>
        <v>638.57707038000001</v>
      </c>
      <c r="I383" s="37">
        <f>SUMIFS(СВЦЭМ!$K$34:$K$777,СВЦЭМ!$A$34:$A$777,$A383,СВЦЭМ!$B$34:$B$777,I$366)+'СЕТ СН'!$F$13</f>
        <v>551.99288941999998</v>
      </c>
      <c r="J383" s="37">
        <f>SUMIFS(СВЦЭМ!$K$34:$K$777,СВЦЭМ!$A$34:$A$777,$A383,СВЦЭМ!$B$34:$B$777,J$366)+'СЕТ СН'!$F$13</f>
        <v>474.34287352000001</v>
      </c>
      <c r="K383" s="37">
        <f>SUMIFS(СВЦЭМ!$K$34:$K$777,СВЦЭМ!$A$34:$A$777,$A383,СВЦЭМ!$B$34:$B$777,K$366)+'СЕТ СН'!$F$13</f>
        <v>428.80349257</v>
      </c>
      <c r="L383" s="37">
        <f>SUMIFS(СВЦЭМ!$K$34:$K$777,СВЦЭМ!$A$34:$A$777,$A383,СВЦЭМ!$B$34:$B$777,L$366)+'СЕТ СН'!$F$13</f>
        <v>419.56844806999999</v>
      </c>
      <c r="M383" s="37">
        <f>SUMIFS(СВЦЭМ!$K$34:$K$777,СВЦЭМ!$A$34:$A$777,$A383,СВЦЭМ!$B$34:$B$777,M$366)+'СЕТ СН'!$F$13</f>
        <v>416.37848025</v>
      </c>
      <c r="N383" s="37">
        <f>SUMIFS(СВЦЭМ!$K$34:$K$777,СВЦЭМ!$A$34:$A$777,$A383,СВЦЭМ!$B$34:$B$777,N$366)+'СЕТ СН'!$F$13</f>
        <v>423.68842119999999</v>
      </c>
      <c r="O383" s="37">
        <f>SUMIFS(СВЦЭМ!$K$34:$K$777,СВЦЭМ!$A$34:$A$777,$A383,СВЦЭМ!$B$34:$B$777,O$366)+'СЕТ СН'!$F$13</f>
        <v>428.78729068000001</v>
      </c>
      <c r="P383" s="37">
        <f>SUMIFS(СВЦЭМ!$K$34:$K$777,СВЦЭМ!$A$34:$A$777,$A383,СВЦЭМ!$B$34:$B$777,P$366)+'СЕТ СН'!$F$13</f>
        <v>423.77747771000003</v>
      </c>
      <c r="Q383" s="37">
        <f>SUMIFS(СВЦЭМ!$K$34:$K$777,СВЦЭМ!$A$34:$A$777,$A383,СВЦЭМ!$B$34:$B$777,Q$366)+'СЕТ СН'!$F$13</f>
        <v>427.93014932</v>
      </c>
      <c r="R383" s="37">
        <f>SUMIFS(СВЦЭМ!$K$34:$K$777,СВЦЭМ!$A$34:$A$777,$A383,СВЦЭМ!$B$34:$B$777,R$366)+'СЕТ СН'!$F$13</f>
        <v>423.56320935999997</v>
      </c>
      <c r="S383" s="37">
        <f>SUMIFS(СВЦЭМ!$K$34:$K$777,СВЦЭМ!$A$34:$A$777,$A383,СВЦЭМ!$B$34:$B$777,S$366)+'СЕТ СН'!$F$13</f>
        <v>426.17035392999998</v>
      </c>
      <c r="T383" s="37">
        <f>SUMIFS(СВЦЭМ!$K$34:$K$777,СВЦЭМ!$A$34:$A$777,$A383,СВЦЭМ!$B$34:$B$777,T$366)+'СЕТ СН'!$F$13</f>
        <v>425.66293364000001</v>
      </c>
      <c r="U383" s="37">
        <f>SUMIFS(СВЦЭМ!$K$34:$K$777,СВЦЭМ!$A$34:$A$777,$A383,СВЦЭМ!$B$34:$B$777,U$366)+'СЕТ СН'!$F$13</f>
        <v>421.45929531000002</v>
      </c>
      <c r="V383" s="37">
        <f>SUMIFS(СВЦЭМ!$K$34:$K$777,СВЦЭМ!$A$34:$A$777,$A383,СВЦЭМ!$B$34:$B$777,V$366)+'СЕТ СН'!$F$13</f>
        <v>422.23297016999999</v>
      </c>
      <c r="W383" s="37">
        <f>SUMIFS(СВЦЭМ!$K$34:$K$777,СВЦЭМ!$A$34:$A$777,$A383,СВЦЭМ!$B$34:$B$777,W$366)+'СЕТ СН'!$F$13</f>
        <v>462.30267370000001</v>
      </c>
      <c r="X383" s="37">
        <f>SUMIFS(СВЦЭМ!$K$34:$K$777,СВЦЭМ!$A$34:$A$777,$A383,СВЦЭМ!$B$34:$B$777,X$366)+'СЕТ СН'!$F$13</f>
        <v>527.25394520999998</v>
      </c>
      <c r="Y383" s="37">
        <f>SUMIFS(СВЦЭМ!$K$34:$K$777,СВЦЭМ!$A$34:$A$777,$A383,СВЦЭМ!$B$34:$B$777,Y$366)+'СЕТ СН'!$F$13</f>
        <v>594.33930640999995</v>
      </c>
    </row>
    <row r="384" spans="1:25" ht="15.75" x14ac:dyDescent="0.2">
      <c r="A384" s="36">
        <f t="shared" si="10"/>
        <v>43299</v>
      </c>
      <c r="B384" s="37">
        <f>SUMIFS(СВЦЭМ!$K$34:$K$777,СВЦЭМ!$A$34:$A$777,$A384,СВЦЭМ!$B$34:$B$777,B$366)+'СЕТ СН'!$F$13</f>
        <v>617.95219960999998</v>
      </c>
      <c r="C384" s="37">
        <f>SUMIFS(СВЦЭМ!$K$34:$K$777,СВЦЭМ!$A$34:$A$777,$A384,СВЦЭМ!$B$34:$B$777,C$366)+'СЕТ СН'!$F$13</f>
        <v>655.67300002000002</v>
      </c>
      <c r="D384" s="37">
        <f>SUMIFS(СВЦЭМ!$K$34:$K$777,СВЦЭМ!$A$34:$A$777,$A384,СВЦЭМ!$B$34:$B$777,D$366)+'СЕТ СН'!$F$13</f>
        <v>678.11604599999998</v>
      </c>
      <c r="E384" s="37">
        <f>SUMIFS(СВЦЭМ!$K$34:$K$777,СВЦЭМ!$A$34:$A$777,$A384,СВЦЭМ!$B$34:$B$777,E$366)+'СЕТ СН'!$F$13</f>
        <v>672.02837147000002</v>
      </c>
      <c r="F384" s="37">
        <f>SUMIFS(СВЦЭМ!$K$34:$K$777,СВЦЭМ!$A$34:$A$777,$A384,СВЦЭМ!$B$34:$B$777,F$366)+'СЕТ СН'!$F$13</f>
        <v>668.73027705000004</v>
      </c>
      <c r="G384" s="37">
        <f>SUMIFS(СВЦЭМ!$K$34:$K$777,СВЦЭМ!$A$34:$A$777,$A384,СВЦЭМ!$B$34:$B$777,G$366)+'СЕТ СН'!$F$13</f>
        <v>668.48394337000002</v>
      </c>
      <c r="H384" s="37">
        <f>SUMIFS(СВЦЭМ!$K$34:$K$777,СВЦЭМ!$A$34:$A$777,$A384,СВЦЭМ!$B$34:$B$777,H$366)+'СЕТ СН'!$F$13</f>
        <v>640.05757559000006</v>
      </c>
      <c r="I384" s="37">
        <f>SUMIFS(СВЦЭМ!$K$34:$K$777,СВЦЭМ!$A$34:$A$777,$A384,СВЦЭМ!$B$34:$B$777,I$366)+'СЕТ СН'!$F$13</f>
        <v>547.09216805999995</v>
      </c>
      <c r="J384" s="37">
        <f>SUMIFS(СВЦЭМ!$K$34:$K$777,СВЦЭМ!$A$34:$A$777,$A384,СВЦЭМ!$B$34:$B$777,J$366)+'СЕТ СН'!$F$13</f>
        <v>461.70198479999999</v>
      </c>
      <c r="K384" s="37">
        <f>SUMIFS(СВЦЭМ!$K$34:$K$777,СВЦЭМ!$A$34:$A$777,$A384,СВЦЭМ!$B$34:$B$777,K$366)+'СЕТ СН'!$F$13</f>
        <v>422.40277977</v>
      </c>
      <c r="L384" s="37">
        <f>SUMIFS(СВЦЭМ!$K$34:$K$777,СВЦЭМ!$A$34:$A$777,$A384,СВЦЭМ!$B$34:$B$777,L$366)+'СЕТ СН'!$F$13</f>
        <v>414.95013559</v>
      </c>
      <c r="M384" s="37">
        <f>SUMIFS(СВЦЭМ!$K$34:$K$777,СВЦЭМ!$A$34:$A$777,$A384,СВЦЭМ!$B$34:$B$777,M$366)+'СЕТ СН'!$F$13</f>
        <v>414.7509058</v>
      </c>
      <c r="N384" s="37">
        <f>SUMIFS(СВЦЭМ!$K$34:$K$777,СВЦЭМ!$A$34:$A$777,$A384,СВЦЭМ!$B$34:$B$777,N$366)+'СЕТ СН'!$F$13</f>
        <v>419.53103580999999</v>
      </c>
      <c r="O384" s="37">
        <f>SUMIFS(СВЦЭМ!$K$34:$K$777,СВЦЭМ!$A$34:$A$777,$A384,СВЦЭМ!$B$34:$B$777,O$366)+'СЕТ СН'!$F$13</f>
        <v>415.84655179999999</v>
      </c>
      <c r="P384" s="37">
        <f>SUMIFS(СВЦЭМ!$K$34:$K$777,СВЦЭМ!$A$34:$A$777,$A384,СВЦЭМ!$B$34:$B$777,P$366)+'СЕТ СН'!$F$13</f>
        <v>419.56338994999999</v>
      </c>
      <c r="Q384" s="37">
        <f>SUMIFS(СВЦЭМ!$K$34:$K$777,СВЦЭМ!$A$34:$A$777,$A384,СВЦЭМ!$B$34:$B$777,Q$366)+'СЕТ СН'!$F$13</f>
        <v>422.52550250000002</v>
      </c>
      <c r="R384" s="37">
        <f>SUMIFS(СВЦЭМ!$K$34:$K$777,СВЦЭМ!$A$34:$A$777,$A384,СВЦЭМ!$B$34:$B$777,R$366)+'СЕТ СН'!$F$13</f>
        <v>424.52064209999998</v>
      </c>
      <c r="S384" s="37">
        <f>SUMIFS(СВЦЭМ!$K$34:$K$777,СВЦЭМ!$A$34:$A$777,$A384,СВЦЭМ!$B$34:$B$777,S$366)+'СЕТ СН'!$F$13</f>
        <v>425.81218389999998</v>
      </c>
      <c r="T384" s="37">
        <f>SUMIFS(СВЦЭМ!$K$34:$K$777,СВЦЭМ!$A$34:$A$777,$A384,СВЦЭМ!$B$34:$B$777,T$366)+'СЕТ СН'!$F$13</f>
        <v>424.03440802</v>
      </c>
      <c r="U384" s="37">
        <f>SUMIFS(СВЦЭМ!$K$34:$K$777,СВЦЭМ!$A$34:$A$777,$A384,СВЦЭМ!$B$34:$B$777,U$366)+'СЕТ СН'!$F$13</f>
        <v>421.84680779000001</v>
      </c>
      <c r="V384" s="37">
        <f>SUMIFS(СВЦЭМ!$K$34:$K$777,СВЦЭМ!$A$34:$A$777,$A384,СВЦЭМ!$B$34:$B$777,V$366)+'СЕТ СН'!$F$13</f>
        <v>427.89454590000003</v>
      </c>
      <c r="W384" s="37">
        <f>SUMIFS(СВЦЭМ!$K$34:$K$777,СВЦЭМ!$A$34:$A$777,$A384,СВЦЭМ!$B$34:$B$777,W$366)+'СЕТ СН'!$F$13</f>
        <v>443.31083598999999</v>
      </c>
      <c r="X384" s="37">
        <f>SUMIFS(СВЦЭМ!$K$34:$K$777,СВЦЭМ!$A$34:$A$777,$A384,СВЦЭМ!$B$34:$B$777,X$366)+'СЕТ СН'!$F$13</f>
        <v>509.65981220999998</v>
      </c>
      <c r="Y384" s="37">
        <f>SUMIFS(СВЦЭМ!$K$34:$K$777,СВЦЭМ!$A$34:$A$777,$A384,СВЦЭМ!$B$34:$B$777,Y$366)+'СЕТ СН'!$F$13</f>
        <v>595.66280383000003</v>
      </c>
    </row>
    <row r="385" spans="1:26" ht="15.75" x14ac:dyDescent="0.2">
      <c r="A385" s="36">
        <f t="shared" si="10"/>
        <v>43300</v>
      </c>
      <c r="B385" s="37">
        <f>SUMIFS(СВЦЭМ!$K$34:$K$777,СВЦЭМ!$A$34:$A$777,$A385,СВЦЭМ!$B$34:$B$777,B$366)+'СЕТ СН'!$F$13</f>
        <v>613.55107018000001</v>
      </c>
      <c r="C385" s="37">
        <f>SUMIFS(СВЦЭМ!$K$34:$K$777,СВЦЭМ!$A$34:$A$777,$A385,СВЦЭМ!$B$34:$B$777,C$366)+'СЕТ СН'!$F$13</f>
        <v>651.12335218999999</v>
      </c>
      <c r="D385" s="37">
        <f>SUMIFS(СВЦЭМ!$K$34:$K$777,СВЦЭМ!$A$34:$A$777,$A385,СВЦЭМ!$B$34:$B$777,D$366)+'СЕТ СН'!$F$13</f>
        <v>673.62913823999997</v>
      </c>
      <c r="E385" s="37">
        <f>SUMIFS(СВЦЭМ!$K$34:$K$777,СВЦЭМ!$A$34:$A$777,$A385,СВЦЭМ!$B$34:$B$777,E$366)+'СЕТ СН'!$F$13</f>
        <v>669.07971350000003</v>
      </c>
      <c r="F385" s="37">
        <f>SUMIFS(СВЦЭМ!$K$34:$K$777,СВЦЭМ!$A$34:$A$777,$A385,СВЦЭМ!$B$34:$B$777,F$366)+'СЕТ СН'!$F$13</f>
        <v>666.77128330999994</v>
      </c>
      <c r="G385" s="37">
        <f>SUMIFS(СВЦЭМ!$K$34:$K$777,СВЦЭМ!$A$34:$A$777,$A385,СВЦЭМ!$B$34:$B$777,G$366)+'СЕТ СН'!$F$13</f>
        <v>669.99867443999995</v>
      </c>
      <c r="H385" s="37">
        <f>SUMIFS(СВЦЭМ!$K$34:$K$777,СВЦЭМ!$A$34:$A$777,$A385,СВЦЭМ!$B$34:$B$777,H$366)+'СЕТ СН'!$F$13</f>
        <v>633.56128703000002</v>
      </c>
      <c r="I385" s="37">
        <f>SUMIFS(СВЦЭМ!$K$34:$K$777,СВЦЭМ!$A$34:$A$777,$A385,СВЦЭМ!$B$34:$B$777,I$366)+'СЕТ СН'!$F$13</f>
        <v>527.98838167999997</v>
      </c>
      <c r="J385" s="37">
        <f>SUMIFS(СВЦЭМ!$K$34:$K$777,СВЦЭМ!$A$34:$A$777,$A385,СВЦЭМ!$B$34:$B$777,J$366)+'СЕТ СН'!$F$13</f>
        <v>453.37741440999997</v>
      </c>
      <c r="K385" s="37">
        <f>SUMIFS(СВЦЭМ!$K$34:$K$777,СВЦЭМ!$A$34:$A$777,$A385,СВЦЭМ!$B$34:$B$777,K$366)+'СЕТ СН'!$F$13</f>
        <v>410.58415561999999</v>
      </c>
      <c r="L385" s="37">
        <f>SUMIFS(СВЦЭМ!$K$34:$K$777,СВЦЭМ!$A$34:$A$777,$A385,СВЦЭМ!$B$34:$B$777,L$366)+'СЕТ СН'!$F$13</f>
        <v>407.13245991999997</v>
      </c>
      <c r="M385" s="37">
        <f>SUMIFS(СВЦЭМ!$K$34:$K$777,СВЦЭМ!$A$34:$A$777,$A385,СВЦЭМ!$B$34:$B$777,M$366)+'СЕТ СН'!$F$13</f>
        <v>405.45033404999998</v>
      </c>
      <c r="N385" s="37">
        <f>SUMIFS(СВЦЭМ!$K$34:$K$777,СВЦЭМ!$A$34:$A$777,$A385,СВЦЭМ!$B$34:$B$777,N$366)+'СЕТ СН'!$F$13</f>
        <v>410.74673287000002</v>
      </c>
      <c r="O385" s="37">
        <f>SUMIFS(СВЦЭМ!$K$34:$K$777,СВЦЭМ!$A$34:$A$777,$A385,СВЦЭМ!$B$34:$B$777,O$366)+'СЕТ СН'!$F$13</f>
        <v>408.01645468999999</v>
      </c>
      <c r="P385" s="37">
        <f>SUMIFS(СВЦЭМ!$K$34:$K$777,СВЦЭМ!$A$34:$A$777,$A385,СВЦЭМ!$B$34:$B$777,P$366)+'СЕТ СН'!$F$13</f>
        <v>408.65127719999998</v>
      </c>
      <c r="Q385" s="37">
        <f>SUMIFS(СВЦЭМ!$K$34:$K$777,СВЦЭМ!$A$34:$A$777,$A385,СВЦЭМ!$B$34:$B$777,Q$366)+'СЕТ СН'!$F$13</f>
        <v>411.60016840999998</v>
      </c>
      <c r="R385" s="37">
        <f>SUMIFS(СВЦЭМ!$K$34:$K$777,СВЦЭМ!$A$34:$A$777,$A385,СВЦЭМ!$B$34:$B$777,R$366)+'СЕТ СН'!$F$13</f>
        <v>412.38836142000002</v>
      </c>
      <c r="S385" s="37">
        <f>SUMIFS(СВЦЭМ!$K$34:$K$777,СВЦЭМ!$A$34:$A$777,$A385,СВЦЭМ!$B$34:$B$777,S$366)+'СЕТ СН'!$F$13</f>
        <v>413.17370632000001</v>
      </c>
      <c r="T385" s="37">
        <f>SUMIFS(СВЦЭМ!$K$34:$K$777,СВЦЭМ!$A$34:$A$777,$A385,СВЦЭМ!$B$34:$B$777,T$366)+'СЕТ СН'!$F$13</f>
        <v>409.78971625999998</v>
      </c>
      <c r="U385" s="37">
        <f>SUMIFS(СВЦЭМ!$K$34:$K$777,СВЦЭМ!$A$34:$A$777,$A385,СВЦЭМ!$B$34:$B$777,U$366)+'СЕТ СН'!$F$13</f>
        <v>405.21904465</v>
      </c>
      <c r="V385" s="37">
        <f>SUMIFS(СВЦЭМ!$K$34:$K$777,СВЦЭМ!$A$34:$A$777,$A385,СВЦЭМ!$B$34:$B$777,V$366)+'СЕТ СН'!$F$13</f>
        <v>405.58917255</v>
      </c>
      <c r="W385" s="37">
        <f>SUMIFS(СВЦЭМ!$K$34:$K$777,СВЦЭМ!$A$34:$A$777,$A385,СВЦЭМ!$B$34:$B$777,W$366)+'СЕТ СН'!$F$13</f>
        <v>442.04564024000001</v>
      </c>
      <c r="X385" s="37">
        <f>SUMIFS(СВЦЭМ!$K$34:$K$777,СВЦЭМ!$A$34:$A$777,$A385,СВЦЭМ!$B$34:$B$777,X$366)+'СЕТ СН'!$F$13</f>
        <v>490.31895109999999</v>
      </c>
      <c r="Y385" s="37">
        <f>SUMIFS(СВЦЭМ!$K$34:$K$777,СВЦЭМ!$A$34:$A$777,$A385,СВЦЭМ!$B$34:$B$777,Y$366)+'СЕТ СН'!$F$13</f>
        <v>575.67549436000002</v>
      </c>
    </row>
    <row r="386" spans="1:26" ht="15.75" x14ac:dyDescent="0.2">
      <c r="A386" s="36">
        <f t="shared" si="10"/>
        <v>43301</v>
      </c>
      <c r="B386" s="37">
        <f>SUMIFS(СВЦЭМ!$K$34:$K$777,СВЦЭМ!$A$34:$A$777,$A386,СВЦЭМ!$B$34:$B$777,B$366)+'СЕТ СН'!$F$13</f>
        <v>620.53200922999997</v>
      </c>
      <c r="C386" s="37">
        <f>SUMIFS(СВЦЭМ!$K$34:$K$777,СВЦЭМ!$A$34:$A$777,$A386,СВЦЭМ!$B$34:$B$777,C$366)+'СЕТ СН'!$F$13</f>
        <v>662.26053147000005</v>
      </c>
      <c r="D386" s="37">
        <f>SUMIFS(СВЦЭМ!$K$34:$K$777,СВЦЭМ!$A$34:$A$777,$A386,СВЦЭМ!$B$34:$B$777,D$366)+'СЕТ СН'!$F$13</f>
        <v>683.96796516999996</v>
      </c>
      <c r="E386" s="37">
        <f>SUMIFS(СВЦЭМ!$K$34:$K$777,СВЦЭМ!$A$34:$A$777,$A386,СВЦЭМ!$B$34:$B$777,E$366)+'СЕТ СН'!$F$13</f>
        <v>681.21328245999996</v>
      </c>
      <c r="F386" s="37">
        <f>SUMIFS(СВЦЭМ!$K$34:$K$777,СВЦЭМ!$A$34:$A$777,$A386,СВЦЭМ!$B$34:$B$777,F$366)+'СЕТ СН'!$F$13</f>
        <v>679.51826166000001</v>
      </c>
      <c r="G386" s="37">
        <f>SUMIFS(СВЦЭМ!$K$34:$K$777,СВЦЭМ!$A$34:$A$777,$A386,СВЦЭМ!$B$34:$B$777,G$366)+'СЕТ СН'!$F$13</f>
        <v>678.73421304999999</v>
      </c>
      <c r="H386" s="37">
        <f>SUMIFS(СВЦЭМ!$K$34:$K$777,СВЦЭМ!$A$34:$A$777,$A386,СВЦЭМ!$B$34:$B$777,H$366)+'СЕТ СН'!$F$13</f>
        <v>637.52990643999999</v>
      </c>
      <c r="I386" s="37">
        <f>SUMIFS(СВЦЭМ!$K$34:$K$777,СВЦЭМ!$A$34:$A$777,$A386,СВЦЭМ!$B$34:$B$777,I$366)+'СЕТ СН'!$F$13</f>
        <v>526.85796622999999</v>
      </c>
      <c r="J386" s="37">
        <f>SUMIFS(СВЦЭМ!$K$34:$K$777,СВЦЭМ!$A$34:$A$777,$A386,СВЦЭМ!$B$34:$B$777,J$366)+'СЕТ СН'!$F$13</f>
        <v>454.05594645999997</v>
      </c>
      <c r="K386" s="37">
        <f>SUMIFS(СВЦЭМ!$K$34:$K$777,СВЦЭМ!$A$34:$A$777,$A386,СВЦЭМ!$B$34:$B$777,K$366)+'СЕТ СН'!$F$13</f>
        <v>409.02817052</v>
      </c>
      <c r="L386" s="37">
        <f>SUMIFS(СВЦЭМ!$K$34:$K$777,СВЦЭМ!$A$34:$A$777,$A386,СВЦЭМ!$B$34:$B$777,L$366)+'СЕТ СН'!$F$13</f>
        <v>403.82686985999999</v>
      </c>
      <c r="M386" s="37">
        <f>SUMIFS(СВЦЭМ!$K$34:$K$777,СВЦЭМ!$A$34:$A$777,$A386,СВЦЭМ!$B$34:$B$777,M$366)+'СЕТ СН'!$F$13</f>
        <v>404.05403360000003</v>
      </c>
      <c r="N386" s="37">
        <f>SUMIFS(СВЦЭМ!$K$34:$K$777,СВЦЭМ!$A$34:$A$777,$A386,СВЦЭМ!$B$34:$B$777,N$366)+'СЕТ СН'!$F$13</f>
        <v>406.21177755000002</v>
      </c>
      <c r="O386" s="37">
        <f>SUMIFS(СВЦЭМ!$K$34:$K$777,СВЦЭМ!$A$34:$A$777,$A386,СВЦЭМ!$B$34:$B$777,O$366)+'СЕТ СН'!$F$13</f>
        <v>410.69356859999999</v>
      </c>
      <c r="P386" s="37">
        <f>SUMIFS(СВЦЭМ!$K$34:$K$777,СВЦЭМ!$A$34:$A$777,$A386,СВЦЭМ!$B$34:$B$777,P$366)+'СЕТ СН'!$F$13</f>
        <v>412.30355766999998</v>
      </c>
      <c r="Q386" s="37">
        <f>SUMIFS(СВЦЭМ!$K$34:$K$777,СВЦЭМ!$A$34:$A$777,$A386,СВЦЭМ!$B$34:$B$777,Q$366)+'СЕТ СН'!$F$13</f>
        <v>408.12706365999998</v>
      </c>
      <c r="R386" s="37">
        <f>SUMIFS(СВЦЭМ!$K$34:$K$777,СВЦЭМ!$A$34:$A$777,$A386,СВЦЭМ!$B$34:$B$777,R$366)+'СЕТ СН'!$F$13</f>
        <v>408.65542011999997</v>
      </c>
      <c r="S386" s="37">
        <f>SUMIFS(СВЦЭМ!$K$34:$K$777,СВЦЭМ!$A$34:$A$777,$A386,СВЦЭМ!$B$34:$B$777,S$366)+'СЕТ СН'!$F$13</f>
        <v>411.18045396000002</v>
      </c>
      <c r="T386" s="37">
        <f>SUMIFS(СВЦЭМ!$K$34:$K$777,СВЦЭМ!$A$34:$A$777,$A386,СВЦЭМ!$B$34:$B$777,T$366)+'СЕТ СН'!$F$13</f>
        <v>417.14521977999999</v>
      </c>
      <c r="U386" s="37">
        <f>SUMIFS(СВЦЭМ!$K$34:$K$777,СВЦЭМ!$A$34:$A$777,$A386,СВЦЭМ!$B$34:$B$777,U$366)+'СЕТ СН'!$F$13</f>
        <v>412.05497101999998</v>
      </c>
      <c r="V386" s="37">
        <f>SUMIFS(СВЦЭМ!$K$34:$K$777,СВЦЭМ!$A$34:$A$777,$A386,СВЦЭМ!$B$34:$B$777,V$366)+'СЕТ СН'!$F$13</f>
        <v>413.68224595999999</v>
      </c>
      <c r="W386" s="37">
        <f>SUMIFS(СВЦЭМ!$K$34:$K$777,СВЦЭМ!$A$34:$A$777,$A386,СВЦЭМ!$B$34:$B$777,W$366)+'СЕТ СН'!$F$13</f>
        <v>446.35761650000001</v>
      </c>
      <c r="X386" s="37">
        <f>SUMIFS(СВЦЭМ!$K$34:$K$777,СВЦЭМ!$A$34:$A$777,$A386,СВЦЭМ!$B$34:$B$777,X$366)+'СЕТ СН'!$F$13</f>
        <v>507.01490669999998</v>
      </c>
      <c r="Y386" s="37">
        <f>SUMIFS(СВЦЭМ!$K$34:$K$777,СВЦЭМ!$A$34:$A$777,$A386,СВЦЭМ!$B$34:$B$777,Y$366)+'СЕТ СН'!$F$13</f>
        <v>586.30877144999999</v>
      </c>
    </row>
    <row r="387" spans="1:26" ht="15.75" x14ac:dyDescent="0.2">
      <c r="A387" s="36">
        <f t="shared" si="10"/>
        <v>43302</v>
      </c>
      <c r="B387" s="37">
        <f>SUMIFS(СВЦЭМ!$K$34:$K$777,СВЦЭМ!$A$34:$A$777,$A387,СВЦЭМ!$B$34:$B$777,B$366)+'СЕТ СН'!$F$13</f>
        <v>613.09284078999997</v>
      </c>
      <c r="C387" s="37">
        <f>SUMIFS(СВЦЭМ!$K$34:$K$777,СВЦЭМ!$A$34:$A$777,$A387,СВЦЭМ!$B$34:$B$777,C$366)+'СЕТ СН'!$F$13</f>
        <v>626.76157178999995</v>
      </c>
      <c r="D387" s="37">
        <f>SUMIFS(СВЦЭМ!$K$34:$K$777,СВЦЭМ!$A$34:$A$777,$A387,СВЦЭМ!$B$34:$B$777,D$366)+'СЕТ СН'!$F$13</f>
        <v>656.62723196000002</v>
      </c>
      <c r="E387" s="37">
        <f>SUMIFS(СВЦЭМ!$K$34:$K$777,СВЦЭМ!$A$34:$A$777,$A387,СВЦЭМ!$B$34:$B$777,E$366)+'СЕТ СН'!$F$13</f>
        <v>653.79978464999999</v>
      </c>
      <c r="F387" s="37">
        <f>SUMIFS(СВЦЭМ!$K$34:$K$777,СВЦЭМ!$A$34:$A$777,$A387,СВЦЭМ!$B$34:$B$777,F$366)+'СЕТ СН'!$F$13</f>
        <v>657.13885702000005</v>
      </c>
      <c r="G387" s="37">
        <f>SUMIFS(СВЦЭМ!$K$34:$K$777,СВЦЭМ!$A$34:$A$777,$A387,СВЦЭМ!$B$34:$B$777,G$366)+'СЕТ СН'!$F$13</f>
        <v>650.20256829000004</v>
      </c>
      <c r="H387" s="37">
        <f>SUMIFS(СВЦЭМ!$K$34:$K$777,СВЦЭМ!$A$34:$A$777,$A387,СВЦЭМ!$B$34:$B$777,H$366)+'СЕТ СН'!$F$13</f>
        <v>599.16372867999996</v>
      </c>
      <c r="I387" s="37">
        <f>SUMIFS(СВЦЭМ!$K$34:$K$777,СВЦЭМ!$A$34:$A$777,$A387,СВЦЭМ!$B$34:$B$777,I$366)+'СЕТ СН'!$F$13</f>
        <v>501.87029081999998</v>
      </c>
      <c r="J387" s="37">
        <f>SUMIFS(СВЦЭМ!$K$34:$K$777,СВЦЭМ!$A$34:$A$777,$A387,СВЦЭМ!$B$34:$B$777,J$366)+'СЕТ СН'!$F$13</f>
        <v>433.49307829000003</v>
      </c>
      <c r="K387" s="37">
        <f>SUMIFS(СВЦЭМ!$K$34:$K$777,СВЦЭМ!$A$34:$A$777,$A387,СВЦЭМ!$B$34:$B$777,K$366)+'СЕТ СН'!$F$13</f>
        <v>389.66072822000001</v>
      </c>
      <c r="L387" s="37">
        <f>SUMIFS(СВЦЭМ!$K$34:$K$777,СВЦЭМ!$A$34:$A$777,$A387,СВЦЭМ!$B$34:$B$777,L$366)+'СЕТ СН'!$F$13</f>
        <v>376.11621738000002</v>
      </c>
      <c r="M387" s="37">
        <f>SUMIFS(СВЦЭМ!$K$34:$K$777,СВЦЭМ!$A$34:$A$777,$A387,СВЦЭМ!$B$34:$B$777,M$366)+'СЕТ СН'!$F$13</f>
        <v>374.38651776</v>
      </c>
      <c r="N387" s="37">
        <f>SUMIFS(СВЦЭМ!$K$34:$K$777,СВЦЭМ!$A$34:$A$777,$A387,СВЦЭМ!$B$34:$B$777,N$366)+'СЕТ СН'!$F$13</f>
        <v>378.43384570000001</v>
      </c>
      <c r="O387" s="37">
        <f>SUMIFS(СВЦЭМ!$K$34:$K$777,СВЦЭМ!$A$34:$A$777,$A387,СВЦЭМ!$B$34:$B$777,O$366)+'СЕТ СН'!$F$13</f>
        <v>383.67968841999999</v>
      </c>
      <c r="P387" s="37">
        <f>SUMIFS(СВЦЭМ!$K$34:$K$777,СВЦЭМ!$A$34:$A$777,$A387,СВЦЭМ!$B$34:$B$777,P$366)+'СЕТ СН'!$F$13</f>
        <v>387.08351126999997</v>
      </c>
      <c r="Q387" s="37">
        <f>SUMIFS(СВЦЭМ!$K$34:$K$777,СВЦЭМ!$A$34:$A$777,$A387,СВЦЭМ!$B$34:$B$777,Q$366)+'СЕТ СН'!$F$13</f>
        <v>388.54711536999997</v>
      </c>
      <c r="R387" s="37">
        <f>SUMIFS(СВЦЭМ!$K$34:$K$777,СВЦЭМ!$A$34:$A$777,$A387,СВЦЭМ!$B$34:$B$777,R$366)+'СЕТ СН'!$F$13</f>
        <v>386.52329503999999</v>
      </c>
      <c r="S387" s="37">
        <f>SUMIFS(СВЦЭМ!$K$34:$K$777,СВЦЭМ!$A$34:$A$777,$A387,СВЦЭМ!$B$34:$B$777,S$366)+'СЕТ СН'!$F$13</f>
        <v>386.5601648</v>
      </c>
      <c r="T387" s="37">
        <f>SUMIFS(СВЦЭМ!$K$34:$K$777,СВЦЭМ!$A$34:$A$777,$A387,СВЦЭМ!$B$34:$B$777,T$366)+'СЕТ СН'!$F$13</f>
        <v>383.52095534</v>
      </c>
      <c r="U387" s="37">
        <f>SUMIFS(СВЦЭМ!$K$34:$K$777,СВЦЭМ!$A$34:$A$777,$A387,СВЦЭМ!$B$34:$B$777,U$366)+'СЕТ СН'!$F$13</f>
        <v>381.69183542000002</v>
      </c>
      <c r="V387" s="37">
        <f>SUMIFS(СВЦЭМ!$K$34:$K$777,СВЦЭМ!$A$34:$A$777,$A387,СВЦЭМ!$B$34:$B$777,V$366)+'СЕТ СН'!$F$13</f>
        <v>380.87268899999998</v>
      </c>
      <c r="W387" s="37">
        <f>SUMIFS(СВЦЭМ!$K$34:$K$777,СВЦЭМ!$A$34:$A$777,$A387,СВЦЭМ!$B$34:$B$777,W$366)+'СЕТ СН'!$F$13</f>
        <v>413.84466834</v>
      </c>
      <c r="X387" s="37">
        <f>SUMIFS(СВЦЭМ!$K$34:$K$777,СВЦЭМ!$A$34:$A$777,$A387,СВЦЭМ!$B$34:$B$777,X$366)+'СЕТ СН'!$F$13</f>
        <v>466.81554261000002</v>
      </c>
      <c r="Y387" s="37">
        <f>SUMIFS(СВЦЭМ!$K$34:$K$777,СВЦЭМ!$A$34:$A$777,$A387,СВЦЭМ!$B$34:$B$777,Y$366)+'СЕТ СН'!$F$13</f>
        <v>558.11867362999999</v>
      </c>
    </row>
    <row r="388" spans="1:26" ht="15.75" x14ac:dyDescent="0.2">
      <c r="A388" s="36">
        <f t="shared" si="10"/>
        <v>43303</v>
      </c>
      <c r="B388" s="37">
        <f>SUMIFS(СВЦЭМ!$K$34:$K$777,СВЦЭМ!$A$34:$A$777,$A388,СВЦЭМ!$B$34:$B$777,B$366)+'СЕТ СН'!$F$13</f>
        <v>609.56568325000001</v>
      </c>
      <c r="C388" s="37">
        <f>SUMIFS(СВЦЭМ!$K$34:$K$777,СВЦЭМ!$A$34:$A$777,$A388,СВЦЭМ!$B$34:$B$777,C$366)+'СЕТ СН'!$F$13</f>
        <v>643.85382789000005</v>
      </c>
      <c r="D388" s="37">
        <f>SUMIFS(СВЦЭМ!$K$34:$K$777,СВЦЭМ!$A$34:$A$777,$A388,СВЦЭМ!$B$34:$B$777,D$366)+'СЕТ СН'!$F$13</f>
        <v>655.49368554</v>
      </c>
      <c r="E388" s="37">
        <f>SUMIFS(СВЦЭМ!$K$34:$K$777,СВЦЭМ!$A$34:$A$777,$A388,СВЦЭМ!$B$34:$B$777,E$366)+'СЕТ СН'!$F$13</f>
        <v>661.47029723000003</v>
      </c>
      <c r="F388" s="37">
        <f>SUMIFS(СВЦЭМ!$K$34:$K$777,СВЦЭМ!$A$34:$A$777,$A388,СВЦЭМ!$B$34:$B$777,F$366)+'СЕТ СН'!$F$13</f>
        <v>651.85392687000001</v>
      </c>
      <c r="G388" s="37">
        <f>SUMIFS(СВЦЭМ!$K$34:$K$777,СВЦЭМ!$A$34:$A$777,$A388,СВЦЭМ!$B$34:$B$777,G$366)+'СЕТ СН'!$F$13</f>
        <v>661.16098016000001</v>
      </c>
      <c r="H388" s="37">
        <f>SUMIFS(СВЦЭМ!$K$34:$K$777,СВЦЭМ!$A$34:$A$777,$A388,СВЦЭМ!$B$34:$B$777,H$366)+'СЕТ СН'!$F$13</f>
        <v>614.92586188999996</v>
      </c>
      <c r="I388" s="37">
        <f>SUMIFS(СВЦЭМ!$K$34:$K$777,СВЦЭМ!$A$34:$A$777,$A388,СВЦЭМ!$B$34:$B$777,I$366)+'СЕТ СН'!$F$13</f>
        <v>536.58223484999996</v>
      </c>
      <c r="J388" s="37">
        <f>SUMIFS(СВЦЭМ!$K$34:$K$777,СВЦЭМ!$A$34:$A$777,$A388,СВЦЭМ!$B$34:$B$777,J$366)+'СЕТ СН'!$F$13</f>
        <v>454.23476392999999</v>
      </c>
      <c r="K388" s="37">
        <f>SUMIFS(СВЦЭМ!$K$34:$K$777,СВЦЭМ!$A$34:$A$777,$A388,СВЦЭМ!$B$34:$B$777,K$366)+'СЕТ СН'!$F$13</f>
        <v>407.50057122999999</v>
      </c>
      <c r="L388" s="37">
        <f>SUMIFS(СВЦЭМ!$K$34:$K$777,СВЦЭМ!$A$34:$A$777,$A388,СВЦЭМ!$B$34:$B$777,L$366)+'СЕТ СН'!$F$13</f>
        <v>382.32751553000003</v>
      </c>
      <c r="M388" s="37">
        <f>SUMIFS(СВЦЭМ!$K$34:$K$777,СВЦЭМ!$A$34:$A$777,$A388,СВЦЭМ!$B$34:$B$777,M$366)+'СЕТ СН'!$F$13</f>
        <v>369.93074138999998</v>
      </c>
      <c r="N388" s="37">
        <f>SUMIFS(СВЦЭМ!$K$34:$K$777,СВЦЭМ!$A$34:$A$777,$A388,СВЦЭМ!$B$34:$B$777,N$366)+'СЕТ СН'!$F$13</f>
        <v>374.95022403000002</v>
      </c>
      <c r="O388" s="37">
        <f>SUMIFS(СВЦЭМ!$K$34:$K$777,СВЦЭМ!$A$34:$A$777,$A388,СВЦЭМ!$B$34:$B$777,O$366)+'СЕТ СН'!$F$13</f>
        <v>374.12396130000002</v>
      </c>
      <c r="P388" s="37">
        <f>SUMIFS(СВЦЭМ!$K$34:$K$777,СВЦЭМ!$A$34:$A$777,$A388,СВЦЭМ!$B$34:$B$777,P$366)+'СЕТ СН'!$F$13</f>
        <v>384.03549446</v>
      </c>
      <c r="Q388" s="37">
        <f>SUMIFS(СВЦЭМ!$K$34:$K$777,СВЦЭМ!$A$34:$A$777,$A388,СВЦЭМ!$B$34:$B$777,Q$366)+'СЕТ СН'!$F$13</f>
        <v>388.11860297999999</v>
      </c>
      <c r="R388" s="37">
        <f>SUMIFS(СВЦЭМ!$K$34:$K$777,СВЦЭМ!$A$34:$A$777,$A388,СВЦЭМ!$B$34:$B$777,R$366)+'СЕТ СН'!$F$13</f>
        <v>389.08609782000002</v>
      </c>
      <c r="S388" s="37">
        <f>SUMIFS(СВЦЭМ!$K$34:$K$777,СВЦЭМ!$A$34:$A$777,$A388,СВЦЭМ!$B$34:$B$777,S$366)+'СЕТ СН'!$F$13</f>
        <v>386.45449258999997</v>
      </c>
      <c r="T388" s="37">
        <f>SUMIFS(СВЦЭМ!$K$34:$K$777,СВЦЭМ!$A$34:$A$777,$A388,СВЦЭМ!$B$34:$B$777,T$366)+'СЕТ СН'!$F$13</f>
        <v>390.11557968</v>
      </c>
      <c r="U388" s="37">
        <f>SUMIFS(СВЦЭМ!$K$34:$K$777,СВЦЭМ!$A$34:$A$777,$A388,СВЦЭМ!$B$34:$B$777,U$366)+'СЕТ СН'!$F$13</f>
        <v>387.74949291000001</v>
      </c>
      <c r="V388" s="37">
        <f>SUMIFS(СВЦЭМ!$K$34:$K$777,СВЦЭМ!$A$34:$A$777,$A388,СВЦЭМ!$B$34:$B$777,V$366)+'СЕТ СН'!$F$13</f>
        <v>387.63544904000003</v>
      </c>
      <c r="W388" s="37">
        <f>SUMIFS(СВЦЭМ!$K$34:$K$777,СВЦЭМ!$A$34:$A$777,$A388,СВЦЭМ!$B$34:$B$777,W$366)+'СЕТ СН'!$F$13</f>
        <v>388.46612578999998</v>
      </c>
      <c r="X388" s="37">
        <f>SUMIFS(СВЦЭМ!$K$34:$K$777,СВЦЭМ!$A$34:$A$777,$A388,СВЦЭМ!$B$34:$B$777,X$366)+'СЕТ СН'!$F$13</f>
        <v>444.64398057</v>
      </c>
      <c r="Y388" s="37">
        <f>SUMIFS(СВЦЭМ!$K$34:$K$777,СВЦЭМ!$A$34:$A$777,$A388,СВЦЭМ!$B$34:$B$777,Y$366)+'СЕТ СН'!$F$13</f>
        <v>536.83210333</v>
      </c>
    </row>
    <row r="389" spans="1:26" ht="15.75" x14ac:dyDescent="0.2">
      <c r="A389" s="36">
        <f t="shared" si="10"/>
        <v>43304</v>
      </c>
      <c r="B389" s="37">
        <f>SUMIFS(СВЦЭМ!$K$34:$K$777,СВЦЭМ!$A$34:$A$777,$A389,СВЦЭМ!$B$34:$B$777,B$366)+'СЕТ СН'!$F$13</f>
        <v>628.81150931000002</v>
      </c>
      <c r="C389" s="37">
        <f>SUMIFS(СВЦЭМ!$K$34:$K$777,СВЦЭМ!$A$34:$A$777,$A389,СВЦЭМ!$B$34:$B$777,C$366)+'СЕТ СН'!$F$13</f>
        <v>672.47195047000002</v>
      </c>
      <c r="D389" s="37">
        <f>SUMIFS(СВЦЭМ!$K$34:$K$777,СВЦЭМ!$A$34:$A$777,$A389,СВЦЭМ!$B$34:$B$777,D$366)+'СЕТ СН'!$F$13</f>
        <v>693.70703751999997</v>
      </c>
      <c r="E389" s="37">
        <f>SUMIFS(СВЦЭМ!$K$34:$K$777,СВЦЭМ!$A$34:$A$777,$A389,СВЦЭМ!$B$34:$B$777,E$366)+'СЕТ СН'!$F$13</f>
        <v>692.04251238999996</v>
      </c>
      <c r="F389" s="37">
        <f>SUMIFS(СВЦЭМ!$K$34:$K$777,СВЦЭМ!$A$34:$A$777,$A389,СВЦЭМ!$B$34:$B$777,F$366)+'СЕТ СН'!$F$13</f>
        <v>689.67827666000005</v>
      </c>
      <c r="G389" s="37">
        <f>SUMIFS(СВЦЭМ!$K$34:$K$777,СВЦЭМ!$A$34:$A$777,$A389,СВЦЭМ!$B$34:$B$777,G$366)+'СЕТ СН'!$F$13</f>
        <v>691.68696366999995</v>
      </c>
      <c r="H389" s="37">
        <f>SUMIFS(СВЦЭМ!$K$34:$K$777,СВЦЭМ!$A$34:$A$777,$A389,СВЦЭМ!$B$34:$B$777,H$366)+'СЕТ СН'!$F$13</f>
        <v>630.61080550999998</v>
      </c>
      <c r="I389" s="37">
        <f>SUMIFS(СВЦЭМ!$K$34:$K$777,СВЦЭМ!$A$34:$A$777,$A389,СВЦЭМ!$B$34:$B$777,I$366)+'СЕТ СН'!$F$13</f>
        <v>525.71554893999996</v>
      </c>
      <c r="J389" s="37">
        <f>SUMIFS(СВЦЭМ!$K$34:$K$777,СВЦЭМ!$A$34:$A$777,$A389,СВЦЭМ!$B$34:$B$777,J$366)+'СЕТ СН'!$F$13</f>
        <v>443.77069900999999</v>
      </c>
      <c r="K389" s="37">
        <f>SUMIFS(СВЦЭМ!$K$34:$K$777,СВЦЭМ!$A$34:$A$777,$A389,СВЦЭМ!$B$34:$B$777,K$366)+'СЕТ СН'!$F$13</f>
        <v>393.13548105000001</v>
      </c>
      <c r="L389" s="37">
        <f>SUMIFS(СВЦЭМ!$K$34:$K$777,СВЦЭМ!$A$34:$A$777,$A389,СВЦЭМ!$B$34:$B$777,L$366)+'СЕТ СН'!$F$13</f>
        <v>379.85478317000002</v>
      </c>
      <c r="M389" s="37">
        <f>SUMIFS(СВЦЭМ!$K$34:$K$777,СВЦЭМ!$A$34:$A$777,$A389,СВЦЭМ!$B$34:$B$777,M$366)+'СЕТ СН'!$F$13</f>
        <v>379.34705073999999</v>
      </c>
      <c r="N389" s="37">
        <f>SUMIFS(СВЦЭМ!$K$34:$K$777,СВЦЭМ!$A$34:$A$777,$A389,СВЦЭМ!$B$34:$B$777,N$366)+'СЕТ СН'!$F$13</f>
        <v>379.46613096999999</v>
      </c>
      <c r="O389" s="37">
        <f>SUMIFS(СВЦЭМ!$K$34:$K$777,СВЦЭМ!$A$34:$A$777,$A389,СВЦЭМ!$B$34:$B$777,O$366)+'СЕТ СН'!$F$13</f>
        <v>378.55208170999998</v>
      </c>
      <c r="P389" s="37">
        <f>SUMIFS(СВЦЭМ!$K$34:$K$777,СВЦЭМ!$A$34:$A$777,$A389,СВЦЭМ!$B$34:$B$777,P$366)+'СЕТ СН'!$F$13</f>
        <v>380.21007272000003</v>
      </c>
      <c r="Q389" s="37">
        <f>SUMIFS(СВЦЭМ!$K$34:$K$777,СВЦЭМ!$A$34:$A$777,$A389,СВЦЭМ!$B$34:$B$777,Q$366)+'СЕТ СН'!$F$13</f>
        <v>384.30926641999997</v>
      </c>
      <c r="R389" s="37">
        <f>SUMIFS(СВЦЭМ!$K$34:$K$777,СВЦЭМ!$A$34:$A$777,$A389,СВЦЭМ!$B$34:$B$777,R$366)+'СЕТ СН'!$F$13</f>
        <v>382.98770782999998</v>
      </c>
      <c r="S389" s="37">
        <f>SUMIFS(СВЦЭМ!$K$34:$K$777,СВЦЭМ!$A$34:$A$777,$A389,СВЦЭМ!$B$34:$B$777,S$366)+'СЕТ СН'!$F$13</f>
        <v>382.58353361000002</v>
      </c>
      <c r="T389" s="37">
        <f>SUMIFS(СВЦЭМ!$K$34:$K$777,СВЦЭМ!$A$34:$A$777,$A389,СВЦЭМ!$B$34:$B$777,T$366)+'СЕТ СН'!$F$13</f>
        <v>384.65856639999998</v>
      </c>
      <c r="U389" s="37">
        <f>SUMIFS(СВЦЭМ!$K$34:$K$777,СВЦЭМ!$A$34:$A$777,$A389,СВЦЭМ!$B$34:$B$777,U$366)+'СЕТ СН'!$F$13</f>
        <v>381.89329823000003</v>
      </c>
      <c r="V389" s="37">
        <f>SUMIFS(СВЦЭМ!$K$34:$K$777,СВЦЭМ!$A$34:$A$777,$A389,СВЦЭМ!$B$34:$B$777,V$366)+'СЕТ СН'!$F$13</f>
        <v>381.53169107000002</v>
      </c>
      <c r="W389" s="37">
        <f>SUMIFS(СВЦЭМ!$K$34:$K$777,СВЦЭМ!$A$34:$A$777,$A389,СВЦЭМ!$B$34:$B$777,W$366)+'СЕТ СН'!$F$13</f>
        <v>407.44040991000003</v>
      </c>
      <c r="X389" s="37">
        <f>SUMIFS(СВЦЭМ!$K$34:$K$777,СВЦЭМ!$A$34:$A$777,$A389,СВЦЭМ!$B$34:$B$777,X$366)+'СЕТ СН'!$F$13</f>
        <v>464.87526467999999</v>
      </c>
      <c r="Y389" s="37">
        <f>SUMIFS(СВЦЭМ!$K$34:$K$777,СВЦЭМ!$A$34:$A$777,$A389,СВЦЭМ!$B$34:$B$777,Y$366)+'СЕТ СН'!$F$13</f>
        <v>542.57402948000004</v>
      </c>
    </row>
    <row r="390" spans="1:26" ht="15.75" x14ac:dyDescent="0.2">
      <c r="A390" s="36">
        <f t="shared" si="10"/>
        <v>43305</v>
      </c>
      <c r="B390" s="37">
        <f>SUMIFS(СВЦЭМ!$K$34:$K$777,СВЦЭМ!$A$34:$A$777,$A390,СВЦЭМ!$B$34:$B$777,B$366)+'СЕТ СН'!$F$13</f>
        <v>630.67365647999998</v>
      </c>
      <c r="C390" s="37">
        <f>SUMIFS(СВЦЭМ!$K$34:$K$777,СВЦЭМ!$A$34:$A$777,$A390,СВЦЭМ!$B$34:$B$777,C$366)+'СЕТ СН'!$F$13</f>
        <v>652.13541422000003</v>
      </c>
      <c r="D390" s="37">
        <f>SUMIFS(СВЦЭМ!$K$34:$K$777,СВЦЭМ!$A$34:$A$777,$A390,СВЦЭМ!$B$34:$B$777,D$366)+'СЕТ СН'!$F$13</f>
        <v>686.59141390000002</v>
      </c>
      <c r="E390" s="37">
        <f>SUMIFS(СВЦЭМ!$K$34:$K$777,СВЦЭМ!$A$34:$A$777,$A390,СВЦЭМ!$B$34:$B$777,E$366)+'СЕТ СН'!$F$13</f>
        <v>698.92411306999998</v>
      </c>
      <c r="F390" s="37">
        <f>SUMIFS(СВЦЭМ!$K$34:$K$777,СВЦЭМ!$A$34:$A$777,$A390,СВЦЭМ!$B$34:$B$777,F$366)+'СЕТ СН'!$F$13</f>
        <v>691.70899539000004</v>
      </c>
      <c r="G390" s="37">
        <f>SUMIFS(СВЦЭМ!$K$34:$K$777,СВЦЭМ!$A$34:$A$777,$A390,СВЦЭМ!$B$34:$B$777,G$366)+'СЕТ СН'!$F$13</f>
        <v>679.50641482000003</v>
      </c>
      <c r="H390" s="37">
        <f>SUMIFS(СВЦЭМ!$K$34:$K$777,СВЦЭМ!$A$34:$A$777,$A390,СВЦЭМ!$B$34:$B$777,H$366)+'СЕТ СН'!$F$13</f>
        <v>622.52220958999999</v>
      </c>
      <c r="I390" s="37">
        <f>SUMIFS(СВЦЭМ!$K$34:$K$777,СВЦЭМ!$A$34:$A$777,$A390,СВЦЭМ!$B$34:$B$777,I$366)+'СЕТ СН'!$F$13</f>
        <v>518.22324772000002</v>
      </c>
      <c r="J390" s="37">
        <f>SUMIFS(СВЦЭМ!$K$34:$K$777,СВЦЭМ!$A$34:$A$777,$A390,СВЦЭМ!$B$34:$B$777,J$366)+'СЕТ СН'!$F$13</f>
        <v>439.63253040000001</v>
      </c>
      <c r="K390" s="37">
        <f>SUMIFS(СВЦЭМ!$K$34:$K$777,СВЦЭМ!$A$34:$A$777,$A390,СВЦЭМ!$B$34:$B$777,K$366)+'СЕТ СН'!$F$13</f>
        <v>400.58065929999998</v>
      </c>
      <c r="L390" s="37">
        <f>SUMIFS(СВЦЭМ!$K$34:$K$777,СВЦЭМ!$A$34:$A$777,$A390,СВЦЭМ!$B$34:$B$777,L$366)+'СЕТ СН'!$F$13</f>
        <v>394.10005475999998</v>
      </c>
      <c r="M390" s="37">
        <f>SUMIFS(СВЦЭМ!$K$34:$K$777,СВЦЭМ!$A$34:$A$777,$A390,СВЦЭМ!$B$34:$B$777,M$366)+'СЕТ СН'!$F$13</f>
        <v>393.93130868999998</v>
      </c>
      <c r="N390" s="37">
        <f>SUMIFS(СВЦЭМ!$K$34:$K$777,СВЦЭМ!$A$34:$A$777,$A390,СВЦЭМ!$B$34:$B$777,N$366)+'СЕТ СН'!$F$13</f>
        <v>407.13585466000001</v>
      </c>
      <c r="O390" s="37">
        <f>SUMIFS(СВЦЭМ!$K$34:$K$777,СВЦЭМ!$A$34:$A$777,$A390,СВЦЭМ!$B$34:$B$777,O$366)+'СЕТ СН'!$F$13</f>
        <v>400.98124755999999</v>
      </c>
      <c r="P390" s="37">
        <f>SUMIFS(СВЦЭМ!$K$34:$K$777,СВЦЭМ!$A$34:$A$777,$A390,СВЦЭМ!$B$34:$B$777,P$366)+'СЕТ СН'!$F$13</f>
        <v>401.74376446999997</v>
      </c>
      <c r="Q390" s="37">
        <f>SUMIFS(СВЦЭМ!$K$34:$K$777,СВЦЭМ!$A$34:$A$777,$A390,СВЦЭМ!$B$34:$B$777,Q$366)+'СЕТ СН'!$F$13</f>
        <v>401.93873113000001</v>
      </c>
      <c r="R390" s="37">
        <f>SUMIFS(СВЦЭМ!$K$34:$K$777,СВЦЭМ!$A$34:$A$777,$A390,СВЦЭМ!$B$34:$B$777,R$366)+'СЕТ СН'!$F$13</f>
        <v>400.41623616999999</v>
      </c>
      <c r="S390" s="37">
        <f>SUMIFS(СВЦЭМ!$K$34:$K$777,СВЦЭМ!$A$34:$A$777,$A390,СВЦЭМ!$B$34:$B$777,S$366)+'СЕТ СН'!$F$13</f>
        <v>394.60424196999998</v>
      </c>
      <c r="T390" s="37">
        <f>SUMIFS(СВЦЭМ!$K$34:$K$777,СВЦЭМ!$A$34:$A$777,$A390,СВЦЭМ!$B$34:$B$777,T$366)+'СЕТ СН'!$F$13</f>
        <v>395.02574433000001</v>
      </c>
      <c r="U390" s="37">
        <f>SUMIFS(СВЦЭМ!$K$34:$K$777,СВЦЭМ!$A$34:$A$777,$A390,СВЦЭМ!$B$34:$B$777,U$366)+'СЕТ СН'!$F$13</f>
        <v>402.75111999000001</v>
      </c>
      <c r="V390" s="37">
        <f>SUMIFS(СВЦЭМ!$K$34:$K$777,СВЦЭМ!$A$34:$A$777,$A390,СВЦЭМ!$B$34:$B$777,V$366)+'СЕТ СН'!$F$13</f>
        <v>402.72305132000002</v>
      </c>
      <c r="W390" s="37">
        <f>SUMIFS(СВЦЭМ!$K$34:$K$777,СВЦЭМ!$A$34:$A$777,$A390,СВЦЭМ!$B$34:$B$777,W$366)+'СЕТ СН'!$F$13</f>
        <v>439.58775004</v>
      </c>
      <c r="X390" s="37">
        <f>SUMIFS(СВЦЭМ!$K$34:$K$777,СВЦЭМ!$A$34:$A$777,$A390,СВЦЭМ!$B$34:$B$777,X$366)+'СЕТ СН'!$F$13</f>
        <v>497.70611480000002</v>
      </c>
      <c r="Y390" s="37">
        <f>SUMIFS(СВЦЭМ!$K$34:$K$777,СВЦЭМ!$A$34:$A$777,$A390,СВЦЭМ!$B$34:$B$777,Y$366)+'СЕТ СН'!$F$13</f>
        <v>578.6630232</v>
      </c>
    </row>
    <row r="391" spans="1:26" ht="15.75" x14ac:dyDescent="0.2">
      <c r="A391" s="36">
        <f t="shared" si="10"/>
        <v>43306</v>
      </c>
      <c r="B391" s="37">
        <f>SUMIFS(СВЦЭМ!$K$34:$K$777,СВЦЭМ!$A$34:$A$777,$A391,СВЦЭМ!$B$34:$B$777,B$366)+'СЕТ СН'!$F$13</f>
        <v>606.83139160999997</v>
      </c>
      <c r="C391" s="37">
        <f>SUMIFS(СВЦЭМ!$K$34:$K$777,СВЦЭМ!$A$34:$A$777,$A391,СВЦЭМ!$B$34:$B$777,C$366)+'СЕТ СН'!$F$13</f>
        <v>646.77516146999994</v>
      </c>
      <c r="D391" s="37">
        <f>SUMIFS(СВЦЭМ!$K$34:$K$777,СВЦЭМ!$A$34:$A$777,$A391,СВЦЭМ!$B$34:$B$777,D$366)+'СЕТ СН'!$F$13</f>
        <v>678.62562194999998</v>
      </c>
      <c r="E391" s="37">
        <f>SUMIFS(СВЦЭМ!$K$34:$K$777,СВЦЭМ!$A$34:$A$777,$A391,СВЦЭМ!$B$34:$B$777,E$366)+'СЕТ СН'!$F$13</f>
        <v>686.60177934000001</v>
      </c>
      <c r="F391" s="37">
        <f>SUMIFS(СВЦЭМ!$K$34:$K$777,СВЦЭМ!$A$34:$A$777,$A391,СВЦЭМ!$B$34:$B$777,F$366)+'СЕТ СН'!$F$13</f>
        <v>678.02157411999997</v>
      </c>
      <c r="G391" s="37">
        <f>SUMIFS(СВЦЭМ!$K$34:$K$777,СВЦЭМ!$A$34:$A$777,$A391,СВЦЭМ!$B$34:$B$777,G$366)+'СЕТ СН'!$F$13</f>
        <v>679.83141198999999</v>
      </c>
      <c r="H391" s="37">
        <f>SUMIFS(СВЦЭМ!$K$34:$K$777,СВЦЭМ!$A$34:$A$777,$A391,СВЦЭМ!$B$34:$B$777,H$366)+'СЕТ СН'!$F$13</f>
        <v>611.83227959999999</v>
      </c>
      <c r="I391" s="37">
        <f>SUMIFS(СВЦЭМ!$K$34:$K$777,СВЦЭМ!$A$34:$A$777,$A391,СВЦЭМ!$B$34:$B$777,I$366)+'СЕТ СН'!$F$13</f>
        <v>503.68870269000001</v>
      </c>
      <c r="J391" s="37">
        <f>SUMIFS(СВЦЭМ!$K$34:$K$777,СВЦЭМ!$A$34:$A$777,$A391,СВЦЭМ!$B$34:$B$777,J$366)+'СЕТ СН'!$F$13</f>
        <v>423.72388060999998</v>
      </c>
      <c r="K391" s="37">
        <f>SUMIFS(СВЦЭМ!$K$34:$K$777,СВЦЭМ!$A$34:$A$777,$A391,СВЦЭМ!$B$34:$B$777,K$366)+'СЕТ СН'!$F$13</f>
        <v>385.97603801000002</v>
      </c>
      <c r="L391" s="37">
        <f>SUMIFS(СВЦЭМ!$K$34:$K$777,СВЦЭМ!$A$34:$A$777,$A391,СВЦЭМ!$B$34:$B$777,L$366)+'СЕТ СН'!$F$13</f>
        <v>381.57632079000001</v>
      </c>
      <c r="M391" s="37">
        <f>SUMIFS(СВЦЭМ!$K$34:$K$777,СВЦЭМ!$A$34:$A$777,$A391,СВЦЭМ!$B$34:$B$777,M$366)+'СЕТ СН'!$F$13</f>
        <v>383.33770229999999</v>
      </c>
      <c r="N391" s="37">
        <f>SUMIFS(СВЦЭМ!$K$34:$K$777,СВЦЭМ!$A$34:$A$777,$A391,СВЦЭМ!$B$34:$B$777,N$366)+'СЕТ СН'!$F$13</f>
        <v>386.70854391</v>
      </c>
      <c r="O391" s="37">
        <f>SUMIFS(СВЦЭМ!$K$34:$K$777,СВЦЭМ!$A$34:$A$777,$A391,СВЦЭМ!$B$34:$B$777,O$366)+'СЕТ СН'!$F$13</f>
        <v>387.51080201000002</v>
      </c>
      <c r="P391" s="37">
        <f>SUMIFS(СВЦЭМ!$K$34:$K$777,СВЦЭМ!$A$34:$A$777,$A391,СВЦЭМ!$B$34:$B$777,P$366)+'СЕТ СН'!$F$13</f>
        <v>397.08348984000003</v>
      </c>
      <c r="Q391" s="37">
        <f>SUMIFS(СВЦЭМ!$K$34:$K$777,СВЦЭМ!$A$34:$A$777,$A391,СВЦЭМ!$B$34:$B$777,Q$366)+'СЕТ СН'!$F$13</f>
        <v>401.51271260999999</v>
      </c>
      <c r="R391" s="37">
        <f>SUMIFS(СВЦЭМ!$K$34:$K$777,СВЦЭМ!$A$34:$A$777,$A391,СВЦЭМ!$B$34:$B$777,R$366)+'СЕТ СН'!$F$13</f>
        <v>420.53663603000001</v>
      </c>
      <c r="S391" s="37">
        <f>SUMIFS(СВЦЭМ!$K$34:$K$777,СВЦЭМ!$A$34:$A$777,$A391,СВЦЭМ!$B$34:$B$777,S$366)+'СЕТ СН'!$F$13</f>
        <v>412.48980864999999</v>
      </c>
      <c r="T391" s="37">
        <f>SUMIFS(СВЦЭМ!$K$34:$K$777,СВЦЭМ!$A$34:$A$777,$A391,СВЦЭМ!$B$34:$B$777,T$366)+'СЕТ СН'!$F$13</f>
        <v>414.12623817999997</v>
      </c>
      <c r="U391" s="37">
        <f>SUMIFS(СВЦЭМ!$K$34:$K$777,СВЦЭМ!$A$34:$A$777,$A391,СВЦЭМ!$B$34:$B$777,U$366)+'СЕТ СН'!$F$13</f>
        <v>422.43727761999997</v>
      </c>
      <c r="V391" s="37">
        <f>SUMIFS(СВЦЭМ!$K$34:$K$777,СВЦЭМ!$A$34:$A$777,$A391,СВЦЭМ!$B$34:$B$777,V$366)+'СЕТ СН'!$F$13</f>
        <v>428.90879083999999</v>
      </c>
      <c r="W391" s="37">
        <f>SUMIFS(СВЦЭМ!$K$34:$K$777,СВЦЭМ!$A$34:$A$777,$A391,СВЦЭМ!$B$34:$B$777,W$366)+'СЕТ СН'!$F$13</f>
        <v>449.19394648999997</v>
      </c>
      <c r="X391" s="37">
        <f>SUMIFS(СВЦЭМ!$K$34:$K$777,СВЦЭМ!$A$34:$A$777,$A391,СВЦЭМ!$B$34:$B$777,X$366)+'СЕТ СН'!$F$13</f>
        <v>494.42040897999999</v>
      </c>
      <c r="Y391" s="37">
        <f>SUMIFS(СВЦЭМ!$K$34:$K$777,СВЦЭМ!$A$34:$A$777,$A391,СВЦЭМ!$B$34:$B$777,Y$366)+'СЕТ СН'!$F$13</f>
        <v>531.80944519000002</v>
      </c>
    </row>
    <row r="392" spans="1:26" ht="15.75" x14ac:dyDescent="0.2">
      <c r="A392" s="36">
        <f t="shared" si="10"/>
        <v>43307</v>
      </c>
      <c r="B392" s="37">
        <f>SUMIFS(СВЦЭМ!$K$34:$K$777,СВЦЭМ!$A$34:$A$777,$A392,СВЦЭМ!$B$34:$B$777,B$366)+'СЕТ СН'!$F$13</f>
        <v>587.13111488000004</v>
      </c>
      <c r="C392" s="37">
        <f>SUMIFS(СВЦЭМ!$K$34:$K$777,СВЦЭМ!$A$34:$A$777,$A392,СВЦЭМ!$B$34:$B$777,C$366)+'СЕТ СН'!$F$13</f>
        <v>655.55944738999995</v>
      </c>
      <c r="D392" s="37">
        <f>SUMIFS(СВЦЭМ!$K$34:$K$777,СВЦЭМ!$A$34:$A$777,$A392,СВЦЭМ!$B$34:$B$777,D$366)+'СЕТ СН'!$F$13</f>
        <v>692.83029165000005</v>
      </c>
      <c r="E392" s="37">
        <f>SUMIFS(СВЦЭМ!$K$34:$K$777,СВЦЭМ!$A$34:$A$777,$A392,СВЦЭМ!$B$34:$B$777,E$366)+'СЕТ СН'!$F$13</f>
        <v>697.45583098999998</v>
      </c>
      <c r="F392" s="37">
        <f>SUMIFS(СВЦЭМ!$K$34:$K$777,СВЦЭМ!$A$34:$A$777,$A392,СВЦЭМ!$B$34:$B$777,F$366)+'СЕТ СН'!$F$13</f>
        <v>685.09661899000002</v>
      </c>
      <c r="G392" s="37">
        <f>SUMIFS(СВЦЭМ!$K$34:$K$777,СВЦЭМ!$A$34:$A$777,$A392,СВЦЭМ!$B$34:$B$777,G$366)+'СЕТ СН'!$F$13</f>
        <v>671.75294952000002</v>
      </c>
      <c r="H392" s="37">
        <f>SUMIFS(СВЦЭМ!$K$34:$K$777,СВЦЭМ!$A$34:$A$777,$A392,СВЦЭМ!$B$34:$B$777,H$366)+'СЕТ СН'!$F$13</f>
        <v>611.56676405999997</v>
      </c>
      <c r="I392" s="37">
        <f>SUMIFS(СВЦЭМ!$K$34:$K$777,СВЦЭМ!$A$34:$A$777,$A392,СВЦЭМ!$B$34:$B$777,I$366)+'СЕТ СН'!$F$13</f>
        <v>503.22797371000001</v>
      </c>
      <c r="J392" s="37">
        <f>SUMIFS(СВЦЭМ!$K$34:$K$777,СВЦЭМ!$A$34:$A$777,$A392,СВЦЭМ!$B$34:$B$777,J$366)+'СЕТ СН'!$F$13</f>
        <v>428.54113881000001</v>
      </c>
      <c r="K392" s="37">
        <f>SUMIFS(СВЦЭМ!$K$34:$K$777,СВЦЭМ!$A$34:$A$777,$A392,СВЦЭМ!$B$34:$B$777,K$366)+'СЕТ СН'!$F$13</f>
        <v>391.96406371</v>
      </c>
      <c r="L392" s="37">
        <f>SUMIFS(СВЦЭМ!$K$34:$K$777,СВЦЭМ!$A$34:$A$777,$A392,СВЦЭМ!$B$34:$B$777,L$366)+'СЕТ СН'!$F$13</f>
        <v>394.63695087999997</v>
      </c>
      <c r="M392" s="37">
        <f>SUMIFS(СВЦЭМ!$K$34:$K$777,СВЦЭМ!$A$34:$A$777,$A392,СВЦЭМ!$B$34:$B$777,M$366)+'СЕТ СН'!$F$13</f>
        <v>386.40276353000002</v>
      </c>
      <c r="N392" s="37">
        <f>SUMIFS(СВЦЭМ!$K$34:$K$777,СВЦЭМ!$A$34:$A$777,$A392,СВЦЭМ!$B$34:$B$777,N$366)+'СЕТ СН'!$F$13</f>
        <v>392.42350929000003</v>
      </c>
      <c r="O392" s="37">
        <f>SUMIFS(СВЦЭМ!$K$34:$K$777,СВЦЭМ!$A$34:$A$777,$A392,СВЦЭМ!$B$34:$B$777,O$366)+'СЕТ СН'!$F$13</f>
        <v>401.62087256000001</v>
      </c>
      <c r="P392" s="37">
        <f>SUMIFS(СВЦЭМ!$K$34:$K$777,СВЦЭМ!$A$34:$A$777,$A392,СВЦЭМ!$B$34:$B$777,P$366)+'СЕТ СН'!$F$13</f>
        <v>404.21942510999997</v>
      </c>
      <c r="Q392" s="37">
        <f>SUMIFS(СВЦЭМ!$K$34:$K$777,СВЦЭМ!$A$34:$A$777,$A392,СВЦЭМ!$B$34:$B$777,Q$366)+'СЕТ СН'!$F$13</f>
        <v>407.18857104</v>
      </c>
      <c r="R392" s="37">
        <f>SUMIFS(СВЦЭМ!$K$34:$K$777,СВЦЭМ!$A$34:$A$777,$A392,СВЦЭМ!$B$34:$B$777,R$366)+'СЕТ СН'!$F$13</f>
        <v>405.35052235000001</v>
      </c>
      <c r="S392" s="37">
        <f>SUMIFS(СВЦЭМ!$K$34:$K$777,СВЦЭМ!$A$34:$A$777,$A392,СВЦЭМ!$B$34:$B$777,S$366)+'СЕТ СН'!$F$13</f>
        <v>401.39443722999999</v>
      </c>
      <c r="T392" s="37">
        <f>SUMIFS(СВЦЭМ!$K$34:$K$777,СВЦЭМ!$A$34:$A$777,$A392,СВЦЭМ!$B$34:$B$777,T$366)+'СЕТ СН'!$F$13</f>
        <v>399.41574522000002</v>
      </c>
      <c r="U392" s="37">
        <f>SUMIFS(СВЦЭМ!$K$34:$K$777,СВЦЭМ!$A$34:$A$777,$A392,СВЦЭМ!$B$34:$B$777,U$366)+'СЕТ СН'!$F$13</f>
        <v>398.08569166000001</v>
      </c>
      <c r="V392" s="37">
        <f>SUMIFS(СВЦЭМ!$K$34:$K$777,СВЦЭМ!$A$34:$A$777,$A392,СВЦЭМ!$B$34:$B$777,V$366)+'СЕТ СН'!$F$13</f>
        <v>394.66312994999998</v>
      </c>
      <c r="W392" s="37">
        <f>SUMIFS(СВЦЭМ!$K$34:$K$777,СВЦЭМ!$A$34:$A$777,$A392,СВЦЭМ!$B$34:$B$777,W$366)+'СЕТ СН'!$F$13</f>
        <v>428.73185549999999</v>
      </c>
      <c r="X392" s="37">
        <f>SUMIFS(СВЦЭМ!$K$34:$K$777,СВЦЭМ!$A$34:$A$777,$A392,СВЦЭМ!$B$34:$B$777,X$366)+'СЕТ СН'!$F$13</f>
        <v>480.49510557000002</v>
      </c>
      <c r="Y392" s="37">
        <f>SUMIFS(СВЦЭМ!$K$34:$K$777,СВЦЭМ!$A$34:$A$777,$A392,СВЦЭМ!$B$34:$B$777,Y$366)+'СЕТ СН'!$F$13</f>
        <v>560.85620446999997</v>
      </c>
    </row>
    <row r="393" spans="1:26" ht="15.75" x14ac:dyDescent="0.2">
      <c r="A393" s="36">
        <f t="shared" si="10"/>
        <v>43308</v>
      </c>
      <c r="B393" s="37">
        <f>SUMIFS(СВЦЭМ!$K$34:$K$777,СВЦЭМ!$A$34:$A$777,$A393,СВЦЭМ!$B$34:$B$777,B$366)+'СЕТ СН'!$F$13</f>
        <v>623.37773937999998</v>
      </c>
      <c r="C393" s="37">
        <f>SUMIFS(СВЦЭМ!$K$34:$K$777,СВЦЭМ!$A$34:$A$777,$A393,СВЦЭМ!$B$34:$B$777,C$366)+'СЕТ СН'!$F$13</f>
        <v>666.32277714999998</v>
      </c>
      <c r="D393" s="37">
        <f>SUMIFS(СВЦЭМ!$K$34:$K$777,СВЦЭМ!$A$34:$A$777,$A393,СВЦЭМ!$B$34:$B$777,D$366)+'СЕТ СН'!$F$13</f>
        <v>682.08907472999999</v>
      </c>
      <c r="E393" s="37">
        <f>SUMIFS(СВЦЭМ!$K$34:$K$777,СВЦЭМ!$A$34:$A$777,$A393,СВЦЭМ!$B$34:$B$777,E$366)+'СЕТ СН'!$F$13</f>
        <v>675.46360983</v>
      </c>
      <c r="F393" s="37">
        <f>SUMIFS(СВЦЭМ!$K$34:$K$777,СВЦЭМ!$A$34:$A$777,$A393,СВЦЭМ!$B$34:$B$777,F$366)+'СЕТ СН'!$F$13</f>
        <v>673.18934020999995</v>
      </c>
      <c r="G393" s="37">
        <f>SUMIFS(СВЦЭМ!$K$34:$K$777,СВЦЭМ!$A$34:$A$777,$A393,СВЦЭМ!$B$34:$B$777,G$366)+'СЕТ СН'!$F$13</f>
        <v>676.70033483999998</v>
      </c>
      <c r="H393" s="37">
        <f>SUMIFS(СВЦЭМ!$K$34:$K$777,СВЦЭМ!$A$34:$A$777,$A393,СВЦЭМ!$B$34:$B$777,H$366)+'СЕТ СН'!$F$13</f>
        <v>615.76386650999996</v>
      </c>
      <c r="I393" s="37">
        <f>SUMIFS(СВЦЭМ!$K$34:$K$777,СВЦЭМ!$A$34:$A$777,$A393,СВЦЭМ!$B$34:$B$777,I$366)+'СЕТ СН'!$F$13</f>
        <v>511.31311189000002</v>
      </c>
      <c r="J393" s="37">
        <f>SUMIFS(СВЦЭМ!$K$34:$K$777,СВЦЭМ!$A$34:$A$777,$A393,СВЦЭМ!$B$34:$B$777,J$366)+'СЕТ СН'!$F$13</f>
        <v>436.45586966000002</v>
      </c>
      <c r="K393" s="37">
        <f>SUMIFS(СВЦЭМ!$K$34:$K$777,СВЦЭМ!$A$34:$A$777,$A393,СВЦЭМ!$B$34:$B$777,K$366)+'СЕТ СН'!$F$13</f>
        <v>399.53053454000002</v>
      </c>
      <c r="L393" s="37">
        <f>SUMIFS(СВЦЭМ!$K$34:$K$777,СВЦЭМ!$A$34:$A$777,$A393,СВЦЭМ!$B$34:$B$777,L$366)+'СЕТ СН'!$F$13</f>
        <v>389.34843302000002</v>
      </c>
      <c r="M393" s="37">
        <f>SUMIFS(СВЦЭМ!$K$34:$K$777,СВЦЭМ!$A$34:$A$777,$A393,СВЦЭМ!$B$34:$B$777,M$366)+'СЕТ СН'!$F$13</f>
        <v>386.68761925000001</v>
      </c>
      <c r="N393" s="37">
        <f>SUMIFS(СВЦЭМ!$K$34:$K$777,СВЦЭМ!$A$34:$A$777,$A393,СВЦЭМ!$B$34:$B$777,N$366)+'СЕТ СН'!$F$13</f>
        <v>380.66749565999999</v>
      </c>
      <c r="O393" s="37">
        <f>SUMIFS(СВЦЭМ!$K$34:$K$777,СВЦЭМ!$A$34:$A$777,$A393,СВЦЭМ!$B$34:$B$777,O$366)+'СЕТ СН'!$F$13</f>
        <v>384.62803874999997</v>
      </c>
      <c r="P393" s="37">
        <f>SUMIFS(СВЦЭМ!$K$34:$K$777,СВЦЭМ!$A$34:$A$777,$A393,СВЦЭМ!$B$34:$B$777,P$366)+'СЕТ СН'!$F$13</f>
        <v>386.94274294000002</v>
      </c>
      <c r="Q393" s="37">
        <f>SUMIFS(СВЦЭМ!$K$34:$K$777,СВЦЭМ!$A$34:$A$777,$A393,СВЦЭМ!$B$34:$B$777,Q$366)+'СЕТ СН'!$F$13</f>
        <v>387.46522275000001</v>
      </c>
      <c r="R393" s="37">
        <f>SUMIFS(СВЦЭМ!$K$34:$K$777,СВЦЭМ!$A$34:$A$777,$A393,СВЦЭМ!$B$34:$B$777,R$366)+'СЕТ СН'!$F$13</f>
        <v>392.28928526999999</v>
      </c>
      <c r="S393" s="37">
        <f>SUMIFS(СВЦЭМ!$K$34:$K$777,СВЦЭМ!$A$34:$A$777,$A393,СВЦЭМ!$B$34:$B$777,S$366)+'СЕТ СН'!$F$13</f>
        <v>389.58302698</v>
      </c>
      <c r="T393" s="37">
        <f>SUMIFS(СВЦЭМ!$K$34:$K$777,СВЦЭМ!$A$34:$A$777,$A393,СВЦЭМ!$B$34:$B$777,T$366)+'СЕТ СН'!$F$13</f>
        <v>386.48398193000003</v>
      </c>
      <c r="U393" s="37">
        <f>SUMIFS(СВЦЭМ!$K$34:$K$777,СВЦЭМ!$A$34:$A$777,$A393,СВЦЭМ!$B$34:$B$777,U$366)+'СЕТ СН'!$F$13</f>
        <v>390.58142713000001</v>
      </c>
      <c r="V393" s="37">
        <f>SUMIFS(СВЦЭМ!$K$34:$K$777,СВЦЭМ!$A$34:$A$777,$A393,СВЦЭМ!$B$34:$B$777,V$366)+'СЕТ СН'!$F$13</f>
        <v>393.37066145</v>
      </c>
      <c r="W393" s="37">
        <f>SUMIFS(СВЦЭМ!$K$34:$K$777,СВЦЭМ!$A$34:$A$777,$A393,СВЦЭМ!$B$34:$B$777,W$366)+'СЕТ СН'!$F$13</f>
        <v>419.38350731999998</v>
      </c>
      <c r="X393" s="37">
        <f>SUMIFS(СВЦЭМ!$K$34:$K$777,СВЦЭМ!$A$34:$A$777,$A393,СВЦЭМ!$B$34:$B$777,X$366)+'СЕТ СН'!$F$13</f>
        <v>479.80366700000002</v>
      </c>
      <c r="Y393" s="37">
        <f>SUMIFS(СВЦЭМ!$K$34:$K$777,СВЦЭМ!$A$34:$A$777,$A393,СВЦЭМ!$B$34:$B$777,Y$366)+'СЕТ СН'!$F$13</f>
        <v>555.42360206000001</v>
      </c>
    </row>
    <row r="394" spans="1:26" ht="15.75" x14ac:dyDescent="0.2">
      <c r="A394" s="36">
        <f t="shared" si="10"/>
        <v>43309</v>
      </c>
      <c r="B394" s="37">
        <f>SUMIFS(СВЦЭМ!$K$34:$K$777,СВЦЭМ!$A$34:$A$777,$A394,СВЦЭМ!$B$34:$B$777,B$366)+'СЕТ СН'!$F$13</f>
        <v>524.15121691000002</v>
      </c>
      <c r="C394" s="37">
        <f>SUMIFS(СВЦЭМ!$K$34:$K$777,СВЦЭМ!$A$34:$A$777,$A394,СВЦЭМ!$B$34:$B$777,C$366)+'СЕТ СН'!$F$13</f>
        <v>568.58741051000004</v>
      </c>
      <c r="D394" s="37">
        <f>SUMIFS(СВЦЭМ!$K$34:$K$777,СВЦЭМ!$A$34:$A$777,$A394,СВЦЭМ!$B$34:$B$777,D$366)+'СЕТ СН'!$F$13</f>
        <v>586.52375864999999</v>
      </c>
      <c r="E394" s="37">
        <f>SUMIFS(СВЦЭМ!$K$34:$K$777,СВЦЭМ!$A$34:$A$777,$A394,СВЦЭМ!$B$34:$B$777,E$366)+'СЕТ СН'!$F$13</f>
        <v>605.44021887999997</v>
      </c>
      <c r="F394" s="37">
        <f>SUMIFS(СВЦЭМ!$K$34:$K$777,СВЦЭМ!$A$34:$A$777,$A394,СВЦЭМ!$B$34:$B$777,F$366)+'СЕТ СН'!$F$13</f>
        <v>599.11325308999994</v>
      </c>
      <c r="G394" s="37">
        <f>SUMIFS(СВЦЭМ!$K$34:$K$777,СВЦЭМ!$A$34:$A$777,$A394,СВЦЭМ!$B$34:$B$777,G$366)+'СЕТ СН'!$F$13</f>
        <v>642.65794775999996</v>
      </c>
      <c r="H394" s="37">
        <f>SUMIFS(СВЦЭМ!$K$34:$K$777,СВЦЭМ!$A$34:$A$777,$A394,СВЦЭМ!$B$34:$B$777,H$366)+'СЕТ СН'!$F$13</f>
        <v>550.34485930000005</v>
      </c>
      <c r="I394" s="37">
        <f>SUMIFS(СВЦЭМ!$K$34:$K$777,СВЦЭМ!$A$34:$A$777,$A394,СВЦЭМ!$B$34:$B$777,I$366)+'СЕТ СН'!$F$13</f>
        <v>473.94605823000001</v>
      </c>
      <c r="J394" s="37">
        <f>SUMIFS(СВЦЭМ!$K$34:$K$777,СВЦЭМ!$A$34:$A$777,$A394,СВЦЭМ!$B$34:$B$777,J$366)+'СЕТ СН'!$F$13</f>
        <v>379.46421021999998</v>
      </c>
      <c r="K394" s="37">
        <f>SUMIFS(СВЦЭМ!$K$34:$K$777,СВЦЭМ!$A$34:$A$777,$A394,СВЦЭМ!$B$34:$B$777,K$366)+'СЕТ СН'!$F$13</f>
        <v>338.37772418999998</v>
      </c>
      <c r="L394" s="37">
        <f>SUMIFS(СВЦЭМ!$K$34:$K$777,СВЦЭМ!$A$34:$A$777,$A394,СВЦЭМ!$B$34:$B$777,L$366)+'СЕТ СН'!$F$13</f>
        <v>325.37818979999997</v>
      </c>
      <c r="M394" s="37">
        <f>SUMIFS(СВЦЭМ!$K$34:$K$777,СВЦЭМ!$A$34:$A$777,$A394,СВЦЭМ!$B$34:$B$777,M$366)+'СЕТ СН'!$F$13</f>
        <v>323.60876747999998</v>
      </c>
      <c r="N394" s="37">
        <f>SUMIFS(СВЦЭМ!$K$34:$K$777,СВЦЭМ!$A$34:$A$777,$A394,СВЦЭМ!$B$34:$B$777,N$366)+'СЕТ СН'!$F$13</f>
        <v>344.78635668999999</v>
      </c>
      <c r="O394" s="37">
        <f>SUMIFS(СВЦЭМ!$K$34:$K$777,СВЦЭМ!$A$34:$A$777,$A394,СВЦЭМ!$B$34:$B$777,O$366)+'СЕТ СН'!$F$13</f>
        <v>330.12708565000003</v>
      </c>
      <c r="P394" s="37">
        <f>SUMIFS(СВЦЭМ!$K$34:$K$777,СВЦЭМ!$A$34:$A$777,$A394,СВЦЭМ!$B$34:$B$777,P$366)+'СЕТ СН'!$F$13</f>
        <v>337.07326562999998</v>
      </c>
      <c r="Q394" s="37">
        <f>SUMIFS(СВЦЭМ!$K$34:$K$777,СВЦЭМ!$A$34:$A$777,$A394,СВЦЭМ!$B$34:$B$777,Q$366)+'СЕТ СН'!$F$13</f>
        <v>343.35387772000001</v>
      </c>
      <c r="R394" s="37">
        <f>SUMIFS(СВЦЭМ!$K$34:$K$777,СВЦЭМ!$A$34:$A$777,$A394,СВЦЭМ!$B$34:$B$777,R$366)+'СЕТ СН'!$F$13</f>
        <v>342.47494819999997</v>
      </c>
      <c r="S394" s="37">
        <f>SUMIFS(СВЦЭМ!$K$34:$K$777,СВЦЭМ!$A$34:$A$777,$A394,СВЦЭМ!$B$34:$B$777,S$366)+'СЕТ СН'!$F$13</f>
        <v>341.11457696999997</v>
      </c>
      <c r="T394" s="37">
        <f>SUMIFS(СВЦЭМ!$K$34:$K$777,СВЦЭМ!$A$34:$A$777,$A394,СВЦЭМ!$B$34:$B$777,T$366)+'СЕТ СН'!$F$13</f>
        <v>335.49340412999999</v>
      </c>
      <c r="U394" s="37">
        <f>SUMIFS(СВЦЭМ!$K$34:$K$777,СВЦЭМ!$A$34:$A$777,$A394,СВЦЭМ!$B$34:$B$777,U$366)+'СЕТ СН'!$F$13</f>
        <v>332.80367324999997</v>
      </c>
      <c r="V394" s="37">
        <f>SUMIFS(СВЦЭМ!$K$34:$K$777,СВЦЭМ!$A$34:$A$777,$A394,СВЦЭМ!$B$34:$B$777,V$366)+'СЕТ СН'!$F$13</f>
        <v>342.12168545999998</v>
      </c>
      <c r="W394" s="37">
        <f>SUMIFS(СВЦЭМ!$K$34:$K$777,СВЦЭМ!$A$34:$A$777,$A394,СВЦЭМ!$B$34:$B$777,W$366)+'СЕТ СН'!$F$13</f>
        <v>354.28677579999999</v>
      </c>
      <c r="X394" s="37">
        <f>SUMIFS(СВЦЭМ!$K$34:$K$777,СВЦЭМ!$A$34:$A$777,$A394,СВЦЭМ!$B$34:$B$777,X$366)+'СЕТ СН'!$F$13</f>
        <v>407.99332737999998</v>
      </c>
      <c r="Y394" s="37">
        <f>SUMIFS(СВЦЭМ!$K$34:$K$777,СВЦЭМ!$A$34:$A$777,$A394,СВЦЭМ!$B$34:$B$777,Y$366)+'СЕТ СН'!$F$13</f>
        <v>498.07484112999998</v>
      </c>
    </row>
    <row r="395" spans="1:26" ht="15.75" x14ac:dyDescent="0.2">
      <c r="A395" s="36">
        <f t="shared" si="10"/>
        <v>43310</v>
      </c>
      <c r="B395" s="37">
        <f>SUMIFS(СВЦЭМ!$K$34:$K$777,СВЦЭМ!$A$34:$A$777,$A395,СВЦЭМ!$B$34:$B$777,B$366)+'СЕТ СН'!$F$13</f>
        <v>540.74055708000003</v>
      </c>
      <c r="C395" s="37">
        <f>SUMIFS(СВЦЭМ!$K$34:$K$777,СВЦЭМ!$A$34:$A$777,$A395,СВЦЭМ!$B$34:$B$777,C$366)+'СЕТ СН'!$F$13</f>
        <v>578.55876103000003</v>
      </c>
      <c r="D395" s="37">
        <f>SUMIFS(СВЦЭМ!$K$34:$K$777,СВЦЭМ!$A$34:$A$777,$A395,СВЦЭМ!$B$34:$B$777,D$366)+'СЕТ СН'!$F$13</f>
        <v>618.07044480000002</v>
      </c>
      <c r="E395" s="37">
        <f>SUMIFS(СВЦЭМ!$K$34:$K$777,СВЦЭМ!$A$34:$A$777,$A395,СВЦЭМ!$B$34:$B$777,E$366)+'СЕТ СН'!$F$13</f>
        <v>655.95189219999997</v>
      </c>
      <c r="F395" s="37">
        <f>SUMIFS(СВЦЭМ!$K$34:$K$777,СВЦЭМ!$A$34:$A$777,$A395,СВЦЭМ!$B$34:$B$777,F$366)+'СЕТ СН'!$F$13</f>
        <v>649.96079247</v>
      </c>
      <c r="G395" s="37">
        <f>SUMIFS(СВЦЭМ!$K$34:$K$777,СВЦЭМ!$A$34:$A$777,$A395,СВЦЭМ!$B$34:$B$777,G$366)+'СЕТ СН'!$F$13</f>
        <v>645.61341818000005</v>
      </c>
      <c r="H395" s="37">
        <f>SUMIFS(СВЦЭМ!$K$34:$K$777,СВЦЭМ!$A$34:$A$777,$A395,СВЦЭМ!$B$34:$B$777,H$366)+'СЕТ СН'!$F$13</f>
        <v>573.01052528000002</v>
      </c>
      <c r="I395" s="37">
        <f>SUMIFS(СВЦЭМ!$K$34:$K$777,СВЦЭМ!$A$34:$A$777,$A395,СВЦЭМ!$B$34:$B$777,I$366)+'СЕТ СН'!$F$13</f>
        <v>462.08776545000001</v>
      </c>
      <c r="J395" s="37">
        <f>SUMIFS(СВЦЭМ!$K$34:$K$777,СВЦЭМ!$A$34:$A$777,$A395,СВЦЭМ!$B$34:$B$777,J$366)+'СЕТ СН'!$F$13</f>
        <v>378.73958426000002</v>
      </c>
      <c r="K395" s="37">
        <f>SUMIFS(СВЦЭМ!$K$34:$K$777,СВЦЭМ!$A$34:$A$777,$A395,СВЦЭМ!$B$34:$B$777,K$366)+'СЕТ СН'!$F$13</f>
        <v>335.16391239000001</v>
      </c>
      <c r="L395" s="37">
        <f>SUMIFS(СВЦЭМ!$K$34:$K$777,СВЦЭМ!$A$34:$A$777,$A395,СВЦЭМ!$B$34:$B$777,L$366)+'СЕТ СН'!$F$13</f>
        <v>317.93379222999999</v>
      </c>
      <c r="M395" s="37">
        <f>SUMIFS(СВЦЭМ!$K$34:$K$777,СВЦЭМ!$A$34:$A$777,$A395,СВЦЭМ!$B$34:$B$777,M$366)+'СЕТ СН'!$F$13</f>
        <v>317.36169202000002</v>
      </c>
      <c r="N395" s="37">
        <f>SUMIFS(СВЦЭМ!$K$34:$K$777,СВЦЭМ!$A$34:$A$777,$A395,СВЦЭМ!$B$34:$B$777,N$366)+'СЕТ СН'!$F$13</f>
        <v>311.90885019000001</v>
      </c>
      <c r="O395" s="37">
        <f>SUMIFS(СВЦЭМ!$K$34:$K$777,СВЦЭМ!$A$34:$A$777,$A395,СВЦЭМ!$B$34:$B$777,O$366)+'СЕТ СН'!$F$13</f>
        <v>312.78496264</v>
      </c>
      <c r="P395" s="37">
        <f>SUMIFS(СВЦЭМ!$K$34:$K$777,СВЦЭМ!$A$34:$A$777,$A395,СВЦЭМ!$B$34:$B$777,P$366)+'СЕТ СН'!$F$13</f>
        <v>312.54563917000002</v>
      </c>
      <c r="Q395" s="37">
        <f>SUMIFS(СВЦЭМ!$K$34:$K$777,СВЦЭМ!$A$34:$A$777,$A395,СВЦЭМ!$B$34:$B$777,Q$366)+'СЕТ СН'!$F$13</f>
        <v>315.19828373000001</v>
      </c>
      <c r="R395" s="37">
        <f>SUMIFS(СВЦЭМ!$K$34:$K$777,СВЦЭМ!$A$34:$A$777,$A395,СВЦЭМ!$B$34:$B$777,R$366)+'СЕТ СН'!$F$13</f>
        <v>316.94179251000003</v>
      </c>
      <c r="S395" s="37">
        <f>SUMIFS(СВЦЭМ!$K$34:$K$777,СВЦЭМ!$A$34:$A$777,$A395,СВЦЭМ!$B$34:$B$777,S$366)+'СЕТ СН'!$F$13</f>
        <v>319.32197871</v>
      </c>
      <c r="T395" s="37">
        <f>SUMIFS(СВЦЭМ!$K$34:$K$777,СВЦЭМ!$A$34:$A$777,$A395,СВЦЭМ!$B$34:$B$777,T$366)+'СЕТ СН'!$F$13</f>
        <v>318.08696940999999</v>
      </c>
      <c r="U395" s="37">
        <f>SUMIFS(СВЦЭМ!$K$34:$K$777,СВЦЭМ!$A$34:$A$777,$A395,СВЦЭМ!$B$34:$B$777,U$366)+'СЕТ СН'!$F$13</f>
        <v>317.28856157000001</v>
      </c>
      <c r="V395" s="37">
        <f>SUMIFS(СВЦЭМ!$K$34:$K$777,СВЦЭМ!$A$34:$A$777,$A395,СВЦЭМ!$B$34:$B$777,V$366)+'СЕТ СН'!$F$13</f>
        <v>318.75203492999998</v>
      </c>
      <c r="W395" s="37">
        <f>SUMIFS(СВЦЭМ!$K$34:$K$777,СВЦЭМ!$A$34:$A$777,$A395,СВЦЭМ!$B$34:$B$777,W$366)+'СЕТ СН'!$F$13</f>
        <v>331.83466657999998</v>
      </c>
      <c r="X395" s="37">
        <f>SUMIFS(СВЦЭМ!$K$34:$K$777,СВЦЭМ!$A$34:$A$777,$A395,СВЦЭМ!$B$34:$B$777,X$366)+'СЕТ СН'!$F$13</f>
        <v>384.91937053999999</v>
      </c>
      <c r="Y395" s="37">
        <f>SUMIFS(СВЦЭМ!$K$34:$K$777,СВЦЭМ!$A$34:$A$777,$A395,СВЦЭМ!$B$34:$B$777,Y$366)+'СЕТ СН'!$F$13</f>
        <v>464.30640732000001</v>
      </c>
    </row>
    <row r="396" spans="1:26" ht="15.75" x14ac:dyDescent="0.2">
      <c r="A396" s="36">
        <f t="shared" si="10"/>
        <v>43311</v>
      </c>
      <c r="B396" s="37">
        <f>SUMIFS(СВЦЭМ!$K$34:$K$777,СВЦЭМ!$A$34:$A$777,$A396,СВЦЭМ!$B$34:$B$777,B$366)+'СЕТ СН'!$F$13</f>
        <v>509.63638087999999</v>
      </c>
      <c r="C396" s="37">
        <f>SUMIFS(СВЦЭМ!$K$34:$K$777,СВЦЭМ!$A$34:$A$777,$A396,СВЦЭМ!$B$34:$B$777,C$366)+'СЕТ СН'!$F$13</f>
        <v>545.64015925000001</v>
      </c>
      <c r="D396" s="37">
        <f>SUMIFS(СВЦЭМ!$K$34:$K$777,СВЦЭМ!$A$34:$A$777,$A396,СВЦЭМ!$B$34:$B$777,D$366)+'СЕТ СН'!$F$13</f>
        <v>581.78465832999996</v>
      </c>
      <c r="E396" s="37">
        <f>SUMIFS(СВЦЭМ!$K$34:$K$777,СВЦЭМ!$A$34:$A$777,$A396,СВЦЭМ!$B$34:$B$777,E$366)+'СЕТ СН'!$F$13</f>
        <v>593.20203794999998</v>
      </c>
      <c r="F396" s="37">
        <f>SUMIFS(СВЦЭМ!$K$34:$K$777,СВЦЭМ!$A$34:$A$777,$A396,СВЦЭМ!$B$34:$B$777,F$366)+'СЕТ СН'!$F$13</f>
        <v>593.75376218999997</v>
      </c>
      <c r="G396" s="37">
        <f>SUMIFS(СВЦЭМ!$K$34:$K$777,СВЦЭМ!$A$34:$A$777,$A396,СВЦЭМ!$B$34:$B$777,G$366)+'СЕТ СН'!$F$13</f>
        <v>579.12542747999998</v>
      </c>
      <c r="H396" s="37">
        <f>SUMIFS(СВЦЭМ!$K$34:$K$777,СВЦЭМ!$A$34:$A$777,$A396,СВЦЭМ!$B$34:$B$777,H$366)+'СЕТ СН'!$F$13</f>
        <v>515.48911913999996</v>
      </c>
      <c r="I396" s="37">
        <f>SUMIFS(СВЦЭМ!$K$34:$K$777,СВЦЭМ!$A$34:$A$777,$A396,СВЦЭМ!$B$34:$B$777,I$366)+'СЕТ СН'!$F$13</f>
        <v>422.67759319999999</v>
      </c>
      <c r="J396" s="37">
        <f>SUMIFS(СВЦЭМ!$K$34:$K$777,СВЦЭМ!$A$34:$A$777,$A396,СВЦЭМ!$B$34:$B$777,J$366)+'СЕТ СН'!$F$13</f>
        <v>353.50667033000002</v>
      </c>
      <c r="K396" s="37">
        <f>SUMIFS(СВЦЭМ!$K$34:$K$777,СВЦЭМ!$A$34:$A$777,$A396,СВЦЭМ!$B$34:$B$777,K$366)+'СЕТ СН'!$F$13</f>
        <v>319.06104930999999</v>
      </c>
      <c r="L396" s="37">
        <f>SUMIFS(СВЦЭМ!$K$34:$K$777,СВЦЭМ!$A$34:$A$777,$A396,СВЦЭМ!$B$34:$B$777,L$366)+'СЕТ СН'!$F$13</f>
        <v>311.77526058000001</v>
      </c>
      <c r="M396" s="37">
        <f>SUMIFS(СВЦЭМ!$K$34:$K$777,СВЦЭМ!$A$34:$A$777,$A396,СВЦЭМ!$B$34:$B$777,M$366)+'СЕТ СН'!$F$13</f>
        <v>308.35562233000002</v>
      </c>
      <c r="N396" s="37">
        <f>SUMIFS(СВЦЭМ!$K$34:$K$777,СВЦЭМ!$A$34:$A$777,$A396,СВЦЭМ!$B$34:$B$777,N$366)+'СЕТ СН'!$F$13</f>
        <v>345.33321946000001</v>
      </c>
      <c r="O396" s="37">
        <f>SUMIFS(СВЦЭМ!$K$34:$K$777,СВЦЭМ!$A$34:$A$777,$A396,СВЦЭМ!$B$34:$B$777,O$366)+'СЕТ СН'!$F$13</f>
        <v>351.95883715000002</v>
      </c>
      <c r="P396" s="37">
        <f>SUMIFS(СВЦЭМ!$K$34:$K$777,СВЦЭМ!$A$34:$A$777,$A396,СВЦЭМ!$B$34:$B$777,P$366)+'СЕТ СН'!$F$13</f>
        <v>347.88984803</v>
      </c>
      <c r="Q396" s="37">
        <f>SUMIFS(СВЦЭМ!$K$34:$K$777,СВЦЭМ!$A$34:$A$777,$A396,СВЦЭМ!$B$34:$B$777,Q$366)+'СЕТ СН'!$F$13</f>
        <v>352.08733645000001</v>
      </c>
      <c r="R396" s="37">
        <f>SUMIFS(СВЦЭМ!$K$34:$K$777,СВЦЭМ!$A$34:$A$777,$A396,СВЦЭМ!$B$34:$B$777,R$366)+'СЕТ СН'!$F$13</f>
        <v>349.98527232999999</v>
      </c>
      <c r="S396" s="37">
        <f>SUMIFS(СВЦЭМ!$K$34:$K$777,СВЦЭМ!$A$34:$A$777,$A396,СВЦЭМ!$B$34:$B$777,S$366)+'СЕТ СН'!$F$13</f>
        <v>349.30944004999998</v>
      </c>
      <c r="T396" s="37">
        <f>SUMIFS(СВЦЭМ!$K$34:$K$777,СВЦЭМ!$A$34:$A$777,$A396,СВЦЭМ!$B$34:$B$777,T$366)+'СЕТ СН'!$F$13</f>
        <v>348.13109312</v>
      </c>
      <c r="U396" s="37">
        <f>SUMIFS(СВЦЭМ!$K$34:$K$777,СВЦЭМ!$A$34:$A$777,$A396,СВЦЭМ!$B$34:$B$777,U$366)+'СЕТ СН'!$F$13</f>
        <v>335.3732162</v>
      </c>
      <c r="V396" s="37">
        <f>SUMIFS(СВЦЭМ!$K$34:$K$777,СВЦЭМ!$A$34:$A$777,$A396,СВЦЭМ!$B$34:$B$777,V$366)+'СЕТ СН'!$F$13</f>
        <v>320.13123832000002</v>
      </c>
      <c r="W396" s="37">
        <f>SUMIFS(СВЦЭМ!$K$34:$K$777,СВЦЭМ!$A$34:$A$777,$A396,СВЦЭМ!$B$34:$B$777,W$366)+'СЕТ СН'!$F$13</f>
        <v>336.2794083</v>
      </c>
      <c r="X396" s="37">
        <f>SUMIFS(СВЦЭМ!$K$34:$K$777,СВЦЭМ!$A$34:$A$777,$A396,СВЦЭМ!$B$34:$B$777,X$366)+'СЕТ СН'!$F$13</f>
        <v>393.32672718999999</v>
      </c>
      <c r="Y396" s="37">
        <f>SUMIFS(СВЦЭМ!$K$34:$K$777,СВЦЭМ!$A$34:$A$777,$A396,СВЦЭМ!$B$34:$B$777,Y$366)+'СЕТ СН'!$F$13</f>
        <v>465.68331902</v>
      </c>
    </row>
    <row r="397" spans="1:26" ht="15.75" x14ac:dyDescent="0.2">
      <c r="A397" s="36">
        <f t="shared" si="10"/>
        <v>43312</v>
      </c>
      <c r="B397" s="37">
        <f>SUMIFS(СВЦЭМ!$K$34:$K$777,СВЦЭМ!$A$34:$A$777,$A397,СВЦЭМ!$B$34:$B$777,B$366)+'СЕТ СН'!$F$13</f>
        <v>407.33913867000001</v>
      </c>
      <c r="C397" s="37">
        <f>SUMIFS(СВЦЭМ!$K$34:$K$777,СВЦЭМ!$A$34:$A$777,$A397,СВЦЭМ!$B$34:$B$777,C$366)+'СЕТ СН'!$F$13</f>
        <v>484.39075552000003</v>
      </c>
      <c r="D397" s="37">
        <f>SUMIFS(СВЦЭМ!$K$34:$K$777,СВЦЭМ!$A$34:$A$777,$A397,СВЦЭМ!$B$34:$B$777,D$366)+'СЕТ СН'!$F$13</f>
        <v>579.36380698999994</v>
      </c>
      <c r="E397" s="37">
        <f>SUMIFS(СВЦЭМ!$K$34:$K$777,СВЦЭМ!$A$34:$A$777,$A397,СВЦЭМ!$B$34:$B$777,E$366)+'СЕТ СН'!$F$13</f>
        <v>617.33823324000002</v>
      </c>
      <c r="F397" s="37">
        <f>SUMIFS(СВЦЭМ!$K$34:$K$777,СВЦЭМ!$A$34:$A$777,$A397,СВЦЭМ!$B$34:$B$777,F$366)+'СЕТ СН'!$F$13</f>
        <v>610.02975377999996</v>
      </c>
      <c r="G397" s="37">
        <f>SUMIFS(СВЦЭМ!$K$34:$K$777,СВЦЭМ!$A$34:$A$777,$A397,СВЦЭМ!$B$34:$B$777,G$366)+'СЕТ СН'!$F$13</f>
        <v>611.58084326000005</v>
      </c>
      <c r="H397" s="37">
        <f>SUMIFS(СВЦЭМ!$K$34:$K$777,СВЦЭМ!$A$34:$A$777,$A397,СВЦЭМ!$B$34:$B$777,H$366)+'СЕТ СН'!$F$13</f>
        <v>554.55622630000005</v>
      </c>
      <c r="I397" s="37">
        <f>SUMIFS(СВЦЭМ!$K$34:$K$777,СВЦЭМ!$A$34:$A$777,$A397,СВЦЭМ!$B$34:$B$777,I$366)+'СЕТ СН'!$F$13</f>
        <v>454.33257545999999</v>
      </c>
      <c r="J397" s="37">
        <f>SUMIFS(СВЦЭМ!$K$34:$K$777,СВЦЭМ!$A$34:$A$777,$A397,СВЦЭМ!$B$34:$B$777,J$366)+'СЕТ СН'!$F$13</f>
        <v>377.06366394999998</v>
      </c>
      <c r="K397" s="37">
        <f>SUMIFS(СВЦЭМ!$K$34:$K$777,СВЦЭМ!$A$34:$A$777,$A397,СВЦЭМ!$B$34:$B$777,K$366)+'СЕТ СН'!$F$13</f>
        <v>331.86118357999999</v>
      </c>
      <c r="L397" s="37">
        <f>SUMIFS(СВЦЭМ!$K$34:$K$777,СВЦЭМ!$A$34:$A$777,$A397,СВЦЭМ!$B$34:$B$777,L$366)+'СЕТ СН'!$F$13</f>
        <v>323.89926790999999</v>
      </c>
      <c r="M397" s="37">
        <f>SUMIFS(СВЦЭМ!$K$34:$K$777,СВЦЭМ!$A$34:$A$777,$A397,СВЦЭМ!$B$34:$B$777,M$366)+'СЕТ СН'!$F$13</f>
        <v>325.01935816000002</v>
      </c>
      <c r="N397" s="37">
        <f>SUMIFS(СВЦЭМ!$K$34:$K$777,СВЦЭМ!$A$34:$A$777,$A397,СВЦЭМ!$B$34:$B$777,N$366)+'СЕТ СН'!$F$13</f>
        <v>361.77636441999999</v>
      </c>
      <c r="O397" s="37">
        <f>SUMIFS(СВЦЭМ!$K$34:$K$777,СВЦЭМ!$A$34:$A$777,$A397,СВЦЭМ!$B$34:$B$777,O$366)+'СЕТ СН'!$F$13</f>
        <v>362.52176181999999</v>
      </c>
      <c r="P397" s="37">
        <f>SUMIFS(СВЦЭМ!$K$34:$K$777,СВЦЭМ!$A$34:$A$777,$A397,СВЦЭМ!$B$34:$B$777,P$366)+'СЕТ СН'!$F$13</f>
        <v>355.00732379999999</v>
      </c>
      <c r="Q397" s="37">
        <f>SUMIFS(СВЦЭМ!$K$34:$K$777,СВЦЭМ!$A$34:$A$777,$A397,СВЦЭМ!$B$34:$B$777,Q$366)+'СЕТ СН'!$F$13</f>
        <v>364.46951283999999</v>
      </c>
      <c r="R397" s="37">
        <f>SUMIFS(СВЦЭМ!$K$34:$K$777,СВЦЭМ!$A$34:$A$777,$A397,СВЦЭМ!$B$34:$B$777,R$366)+'СЕТ СН'!$F$13</f>
        <v>361.59393591000003</v>
      </c>
      <c r="S397" s="37">
        <f>SUMIFS(СВЦЭМ!$K$34:$K$777,СВЦЭМ!$A$34:$A$777,$A397,СВЦЭМ!$B$34:$B$777,S$366)+'СЕТ СН'!$F$13</f>
        <v>357.84434766999999</v>
      </c>
      <c r="T397" s="37">
        <f>SUMIFS(СВЦЭМ!$K$34:$K$777,СВЦЭМ!$A$34:$A$777,$A397,СВЦЭМ!$B$34:$B$777,T$366)+'СЕТ СН'!$F$13</f>
        <v>357.01173384999998</v>
      </c>
      <c r="U397" s="37">
        <f>SUMIFS(СВЦЭМ!$K$34:$K$777,СВЦЭМ!$A$34:$A$777,$A397,СВЦЭМ!$B$34:$B$777,U$366)+'СЕТ СН'!$F$13</f>
        <v>344.41262166000001</v>
      </c>
      <c r="V397" s="37">
        <f>SUMIFS(СВЦЭМ!$K$34:$K$777,СВЦЭМ!$A$34:$A$777,$A397,СВЦЭМ!$B$34:$B$777,V$366)+'СЕТ СН'!$F$13</f>
        <v>332.24051997999999</v>
      </c>
      <c r="W397" s="37">
        <f>SUMIFS(СВЦЭМ!$K$34:$K$777,СВЦЭМ!$A$34:$A$777,$A397,СВЦЭМ!$B$34:$B$777,W$366)+'СЕТ СН'!$F$13</f>
        <v>367.50478369000001</v>
      </c>
      <c r="X397" s="37">
        <f>SUMIFS(СВЦЭМ!$K$34:$K$777,СВЦЭМ!$A$34:$A$777,$A397,СВЦЭМ!$B$34:$B$777,X$366)+'СЕТ СН'!$F$13</f>
        <v>423.91295437000002</v>
      </c>
      <c r="Y397" s="37">
        <f>SUMIFS(СВЦЭМ!$K$34:$K$777,СВЦЭМ!$A$34:$A$777,$A397,СВЦЭМ!$B$34:$B$777,Y$366)+'СЕТ СН'!$F$13</f>
        <v>494.35812709999999</v>
      </c>
    </row>
    <row r="398" spans="1:26" ht="15.75" x14ac:dyDescent="0.2">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2.75" customHeight="1" x14ac:dyDescent="0.2">
      <c r="A399" s="127" t="s">
        <v>7</v>
      </c>
      <c r="B399" s="121" t="s">
        <v>135</v>
      </c>
      <c r="C399" s="122"/>
      <c r="D399" s="122"/>
      <c r="E399" s="122"/>
      <c r="F399" s="122"/>
      <c r="G399" s="122"/>
      <c r="H399" s="122"/>
      <c r="I399" s="122"/>
      <c r="J399" s="122"/>
      <c r="K399" s="122"/>
      <c r="L399" s="122"/>
      <c r="M399" s="122"/>
      <c r="N399" s="122"/>
      <c r="O399" s="122"/>
      <c r="P399" s="122"/>
      <c r="Q399" s="122"/>
      <c r="R399" s="122"/>
      <c r="S399" s="122"/>
      <c r="T399" s="122"/>
      <c r="U399" s="122"/>
      <c r="V399" s="122"/>
      <c r="W399" s="122"/>
      <c r="X399" s="122"/>
      <c r="Y399" s="123"/>
    </row>
    <row r="400" spans="1:26" ht="12.75" customHeight="1" x14ac:dyDescent="0.2">
      <c r="A400" s="128"/>
      <c r="B400" s="124"/>
      <c r="C400" s="125"/>
      <c r="D400" s="125"/>
      <c r="E400" s="125"/>
      <c r="F400" s="125"/>
      <c r="G400" s="125"/>
      <c r="H400" s="125"/>
      <c r="I400" s="125"/>
      <c r="J400" s="125"/>
      <c r="K400" s="125"/>
      <c r="L400" s="125"/>
      <c r="M400" s="125"/>
      <c r="N400" s="125"/>
      <c r="O400" s="125"/>
      <c r="P400" s="125"/>
      <c r="Q400" s="125"/>
      <c r="R400" s="125"/>
      <c r="S400" s="125"/>
      <c r="T400" s="125"/>
      <c r="U400" s="125"/>
      <c r="V400" s="125"/>
      <c r="W400" s="125"/>
      <c r="X400" s="125"/>
      <c r="Y400" s="126"/>
    </row>
    <row r="401" spans="1:27" s="47" customFormat="1" ht="12.75" customHeight="1" x14ac:dyDescent="0.2">
      <c r="A401" s="129"/>
      <c r="B401" s="35">
        <v>1</v>
      </c>
      <c r="C401" s="35">
        <v>2</v>
      </c>
      <c r="D401" s="35">
        <v>3</v>
      </c>
      <c r="E401" s="35">
        <v>4</v>
      </c>
      <c r="F401" s="35">
        <v>5</v>
      </c>
      <c r="G401" s="35">
        <v>6</v>
      </c>
      <c r="H401" s="35">
        <v>7</v>
      </c>
      <c r="I401" s="35">
        <v>8</v>
      </c>
      <c r="J401" s="35">
        <v>9</v>
      </c>
      <c r="K401" s="35">
        <v>10</v>
      </c>
      <c r="L401" s="35">
        <v>11</v>
      </c>
      <c r="M401" s="35">
        <v>12</v>
      </c>
      <c r="N401" s="35">
        <v>13</v>
      </c>
      <c r="O401" s="35">
        <v>14</v>
      </c>
      <c r="P401" s="35">
        <v>15</v>
      </c>
      <c r="Q401" s="35">
        <v>16</v>
      </c>
      <c r="R401" s="35">
        <v>17</v>
      </c>
      <c r="S401" s="35">
        <v>18</v>
      </c>
      <c r="T401" s="35">
        <v>19</v>
      </c>
      <c r="U401" s="35">
        <v>20</v>
      </c>
      <c r="V401" s="35">
        <v>21</v>
      </c>
      <c r="W401" s="35">
        <v>22</v>
      </c>
      <c r="X401" s="35">
        <v>23</v>
      </c>
      <c r="Y401" s="35">
        <v>24</v>
      </c>
    </row>
    <row r="402" spans="1:27" ht="15.75" customHeight="1" x14ac:dyDescent="0.2">
      <c r="A402" s="36" t="str">
        <f>A367</f>
        <v>01.07.2018</v>
      </c>
      <c r="B402" s="37">
        <f>SUMIFS(СВЦЭМ!$L$34:$L$777,СВЦЭМ!$A$34:$A$777,$A402,СВЦЭМ!$B$34:$B$777,B$401)+'СЕТ СН'!$F$13</f>
        <v>704.30047262999994</v>
      </c>
      <c r="C402" s="37">
        <f>SUMIFS(СВЦЭМ!$L$34:$L$777,СВЦЭМ!$A$34:$A$777,$A402,СВЦЭМ!$B$34:$B$777,C$401)+'СЕТ СН'!$F$13</f>
        <v>729.48565967000002</v>
      </c>
      <c r="D402" s="37">
        <f>SUMIFS(СВЦЭМ!$L$34:$L$777,СВЦЭМ!$A$34:$A$777,$A402,СВЦЭМ!$B$34:$B$777,D$401)+'СЕТ СН'!$F$13</f>
        <v>760.56607236000002</v>
      </c>
      <c r="E402" s="37">
        <f>SUMIFS(СВЦЭМ!$L$34:$L$777,СВЦЭМ!$A$34:$A$777,$A402,СВЦЭМ!$B$34:$B$777,E$401)+'СЕТ СН'!$F$13</f>
        <v>779.46198265999999</v>
      </c>
      <c r="F402" s="37">
        <f>SUMIFS(СВЦЭМ!$L$34:$L$777,СВЦЭМ!$A$34:$A$777,$A402,СВЦЭМ!$B$34:$B$777,F$401)+'СЕТ СН'!$F$13</f>
        <v>784.09021600000005</v>
      </c>
      <c r="G402" s="37">
        <f>SUMIFS(СВЦЭМ!$L$34:$L$777,СВЦЭМ!$A$34:$A$777,$A402,СВЦЭМ!$B$34:$B$777,G$401)+'СЕТ СН'!$F$13</f>
        <v>772.35267164000004</v>
      </c>
      <c r="H402" s="37">
        <f>SUMIFS(СВЦЭМ!$L$34:$L$777,СВЦЭМ!$A$34:$A$777,$A402,СВЦЭМ!$B$34:$B$777,H$401)+'СЕТ СН'!$F$13</f>
        <v>711.22792937999998</v>
      </c>
      <c r="I402" s="37">
        <f>SUMIFS(СВЦЭМ!$L$34:$L$777,СВЦЭМ!$A$34:$A$777,$A402,СВЦЭМ!$B$34:$B$777,I$401)+'СЕТ СН'!$F$13</f>
        <v>650.12650029999998</v>
      </c>
      <c r="J402" s="37">
        <f>SUMIFS(СВЦЭМ!$L$34:$L$777,СВЦЭМ!$A$34:$A$777,$A402,СВЦЭМ!$B$34:$B$777,J$401)+'СЕТ СН'!$F$13</f>
        <v>571.36244791000001</v>
      </c>
      <c r="K402" s="37">
        <f>SUMIFS(СВЦЭМ!$L$34:$L$777,СВЦЭМ!$A$34:$A$777,$A402,СВЦЭМ!$B$34:$B$777,K$401)+'СЕТ СН'!$F$13</f>
        <v>530.96135017999995</v>
      </c>
      <c r="L402" s="37">
        <f>SUMIFS(СВЦЭМ!$L$34:$L$777,СВЦЭМ!$A$34:$A$777,$A402,СВЦЭМ!$B$34:$B$777,L$401)+'СЕТ СН'!$F$13</f>
        <v>535.52453438999999</v>
      </c>
      <c r="M402" s="37">
        <f>SUMIFS(СВЦЭМ!$L$34:$L$777,СВЦЭМ!$A$34:$A$777,$A402,СВЦЭМ!$B$34:$B$777,M$401)+'СЕТ СН'!$F$13</f>
        <v>497.05371000999997</v>
      </c>
      <c r="N402" s="37">
        <f>SUMIFS(СВЦЭМ!$L$34:$L$777,СВЦЭМ!$A$34:$A$777,$A402,СВЦЭМ!$B$34:$B$777,N$401)+'СЕТ СН'!$F$13</f>
        <v>503.61004943</v>
      </c>
      <c r="O402" s="37">
        <f>SUMIFS(СВЦЭМ!$L$34:$L$777,СВЦЭМ!$A$34:$A$777,$A402,СВЦЭМ!$B$34:$B$777,O$401)+'СЕТ СН'!$F$13</f>
        <v>506.85014382999998</v>
      </c>
      <c r="P402" s="37">
        <f>SUMIFS(СВЦЭМ!$L$34:$L$777,СВЦЭМ!$A$34:$A$777,$A402,СВЦЭМ!$B$34:$B$777,P$401)+'СЕТ СН'!$F$13</f>
        <v>508.42096500999997</v>
      </c>
      <c r="Q402" s="37">
        <f>SUMIFS(СВЦЭМ!$L$34:$L$777,СВЦЭМ!$A$34:$A$777,$A402,СВЦЭМ!$B$34:$B$777,Q$401)+'СЕТ СН'!$F$13</f>
        <v>504.16773210999997</v>
      </c>
      <c r="R402" s="37">
        <f>SUMIFS(СВЦЭМ!$L$34:$L$777,СВЦЭМ!$A$34:$A$777,$A402,СВЦЭМ!$B$34:$B$777,R$401)+'СЕТ СН'!$F$13</f>
        <v>497.33818172999997</v>
      </c>
      <c r="S402" s="37">
        <f>SUMIFS(СВЦЭМ!$L$34:$L$777,СВЦЭМ!$A$34:$A$777,$A402,СВЦЭМ!$B$34:$B$777,S$401)+'СЕТ СН'!$F$13</f>
        <v>489.54143887999999</v>
      </c>
      <c r="T402" s="37">
        <f>SUMIFS(СВЦЭМ!$L$34:$L$777,СВЦЭМ!$A$34:$A$777,$A402,СВЦЭМ!$B$34:$B$777,T$401)+'СЕТ СН'!$F$13</f>
        <v>499.94265065000002</v>
      </c>
      <c r="U402" s="37">
        <f>SUMIFS(СВЦЭМ!$L$34:$L$777,СВЦЭМ!$A$34:$A$777,$A402,СВЦЭМ!$B$34:$B$777,U$401)+'СЕТ СН'!$F$13</f>
        <v>485.91916236999998</v>
      </c>
      <c r="V402" s="37">
        <f>SUMIFS(СВЦЭМ!$L$34:$L$777,СВЦЭМ!$A$34:$A$777,$A402,СВЦЭМ!$B$34:$B$777,V$401)+'СЕТ СН'!$F$13</f>
        <v>482.24128313</v>
      </c>
      <c r="W402" s="37">
        <f>SUMIFS(СВЦЭМ!$L$34:$L$777,СВЦЭМ!$A$34:$A$777,$A402,СВЦЭМ!$B$34:$B$777,W$401)+'СЕТ СН'!$F$13</f>
        <v>537.21794652000005</v>
      </c>
      <c r="X402" s="37">
        <f>SUMIFS(СВЦЭМ!$L$34:$L$777,СВЦЭМ!$A$34:$A$777,$A402,СВЦЭМ!$B$34:$B$777,X$401)+'СЕТ СН'!$F$13</f>
        <v>616.69895226000006</v>
      </c>
      <c r="Y402" s="37">
        <f>SUMIFS(СВЦЭМ!$L$34:$L$777,СВЦЭМ!$A$34:$A$777,$A402,СВЦЭМ!$B$34:$B$777,Y$401)+'СЕТ СН'!$F$13</f>
        <v>646.82595215000003</v>
      </c>
      <c r="AA402" s="46"/>
    </row>
    <row r="403" spans="1:27" ht="15.75" x14ac:dyDescent="0.2">
      <c r="A403" s="36">
        <f>A402+1</f>
        <v>43283</v>
      </c>
      <c r="B403" s="37">
        <f>SUMIFS(СВЦЭМ!$L$34:$L$777,СВЦЭМ!$A$34:$A$777,$A403,СВЦЭМ!$B$34:$B$777,B$401)+'СЕТ СН'!$F$13</f>
        <v>760.92734653000002</v>
      </c>
      <c r="C403" s="37">
        <f>SUMIFS(СВЦЭМ!$L$34:$L$777,СВЦЭМ!$A$34:$A$777,$A403,СВЦЭМ!$B$34:$B$777,C$401)+'СЕТ СН'!$F$13</f>
        <v>786.53270597000005</v>
      </c>
      <c r="D403" s="37">
        <f>SUMIFS(СВЦЭМ!$L$34:$L$777,СВЦЭМ!$A$34:$A$777,$A403,СВЦЭМ!$B$34:$B$777,D$401)+'СЕТ СН'!$F$13</f>
        <v>781.17506471000002</v>
      </c>
      <c r="E403" s="37">
        <f>SUMIFS(СВЦЭМ!$L$34:$L$777,СВЦЭМ!$A$34:$A$777,$A403,СВЦЭМ!$B$34:$B$777,E$401)+'СЕТ СН'!$F$13</f>
        <v>775.87693877000004</v>
      </c>
      <c r="F403" s="37">
        <f>SUMIFS(СВЦЭМ!$L$34:$L$777,СВЦЭМ!$A$34:$A$777,$A403,СВЦЭМ!$B$34:$B$777,F$401)+'СЕТ СН'!$F$13</f>
        <v>773.17197124999996</v>
      </c>
      <c r="G403" s="37">
        <f>SUMIFS(СВЦЭМ!$L$34:$L$777,СВЦЭМ!$A$34:$A$777,$A403,СВЦЭМ!$B$34:$B$777,G$401)+'СЕТ СН'!$F$13</f>
        <v>778.65945056999999</v>
      </c>
      <c r="H403" s="37">
        <f>SUMIFS(СВЦЭМ!$L$34:$L$777,СВЦЭМ!$A$34:$A$777,$A403,СВЦЭМ!$B$34:$B$777,H$401)+'СЕТ СН'!$F$13</f>
        <v>735.18053525000005</v>
      </c>
      <c r="I403" s="37">
        <f>SUMIFS(СВЦЭМ!$L$34:$L$777,СВЦЭМ!$A$34:$A$777,$A403,СВЦЭМ!$B$34:$B$777,I$401)+'СЕТ СН'!$F$13</f>
        <v>653.95055285000001</v>
      </c>
      <c r="J403" s="37">
        <f>SUMIFS(СВЦЭМ!$L$34:$L$777,СВЦЭМ!$A$34:$A$777,$A403,СВЦЭМ!$B$34:$B$777,J$401)+'СЕТ СН'!$F$13</f>
        <v>571.36104697999997</v>
      </c>
      <c r="K403" s="37">
        <f>SUMIFS(СВЦЭМ!$L$34:$L$777,СВЦЭМ!$A$34:$A$777,$A403,СВЦЭМ!$B$34:$B$777,K$401)+'СЕТ СН'!$F$13</f>
        <v>523.81914408</v>
      </c>
      <c r="L403" s="37">
        <f>SUMIFS(СВЦЭМ!$L$34:$L$777,СВЦЭМ!$A$34:$A$777,$A403,СВЦЭМ!$B$34:$B$777,L$401)+'СЕТ СН'!$F$13</f>
        <v>513.47770894999996</v>
      </c>
      <c r="M403" s="37">
        <f>SUMIFS(СВЦЭМ!$L$34:$L$777,СВЦЭМ!$A$34:$A$777,$A403,СВЦЭМ!$B$34:$B$777,M$401)+'СЕТ СН'!$F$13</f>
        <v>503.11885577999999</v>
      </c>
      <c r="N403" s="37">
        <f>SUMIFS(СВЦЭМ!$L$34:$L$777,СВЦЭМ!$A$34:$A$777,$A403,СВЦЭМ!$B$34:$B$777,N$401)+'СЕТ СН'!$F$13</f>
        <v>514.58385415999999</v>
      </c>
      <c r="O403" s="37">
        <f>SUMIFS(СВЦЭМ!$L$34:$L$777,СВЦЭМ!$A$34:$A$777,$A403,СВЦЭМ!$B$34:$B$777,O$401)+'СЕТ СН'!$F$13</f>
        <v>518.04075843999999</v>
      </c>
      <c r="P403" s="37">
        <f>SUMIFS(СВЦЭМ!$L$34:$L$777,СВЦЭМ!$A$34:$A$777,$A403,СВЦЭМ!$B$34:$B$777,P$401)+'СЕТ СН'!$F$13</f>
        <v>510.60117029000003</v>
      </c>
      <c r="Q403" s="37">
        <f>SUMIFS(СВЦЭМ!$L$34:$L$777,СВЦЭМ!$A$34:$A$777,$A403,СВЦЭМ!$B$34:$B$777,Q$401)+'СЕТ СН'!$F$13</f>
        <v>513.66168421999998</v>
      </c>
      <c r="R403" s="37">
        <f>SUMIFS(СВЦЭМ!$L$34:$L$777,СВЦЭМ!$A$34:$A$777,$A403,СВЦЭМ!$B$34:$B$777,R$401)+'СЕТ СН'!$F$13</f>
        <v>511.49883450999999</v>
      </c>
      <c r="S403" s="37">
        <f>SUMIFS(СВЦЭМ!$L$34:$L$777,СВЦЭМ!$A$34:$A$777,$A403,СВЦЭМ!$B$34:$B$777,S$401)+'СЕТ СН'!$F$13</f>
        <v>515.11923731000002</v>
      </c>
      <c r="T403" s="37">
        <f>SUMIFS(СВЦЭМ!$L$34:$L$777,СВЦЭМ!$A$34:$A$777,$A403,СВЦЭМ!$B$34:$B$777,T$401)+'СЕТ СН'!$F$13</f>
        <v>514.28562604000001</v>
      </c>
      <c r="U403" s="37">
        <f>SUMIFS(СВЦЭМ!$L$34:$L$777,СВЦЭМ!$A$34:$A$777,$A403,СВЦЭМ!$B$34:$B$777,U$401)+'СЕТ СН'!$F$13</f>
        <v>506.29959919999999</v>
      </c>
      <c r="V403" s="37">
        <f>SUMIFS(СВЦЭМ!$L$34:$L$777,СВЦЭМ!$A$34:$A$777,$A403,СВЦЭМ!$B$34:$B$777,V$401)+'СЕТ СН'!$F$13</f>
        <v>512.59979946999999</v>
      </c>
      <c r="W403" s="37">
        <f>SUMIFS(СВЦЭМ!$L$34:$L$777,СВЦЭМ!$A$34:$A$777,$A403,СВЦЭМ!$B$34:$B$777,W$401)+'СЕТ СН'!$F$13</f>
        <v>540.98939045999998</v>
      </c>
      <c r="X403" s="37">
        <f>SUMIFS(СВЦЭМ!$L$34:$L$777,СВЦЭМ!$A$34:$A$777,$A403,СВЦЭМ!$B$34:$B$777,X$401)+'СЕТ СН'!$F$13</f>
        <v>617.54856140000004</v>
      </c>
      <c r="Y403" s="37">
        <f>SUMIFS(СВЦЭМ!$L$34:$L$777,СВЦЭМ!$A$34:$A$777,$A403,СВЦЭМ!$B$34:$B$777,Y$401)+'СЕТ СН'!$F$13</f>
        <v>668.00974838000002</v>
      </c>
    </row>
    <row r="404" spans="1:27" ht="15.75" x14ac:dyDescent="0.2">
      <c r="A404" s="36">
        <f t="shared" ref="A404:A432" si="11">A403+1</f>
        <v>43284</v>
      </c>
      <c r="B404" s="37">
        <f>SUMIFS(СВЦЭМ!$L$34:$L$777,СВЦЭМ!$A$34:$A$777,$A404,СВЦЭМ!$B$34:$B$777,B$401)+'СЕТ СН'!$F$13</f>
        <v>742.66064025000003</v>
      </c>
      <c r="C404" s="37">
        <f>SUMIFS(СВЦЭМ!$L$34:$L$777,СВЦЭМ!$A$34:$A$777,$A404,СВЦЭМ!$B$34:$B$777,C$401)+'СЕТ СН'!$F$13</f>
        <v>780.93250301</v>
      </c>
      <c r="D404" s="37">
        <f>SUMIFS(СВЦЭМ!$L$34:$L$777,СВЦЭМ!$A$34:$A$777,$A404,СВЦЭМ!$B$34:$B$777,D$401)+'СЕТ СН'!$F$13</f>
        <v>798.55234468000003</v>
      </c>
      <c r="E404" s="37">
        <f>SUMIFS(СВЦЭМ!$L$34:$L$777,СВЦЭМ!$A$34:$A$777,$A404,СВЦЭМ!$B$34:$B$777,E$401)+'СЕТ СН'!$F$13</f>
        <v>790.59253310999998</v>
      </c>
      <c r="F404" s="37">
        <f>SUMIFS(СВЦЭМ!$L$34:$L$777,СВЦЭМ!$A$34:$A$777,$A404,СВЦЭМ!$B$34:$B$777,F$401)+'СЕТ СН'!$F$13</f>
        <v>790.25809432999995</v>
      </c>
      <c r="G404" s="37">
        <f>SUMIFS(СВЦЭМ!$L$34:$L$777,СВЦЭМ!$A$34:$A$777,$A404,СВЦЭМ!$B$34:$B$777,G$401)+'СЕТ СН'!$F$13</f>
        <v>793.54622217999997</v>
      </c>
      <c r="H404" s="37">
        <f>SUMIFS(СВЦЭМ!$L$34:$L$777,СВЦЭМ!$A$34:$A$777,$A404,СВЦЭМ!$B$34:$B$777,H$401)+'СЕТ СН'!$F$13</f>
        <v>765.63389998000002</v>
      </c>
      <c r="I404" s="37">
        <f>SUMIFS(СВЦЭМ!$L$34:$L$777,СВЦЭМ!$A$34:$A$777,$A404,СВЦЭМ!$B$34:$B$777,I$401)+'СЕТ СН'!$F$13</f>
        <v>653.77786491999996</v>
      </c>
      <c r="J404" s="37">
        <f>SUMIFS(СВЦЭМ!$L$34:$L$777,СВЦЭМ!$A$34:$A$777,$A404,СВЦЭМ!$B$34:$B$777,J$401)+'СЕТ СН'!$F$13</f>
        <v>587.17640271000005</v>
      </c>
      <c r="K404" s="37">
        <f>SUMIFS(СВЦЭМ!$L$34:$L$777,СВЦЭМ!$A$34:$A$777,$A404,СВЦЭМ!$B$34:$B$777,K$401)+'СЕТ СН'!$F$13</f>
        <v>543.37091462000001</v>
      </c>
      <c r="L404" s="37">
        <f>SUMIFS(СВЦЭМ!$L$34:$L$777,СВЦЭМ!$A$34:$A$777,$A404,СВЦЭМ!$B$34:$B$777,L$401)+'СЕТ СН'!$F$13</f>
        <v>530.91311144999997</v>
      </c>
      <c r="M404" s="37">
        <f>SUMIFS(СВЦЭМ!$L$34:$L$777,СВЦЭМ!$A$34:$A$777,$A404,СВЦЭМ!$B$34:$B$777,M$401)+'СЕТ СН'!$F$13</f>
        <v>521.41886219000003</v>
      </c>
      <c r="N404" s="37">
        <f>SUMIFS(СВЦЭМ!$L$34:$L$777,СВЦЭМ!$A$34:$A$777,$A404,СВЦЭМ!$B$34:$B$777,N$401)+'СЕТ СН'!$F$13</f>
        <v>524.32838213000002</v>
      </c>
      <c r="O404" s="37">
        <f>SUMIFS(СВЦЭМ!$L$34:$L$777,СВЦЭМ!$A$34:$A$777,$A404,СВЦЭМ!$B$34:$B$777,O$401)+'СЕТ СН'!$F$13</f>
        <v>522.77490536000005</v>
      </c>
      <c r="P404" s="37">
        <f>SUMIFS(СВЦЭМ!$L$34:$L$777,СВЦЭМ!$A$34:$A$777,$A404,СВЦЭМ!$B$34:$B$777,P$401)+'СЕТ СН'!$F$13</f>
        <v>528.42604512000003</v>
      </c>
      <c r="Q404" s="37">
        <f>SUMIFS(СВЦЭМ!$L$34:$L$777,СВЦЭМ!$A$34:$A$777,$A404,СВЦЭМ!$B$34:$B$777,Q$401)+'СЕТ СН'!$F$13</f>
        <v>530.19817247000003</v>
      </c>
      <c r="R404" s="37">
        <f>SUMIFS(СВЦЭМ!$L$34:$L$777,СВЦЭМ!$A$34:$A$777,$A404,СВЦЭМ!$B$34:$B$777,R$401)+'СЕТ СН'!$F$13</f>
        <v>528.82144373000006</v>
      </c>
      <c r="S404" s="37">
        <f>SUMIFS(СВЦЭМ!$L$34:$L$777,СВЦЭМ!$A$34:$A$777,$A404,СВЦЭМ!$B$34:$B$777,S$401)+'СЕТ СН'!$F$13</f>
        <v>527.01498748999995</v>
      </c>
      <c r="T404" s="37">
        <f>SUMIFS(СВЦЭМ!$L$34:$L$777,СВЦЭМ!$A$34:$A$777,$A404,СВЦЭМ!$B$34:$B$777,T$401)+'СЕТ СН'!$F$13</f>
        <v>523.00771732999999</v>
      </c>
      <c r="U404" s="37">
        <f>SUMIFS(СВЦЭМ!$L$34:$L$777,СВЦЭМ!$A$34:$A$777,$A404,СВЦЭМ!$B$34:$B$777,U$401)+'СЕТ СН'!$F$13</f>
        <v>520.14615739999999</v>
      </c>
      <c r="V404" s="37">
        <f>SUMIFS(СВЦЭМ!$L$34:$L$777,СВЦЭМ!$A$34:$A$777,$A404,СВЦЭМ!$B$34:$B$777,V$401)+'СЕТ СН'!$F$13</f>
        <v>528.06846614000006</v>
      </c>
      <c r="W404" s="37">
        <f>SUMIFS(СВЦЭМ!$L$34:$L$777,СВЦЭМ!$A$34:$A$777,$A404,СВЦЭМ!$B$34:$B$777,W$401)+'СЕТ СН'!$F$13</f>
        <v>578.05162656000005</v>
      </c>
      <c r="X404" s="37">
        <f>SUMIFS(СВЦЭМ!$L$34:$L$777,СВЦЭМ!$A$34:$A$777,$A404,СВЦЭМ!$B$34:$B$777,X$401)+'СЕТ СН'!$F$13</f>
        <v>636.37742555</v>
      </c>
      <c r="Y404" s="37">
        <f>SUMIFS(СВЦЭМ!$L$34:$L$777,СВЦЭМ!$A$34:$A$777,$A404,СВЦЭМ!$B$34:$B$777,Y$401)+'СЕТ СН'!$F$13</f>
        <v>717.79090727000005</v>
      </c>
    </row>
    <row r="405" spans="1:27" ht="15.75" x14ac:dyDescent="0.2">
      <c r="A405" s="36">
        <f t="shared" si="11"/>
        <v>43285</v>
      </c>
      <c r="B405" s="37">
        <f>SUMIFS(СВЦЭМ!$L$34:$L$777,СВЦЭМ!$A$34:$A$777,$A405,СВЦЭМ!$B$34:$B$777,B$401)+'СЕТ СН'!$F$13</f>
        <v>722.18637926999997</v>
      </c>
      <c r="C405" s="37">
        <f>SUMIFS(СВЦЭМ!$L$34:$L$777,СВЦЭМ!$A$34:$A$777,$A405,СВЦЭМ!$B$34:$B$777,C$401)+'СЕТ СН'!$F$13</f>
        <v>785.19466183999998</v>
      </c>
      <c r="D405" s="37">
        <f>SUMIFS(СВЦЭМ!$L$34:$L$777,СВЦЭМ!$A$34:$A$777,$A405,СВЦЭМ!$B$34:$B$777,D$401)+'СЕТ СН'!$F$13</f>
        <v>795.81609535999996</v>
      </c>
      <c r="E405" s="37">
        <f>SUMIFS(СВЦЭМ!$L$34:$L$777,СВЦЭМ!$A$34:$A$777,$A405,СВЦЭМ!$B$34:$B$777,E$401)+'СЕТ СН'!$F$13</f>
        <v>788.78328784999997</v>
      </c>
      <c r="F405" s="37">
        <f>SUMIFS(СВЦЭМ!$L$34:$L$777,СВЦЭМ!$A$34:$A$777,$A405,СВЦЭМ!$B$34:$B$777,F$401)+'СЕТ СН'!$F$13</f>
        <v>786.62492477000001</v>
      </c>
      <c r="G405" s="37">
        <f>SUMIFS(СВЦЭМ!$L$34:$L$777,СВЦЭМ!$A$34:$A$777,$A405,СВЦЭМ!$B$34:$B$777,G$401)+'СЕТ СН'!$F$13</f>
        <v>790.10654927999997</v>
      </c>
      <c r="H405" s="37">
        <f>SUMIFS(СВЦЭМ!$L$34:$L$777,СВЦЭМ!$A$34:$A$777,$A405,СВЦЭМ!$B$34:$B$777,H$401)+'СЕТ СН'!$F$13</f>
        <v>761.32617698000001</v>
      </c>
      <c r="I405" s="37">
        <f>SUMIFS(СВЦЭМ!$L$34:$L$777,СВЦЭМ!$A$34:$A$777,$A405,СВЦЭМ!$B$34:$B$777,I$401)+'СЕТ СН'!$F$13</f>
        <v>666.29675153999995</v>
      </c>
      <c r="J405" s="37">
        <f>SUMIFS(СВЦЭМ!$L$34:$L$777,СВЦЭМ!$A$34:$A$777,$A405,СВЦЭМ!$B$34:$B$777,J$401)+'СЕТ СН'!$F$13</f>
        <v>597.11457836</v>
      </c>
      <c r="K405" s="37">
        <f>SUMIFS(СВЦЭМ!$L$34:$L$777,СВЦЭМ!$A$34:$A$777,$A405,СВЦЭМ!$B$34:$B$777,K$401)+'СЕТ СН'!$F$13</f>
        <v>548.61037589</v>
      </c>
      <c r="L405" s="37">
        <f>SUMIFS(СВЦЭМ!$L$34:$L$777,СВЦЭМ!$A$34:$A$777,$A405,СВЦЭМ!$B$34:$B$777,L$401)+'СЕТ СН'!$F$13</f>
        <v>531.40294546999996</v>
      </c>
      <c r="M405" s="37">
        <f>SUMIFS(СВЦЭМ!$L$34:$L$777,СВЦЭМ!$A$34:$A$777,$A405,СВЦЭМ!$B$34:$B$777,M$401)+'СЕТ СН'!$F$13</f>
        <v>531.13230848000001</v>
      </c>
      <c r="N405" s="37">
        <f>SUMIFS(СВЦЭМ!$L$34:$L$777,СВЦЭМ!$A$34:$A$777,$A405,СВЦЭМ!$B$34:$B$777,N$401)+'СЕТ СН'!$F$13</f>
        <v>529.14092219999998</v>
      </c>
      <c r="O405" s="37">
        <f>SUMIFS(СВЦЭМ!$L$34:$L$777,СВЦЭМ!$A$34:$A$777,$A405,СВЦЭМ!$B$34:$B$777,O$401)+'СЕТ СН'!$F$13</f>
        <v>533.59295753000004</v>
      </c>
      <c r="P405" s="37">
        <f>SUMIFS(СВЦЭМ!$L$34:$L$777,СВЦЭМ!$A$34:$A$777,$A405,СВЦЭМ!$B$34:$B$777,P$401)+'СЕТ СН'!$F$13</f>
        <v>526.76039129000003</v>
      </c>
      <c r="Q405" s="37">
        <f>SUMIFS(СВЦЭМ!$L$34:$L$777,СВЦЭМ!$A$34:$A$777,$A405,СВЦЭМ!$B$34:$B$777,Q$401)+'СЕТ СН'!$F$13</f>
        <v>522.33014009999999</v>
      </c>
      <c r="R405" s="37">
        <f>SUMIFS(СВЦЭМ!$L$34:$L$777,СВЦЭМ!$A$34:$A$777,$A405,СВЦЭМ!$B$34:$B$777,R$401)+'СЕТ СН'!$F$13</f>
        <v>525.72870794000005</v>
      </c>
      <c r="S405" s="37">
        <f>SUMIFS(СВЦЭМ!$L$34:$L$777,СВЦЭМ!$A$34:$A$777,$A405,СВЦЭМ!$B$34:$B$777,S$401)+'СЕТ СН'!$F$13</f>
        <v>526.36012945000004</v>
      </c>
      <c r="T405" s="37">
        <f>SUMIFS(СВЦЭМ!$L$34:$L$777,СВЦЭМ!$A$34:$A$777,$A405,СВЦЭМ!$B$34:$B$777,T$401)+'СЕТ СН'!$F$13</f>
        <v>527.65308467</v>
      </c>
      <c r="U405" s="37">
        <f>SUMIFS(СВЦЭМ!$L$34:$L$777,СВЦЭМ!$A$34:$A$777,$A405,СВЦЭМ!$B$34:$B$777,U$401)+'СЕТ СН'!$F$13</f>
        <v>527.02389296000001</v>
      </c>
      <c r="V405" s="37">
        <f>SUMIFS(СВЦЭМ!$L$34:$L$777,СВЦЭМ!$A$34:$A$777,$A405,СВЦЭМ!$B$34:$B$777,V$401)+'СЕТ СН'!$F$13</f>
        <v>524.89232422999999</v>
      </c>
      <c r="W405" s="37">
        <f>SUMIFS(СВЦЭМ!$L$34:$L$777,СВЦЭМ!$A$34:$A$777,$A405,СВЦЭМ!$B$34:$B$777,W$401)+'СЕТ СН'!$F$13</f>
        <v>587.84949277999999</v>
      </c>
      <c r="X405" s="37">
        <f>SUMIFS(СВЦЭМ!$L$34:$L$777,СВЦЭМ!$A$34:$A$777,$A405,СВЦЭМ!$B$34:$B$777,X$401)+'СЕТ СН'!$F$13</f>
        <v>639.13429489999999</v>
      </c>
      <c r="Y405" s="37">
        <f>SUMIFS(СВЦЭМ!$L$34:$L$777,СВЦЭМ!$A$34:$A$777,$A405,СВЦЭМ!$B$34:$B$777,Y$401)+'СЕТ СН'!$F$13</f>
        <v>714.26866534999999</v>
      </c>
    </row>
    <row r="406" spans="1:27" ht="15.75" x14ac:dyDescent="0.2">
      <c r="A406" s="36">
        <f t="shared" si="11"/>
        <v>43286</v>
      </c>
      <c r="B406" s="37">
        <f>SUMIFS(СВЦЭМ!$L$34:$L$777,СВЦЭМ!$A$34:$A$777,$A406,СВЦЭМ!$B$34:$B$777,B$401)+'СЕТ СН'!$F$13</f>
        <v>723.64116765999995</v>
      </c>
      <c r="C406" s="37">
        <f>SUMIFS(СВЦЭМ!$L$34:$L$777,СВЦЭМ!$A$34:$A$777,$A406,СВЦЭМ!$B$34:$B$777,C$401)+'СЕТ СН'!$F$13</f>
        <v>762.72241733999999</v>
      </c>
      <c r="D406" s="37">
        <f>SUMIFS(СВЦЭМ!$L$34:$L$777,СВЦЭМ!$A$34:$A$777,$A406,СВЦЭМ!$B$34:$B$777,D$401)+'СЕТ СН'!$F$13</f>
        <v>788.91335251999999</v>
      </c>
      <c r="E406" s="37">
        <f>SUMIFS(СВЦЭМ!$L$34:$L$777,СВЦЭМ!$A$34:$A$777,$A406,СВЦЭМ!$B$34:$B$777,E$401)+'СЕТ СН'!$F$13</f>
        <v>786.79544839000005</v>
      </c>
      <c r="F406" s="37">
        <f>SUMIFS(СВЦЭМ!$L$34:$L$777,СВЦЭМ!$A$34:$A$777,$A406,СВЦЭМ!$B$34:$B$777,F$401)+'СЕТ СН'!$F$13</f>
        <v>783.76109441000006</v>
      </c>
      <c r="G406" s="37">
        <f>SUMIFS(СВЦЭМ!$L$34:$L$777,СВЦЭМ!$A$34:$A$777,$A406,СВЦЭМ!$B$34:$B$777,G$401)+'СЕТ СН'!$F$13</f>
        <v>777.62521581999999</v>
      </c>
      <c r="H406" s="37">
        <f>SUMIFS(СВЦЭМ!$L$34:$L$777,СВЦЭМ!$A$34:$A$777,$A406,СВЦЭМ!$B$34:$B$777,H$401)+'СЕТ СН'!$F$13</f>
        <v>725.56114033999995</v>
      </c>
      <c r="I406" s="37">
        <f>SUMIFS(СВЦЭМ!$L$34:$L$777,СВЦЭМ!$A$34:$A$777,$A406,СВЦЭМ!$B$34:$B$777,I$401)+'СЕТ СН'!$F$13</f>
        <v>672.88693733000002</v>
      </c>
      <c r="J406" s="37">
        <f>SUMIFS(СВЦЭМ!$L$34:$L$777,СВЦЭМ!$A$34:$A$777,$A406,СВЦЭМ!$B$34:$B$777,J$401)+'СЕТ СН'!$F$13</f>
        <v>591.63478337000004</v>
      </c>
      <c r="K406" s="37">
        <f>SUMIFS(СВЦЭМ!$L$34:$L$777,СВЦЭМ!$A$34:$A$777,$A406,СВЦЭМ!$B$34:$B$777,K$401)+'СЕТ СН'!$F$13</f>
        <v>545.60084243999995</v>
      </c>
      <c r="L406" s="37">
        <f>SUMIFS(СВЦЭМ!$L$34:$L$777,СВЦЭМ!$A$34:$A$777,$A406,СВЦЭМ!$B$34:$B$777,L$401)+'СЕТ СН'!$F$13</f>
        <v>530.37216501</v>
      </c>
      <c r="M406" s="37">
        <f>SUMIFS(СВЦЭМ!$L$34:$L$777,СВЦЭМ!$A$34:$A$777,$A406,СВЦЭМ!$B$34:$B$777,M$401)+'СЕТ СН'!$F$13</f>
        <v>509.22293660000003</v>
      </c>
      <c r="N406" s="37">
        <f>SUMIFS(СВЦЭМ!$L$34:$L$777,СВЦЭМ!$A$34:$A$777,$A406,СВЦЭМ!$B$34:$B$777,N$401)+'СЕТ СН'!$F$13</f>
        <v>529.37993426000003</v>
      </c>
      <c r="O406" s="37">
        <f>SUMIFS(СВЦЭМ!$L$34:$L$777,СВЦЭМ!$A$34:$A$777,$A406,СВЦЭМ!$B$34:$B$777,O$401)+'СЕТ СН'!$F$13</f>
        <v>531.29299221999997</v>
      </c>
      <c r="P406" s="37">
        <f>SUMIFS(СВЦЭМ!$L$34:$L$777,СВЦЭМ!$A$34:$A$777,$A406,СВЦЭМ!$B$34:$B$777,P$401)+'СЕТ СН'!$F$13</f>
        <v>521.58766609999998</v>
      </c>
      <c r="Q406" s="37">
        <f>SUMIFS(СВЦЭМ!$L$34:$L$777,СВЦЭМ!$A$34:$A$777,$A406,СВЦЭМ!$B$34:$B$777,Q$401)+'СЕТ СН'!$F$13</f>
        <v>521.04891830999998</v>
      </c>
      <c r="R406" s="37">
        <f>SUMIFS(СВЦЭМ!$L$34:$L$777,СВЦЭМ!$A$34:$A$777,$A406,СВЦЭМ!$B$34:$B$777,R$401)+'СЕТ СН'!$F$13</f>
        <v>523.64642546000005</v>
      </c>
      <c r="S406" s="37">
        <f>SUMIFS(СВЦЭМ!$L$34:$L$777,СВЦЭМ!$A$34:$A$777,$A406,СВЦЭМ!$B$34:$B$777,S$401)+'СЕТ СН'!$F$13</f>
        <v>528.41884560000005</v>
      </c>
      <c r="T406" s="37">
        <f>SUMIFS(СВЦЭМ!$L$34:$L$777,СВЦЭМ!$A$34:$A$777,$A406,СВЦЭМ!$B$34:$B$777,T$401)+'СЕТ СН'!$F$13</f>
        <v>530.45395193000002</v>
      </c>
      <c r="U406" s="37">
        <f>SUMIFS(СВЦЭМ!$L$34:$L$777,СВЦЭМ!$A$34:$A$777,$A406,СВЦЭМ!$B$34:$B$777,U$401)+'СЕТ СН'!$F$13</f>
        <v>525.58310771000004</v>
      </c>
      <c r="V406" s="37">
        <f>SUMIFS(СВЦЭМ!$L$34:$L$777,СВЦЭМ!$A$34:$A$777,$A406,СВЦЭМ!$B$34:$B$777,V$401)+'СЕТ СН'!$F$13</f>
        <v>538.39763791999997</v>
      </c>
      <c r="W406" s="37">
        <f>SUMIFS(СВЦЭМ!$L$34:$L$777,СВЦЭМ!$A$34:$A$777,$A406,СВЦЭМ!$B$34:$B$777,W$401)+'СЕТ СН'!$F$13</f>
        <v>574.97473792999995</v>
      </c>
      <c r="X406" s="37">
        <f>SUMIFS(СВЦЭМ!$L$34:$L$777,СВЦЭМ!$A$34:$A$777,$A406,СВЦЭМ!$B$34:$B$777,X$401)+'СЕТ СН'!$F$13</f>
        <v>644.09339283999998</v>
      </c>
      <c r="Y406" s="37">
        <f>SUMIFS(СВЦЭМ!$L$34:$L$777,СВЦЭМ!$A$34:$A$777,$A406,СВЦЭМ!$B$34:$B$777,Y$401)+'СЕТ СН'!$F$13</f>
        <v>738.08129966000001</v>
      </c>
    </row>
    <row r="407" spans="1:27" ht="15.75" x14ac:dyDescent="0.2">
      <c r="A407" s="36">
        <f t="shared" si="11"/>
        <v>43287</v>
      </c>
      <c r="B407" s="37">
        <f>SUMIFS(СВЦЭМ!$L$34:$L$777,СВЦЭМ!$A$34:$A$777,$A407,СВЦЭМ!$B$34:$B$777,B$401)+'СЕТ СН'!$F$13</f>
        <v>755.14828296999997</v>
      </c>
      <c r="C407" s="37">
        <f>SUMIFS(СВЦЭМ!$L$34:$L$777,СВЦЭМ!$A$34:$A$777,$A407,СВЦЭМ!$B$34:$B$777,C$401)+'СЕТ СН'!$F$13</f>
        <v>788.75329218000002</v>
      </c>
      <c r="D407" s="37">
        <f>SUMIFS(СВЦЭМ!$L$34:$L$777,СВЦЭМ!$A$34:$A$777,$A407,СВЦЭМ!$B$34:$B$777,D$401)+'СЕТ СН'!$F$13</f>
        <v>791.56226888000003</v>
      </c>
      <c r="E407" s="37">
        <f>SUMIFS(СВЦЭМ!$L$34:$L$777,СВЦЭМ!$A$34:$A$777,$A407,СВЦЭМ!$B$34:$B$777,E$401)+'СЕТ СН'!$F$13</f>
        <v>785.67618034999998</v>
      </c>
      <c r="F407" s="37">
        <f>SUMIFS(СВЦЭМ!$L$34:$L$777,СВЦЭМ!$A$34:$A$777,$A407,СВЦЭМ!$B$34:$B$777,F$401)+'СЕТ СН'!$F$13</f>
        <v>783.66782888</v>
      </c>
      <c r="G407" s="37">
        <f>SUMIFS(СВЦЭМ!$L$34:$L$777,СВЦЭМ!$A$34:$A$777,$A407,СВЦЭМ!$B$34:$B$777,G$401)+'СЕТ СН'!$F$13</f>
        <v>786.54416064999998</v>
      </c>
      <c r="H407" s="37">
        <f>SUMIFS(СВЦЭМ!$L$34:$L$777,СВЦЭМ!$A$34:$A$777,$A407,СВЦЭМ!$B$34:$B$777,H$401)+'СЕТ СН'!$F$13</f>
        <v>744.52468282999996</v>
      </c>
      <c r="I407" s="37">
        <f>SUMIFS(СВЦЭМ!$L$34:$L$777,СВЦЭМ!$A$34:$A$777,$A407,СВЦЭМ!$B$34:$B$777,I$401)+'СЕТ СН'!$F$13</f>
        <v>660.77659030999996</v>
      </c>
      <c r="J407" s="37">
        <f>SUMIFS(СВЦЭМ!$L$34:$L$777,СВЦЭМ!$A$34:$A$777,$A407,СВЦЭМ!$B$34:$B$777,J$401)+'СЕТ СН'!$F$13</f>
        <v>573.12774862000003</v>
      </c>
      <c r="K407" s="37">
        <f>SUMIFS(СВЦЭМ!$L$34:$L$777,СВЦЭМ!$A$34:$A$777,$A407,СВЦЭМ!$B$34:$B$777,K$401)+'СЕТ СН'!$F$13</f>
        <v>525.83609660000002</v>
      </c>
      <c r="L407" s="37">
        <f>SUMIFS(СВЦЭМ!$L$34:$L$777,СВЦЭМ!$A$34:$A$777,$A407,СВЦЭМ!$B$34:$B$777,L$401)+'СЕТ СН'!$F$13</f>
        <v>510.83962015999998</v>
      </c>
      <c r="M407" s="37">
        <f>SUMIFS(СВЦЭМ!$L$34:$L$777,СВЦЭМ!$A$34:$A$777,$A407,СВЦЭМ!$B$34:$B$777,M$401)+'СЕТ СН'!$F$13</f>
        <v>488.67375004000002</v>
      </c>
      <c r="N407" s="37">
        <f>SUMIFS(СВЦЭМ!$L$34:$L$777,СВЦЭМ!$A$34:$A$777,$A407,СВЦЭМ!$B$34:$B$777,N$401)+'СЕТ СН'!$F$13</f>
        <v>509.52893698000003</v>
      </c>
      <c r="O407" s="37">
        <f>SUMIFS(СВЦЭМ!$L$34:$L$777,СВЦЭМ!$A$34:$A$777,$A407,СВЦЭМ!$B$34:$B$777,O$401)+'СЕТ СН'!$F$13</f>
        <v>510.84000550000002</v>
      </c>
      <c r="P407" s="37">
        <f>SUMIFS(СВЦЭМ!$L$34:$L$777,СВЦЭМ!$A$34:$A$777,$A407,СВЦЭМ!$B$34:$B$777,P$401)+'СЕТ СН'!$F$13</f>
        <v>507.89029725</v>
      </c>
      <c r="Q407" s="37">
        <f>SUMIFS(СВЦЭМ!$L$34:$L$777,СВЦЭМ!$A$34:$A$777,$A407,СВЦЭМ!$B$34:$B$777,Q$401)+'СЕТ СН'!$F$13</f>
        <v>506.06801292</v>
      </c>
      <c r="R407" s="37">
        <f>SUMIFS(СВЦЭМ!$L$34:$L$777,СВЦЭМ!$A$34:$A$777,$A407,СВЦЭМ!$B$34:$B$777,R$401)+'СЕТ СН'!$F$13</f>
        <v>507.84508842999998</v>
      </c>
      <c r="S407" s="37">
        <f>SUMIFS(СВЦЭМ!$L$34:$L$777,СВЦЭМ!$A$34:$A$777,$A407,СВЦЭМ!$B$34:$B$777,S$401)+'СЕТ СН'!$F$13</f>
        <v>506.43539256000003</v>
      </c>
      <c r="T407" s="37">
        <f>SUMIFS(СВЦЭМ!$L$34:$L$777,СВЦЭМ!$A$34:$A$777,$A407,СВЦЭМ!$B$34:$B$777,T$401)+'СЕТ СН'!$F$13</f>
        <v>505.66580571999998</v>
      </c>
      <c r="U407" s="37">
        <f>SUMIFS(СВЦЭМ!$L$34:$L$777,СВЦЭМ!$A$34:$A$777,$A407,СВЦЭМ!$B$34:$B$777,U$401)+'СЕТ СН'!$F$13</f>
        <v>500.25248140999997</v>
      </c>
      <c r="V407" s="37">
        <f>SUMIFS(СВЦЭМ!$L$34:$L$777,СВЦЭМ!$A$34:$A$777,$A407,СВЦЭМ!$B$34:$B$777,V$401)+'СЕТ СН'!$F$13</f>
        <v>515.47904831999995</v>
      </c>
      <c r="W407" s="37">
        <f>SUMIFS(СВЦЭМ!$L$34:$L$777,СВЦЭМ!$A$34:$A$777,$A407,СВЦЭМ!$B$34:$B$777,W$401)+'СЕТ СН'!$F$13</f>
        <v>551.51418564999994</v>
      </c>
      <c r="X407" s="37">
        <f>SUMIFS(СВЦЭМ!$L$34:$L$777,СВЦЭМ!$A$34:$A$777,$A407,СВЦЭМ!$B$34:$B$777,X$401)+'СЕТ СН'!$F$13</f>
        <v>634.09798175000003</v>
      </c>
      <c r="Y407" s="37">
        <f>SUMIFS(СВЦЭМ!$L$34:$L$777,СВЦЭМ!$A$34:$A$777,$A407,СВЦЭМ!$B$34:$B$777,Y$401)+'СЕТ СН'!$F$13</f>
        <v>720.21519714999999</v>
      </c>
    </row>
    <row r="408" spans="1:27" ht="15.75" x14ac:dyDescent="0.2">
      <c r="A408" s="36">
        <f t="shared" si="11"/>
        <v>43288</v>
      </c>
      <c r="B408" s="37">
        <f>SUMIFS(СВЦЭМ!$L$34:$L$777,СВЦЭМ!$A$34:$A$777,$A408,СВЦЭМ!$B$34:$B$777,B$401)+'СЕТ СН'!$F$13</f>
        <v>732.40527454999994</v>
      </c>
      <c r="C408" s="37">
        <f>SUMIFS(СВЦЭМ!$L$34:$L$777,СВЦЭМ!$A$34:$A$777,$A408,СВЦЭМ!$B$34:$B$777,C$401)+'СЕТ СН'!$F$13</f>
        <v>753.44240189000004</v>
      </c>
      <c r="D408" s="37">
        <f>SUMIFS(СВЦЭМ!$L$34:$L$777,СВЦЭМ!$A$34:$A$777,$A408,СВЦЭМ!$B$34:$B$777,D$401)+'СЕТ СН'!$F$13</f>
        <v>780.04853297</v>
      </c>
      <c r="E408" s="37">
        <f>SUMIFS(СВЦЭМ!$L$34:$L$777,СВЦЭМ!$A$34:$A$777,$A408,СВЦЭМ!$B$34:$B$777,E$401)+'СЕТ СН'!$F$13</f>
        <v>779.46269044999997</v>
      </c>
      <c r="F408" s="37">
        <f>SUMIFS(СВЦЭМ!$L$34:$L$777,СВЦЭМ!$A$34:$A$777,$A408,СВЦЭМ!$B$34:$B$777,F$401)+'СЕТ СН'!$F$13</f>
        <v>776.90109999000003</v>
      </c>
      <c r="G408" s="37">
        <f>SUMIFS(СВЦЭМ!$L$34:$L$777,СВЦЭМ!$A$34:$A$777,$A408,СВЦЭМ!$B$34:$B$777,G$401)+'СЕТ СН'!$F$13</f>
        <v>778.11418946000003</v>
      </c>
      <c r="H408" s="37">
        <f>SUMIFS(СВЦЭМ!$L$34:$L$777,СВЦЭМ!$A$34:$A$777,$A408,СВЦЭМ!$B$34:$B$777,H$401)+'СЕТ СН'!$F$13</f>
        <v>750.58201226999995</v>
      </c>
      <c r="I408" s="37">
        <f>SUMIFS(СВЦЭМ!$L$34:$L$777,СВЦЭМ!$A$34:$A$777,$A408,СВЦЭМ!$B$34:$B$777,I$401)+'СЕТ СН'!$F$13</f>
        <v>644.20886403999998</v>
      </c>
      <c r="J408" s="37">
        <f>SUMIFS(СВЦЭМ!$L$34:$L$777,СВЦЭМ!$A$34:$A$777,$A408,СВЦЭМ!$B$34:$B$777,J$401)+'СЕТ СН'!$F$13</f>
        <v>566.55053224999995</v>
      </c>
      <c r="K408" s="37">
        <f>SUMIFS(СВЦЭМ!$L$34:$L$777,СВЦЭМ!$A$34:$A$777,$A408,СВЦЭМ!$B$34:$B$777,K$401)+'СЕТ СН'!$F$13</f>
        <v>515.37449028000003</v>
      </c>
      <c r="L408" s="37">
        <f>SUMIFS(СВЦЭМ!$L$34:$L$777,СВЦЭМ!$A$34:$A$777,$A408,СВЦЭМ!$B$34:$B$777,L$401)+'СЕТ СН'!$F$13</f>
        <v>503.83648797000001</v>
      </c>
      <c r="M408" s="37">
        <f>SUMIFS(СВЦЭМ!$L$34:$L$777,СВЦЭМ!$A$34:$A$777,$A408,СВЦЭМ!$B$34:$B$777,M$401)+'СЕТ СН'!$F$13</f>
        <v>484.98441763</v>
      </c>
      <c r="N408" s="37">
        <f>SUMIFS(СВЦЭМ!$L$34:$L$777,СВЦЭМ!$A$34:$A$777,$A408,СВЦЭМ!$B$34:$B$777,N$401)+'СЕТ СН'!$F$13</f>
        <v>509.17110151999998</v>
      </c>
      <c r="O408" s="37">
        <f>SUMIFS(СВЦЭМ!$L$34:$L$777,СВЦЭМ!$A$34:$A$777,$A408,СВЦЭМ!$B$34:$B$777,O$401)+'СЕТ СН'!$F$13</f>
        <v>507.17132035999998</v>
      </c>
      <c r="P408" s="37">
        <f>SUMIFS(СВЦЭМ!$L$34:$L$777,СВЦЭМ!$A$34:$A$777,$A408,СВЦЭМ!$B$34:$B$777,P$401)+'СЕТ СН'!$F$13</f>
        <v>501.67370869000001</v>
      </c>
      <c r="Q408" s="37">
        <f>SUMIFS(СВЦЭМ!$L$34:$L$777,СВЦЭМ!$A$34:$A$777,$A408,СВЦЭМ!$B$34:$B$777,Q$401)+'СЕТ СН'!$F$13</f>
        <v>504.51694662</v>
      </c>
      <c r="R408" s="37">
        <f>SUMIFS(СВЦЭМ!$L$34:$L$777,СВЦЭМ!$A$34:$A$777,$A408,СВЦЭМ!$B$34:$B$777,R$401)+'СЕТ СН'!$F$13</f>
        <v>497.47262804000002</v>
      </c>
      <c r="S408" s="37">
        <f>SUMIFS(СВЦЭМ!$L$34:$L$777,СВЦЭМ!$A$34:$A$777,$A408,СВЦЭМ!$B$34:$B$777,S$401)+'СЕТ СН'!$F$13</f>
        <v>499.21876345999999</v>
      </c>
      <c r="T408" s="37">
        <f>SUMIFS(СВЦЭМ!$L$34:$L$777,СВЦЭМ!$A$34:$A$777,$A408,СВЦЭМ!$B$34:$B$777,T$401)+'СЕТ СН'!$F$13</f>
        <v>500.05175299000001</v>
      </c>
      <c r="U408" s="37">
        <f>SUMIFS(СВЦЭМ!$L$34:$L$777,СВЦЭМ!$A$34:$A$777,$A408,СВЦЭМ!$B$34:$B$777,U$401)+'СЕТ СН'!$F$13</f>
        <v>496.65829767999998</v>
      </c>
      <c r="V408" s="37">
        <f>SUMIFS(СВЦЭМ!$L$34:$L$777,СВЦЭМ!$A$34:$A$777,$A408,СВЦЭМ!$B$34:$B$777,V$401)+'СЕТ СН'!$F$13</f>
        <v>503.86623924000003</v>
      </c>
      <c r="W408" s="37">
        <f>SUMIFS(СВЦЭМ!$L$34:$L$777,СВЦЭМ!$A$34:$A$777,$A408,СВЦЭМ!$B$34:$B$777,W$401)+'СЕТ СН'!$F$13</f>
        <v>549.10707675000003</v>
      </c>
      <c r="X408" s="37">
        <f>SUMIFS(СВЦЭМ!$L$34:$L$777,СВЦЭМ!$A$34:$A$777,$A408,СВЦЭМ!$B$34:$B$777,X$401)+'СЕТ СН'!$F$13</f>
        <v>614.85405402000004</v>
      </c>
      <c r="Y408" s="37">
        <f>SUMIFS(СВЦЭМ!$L$34:$L$777,СВЦЭМ!$A$34:$A$777,$A408,СВЦЭМ!$B$34:$B$777,Y$401)+'СЕТ СН'!$F$13</f>
        <v>691.64919960999998</v>
      </c>
    </row>
    <row r="409" spans="1:27" ht="15.75" x14ac:dyDescent="0.2">
      <c r="A409" s="36">
        <f t="shared" si="11"/>
        <v>43289</v>
      </c>
      <c r="B409" s="37">
        <f>SUMIFS(СВЦЭМ!$L$34:$L$777,СВЦЭМ!$A$34:$A$777,$A409,СВЦЭМ!$B$34:$B$777,B$401)+'СЕТ СН'!$F$13</f>
        <v>733.52998260000004</v>
      </c>
      <c r="C409" s="37">
        <f>SUMIFS(СВЦЭМ!$L$34:$L$777,СВЦЭМ!$A$34:$A$777,$A409,СВЦЭМ!$B$34:$B$777,C$401)+'СЕТ СН'!$F$13</f>
        <v>772.12619002999998</v>
      </c>
      <c r="D409" s="37">
        <f>SUMIFS(СВЦЭМ!$L$34:$L$777,СВЦЭМ!$A$34:$A$777,$A409,СВЦЭМ!$B$34:$B$777,D$401)+'СЕТ СН'!$F$13</f>
        <v>785.83311505999995</v>
      </c>
      <c r="E409" s="37">
        <f>SUMIFS(СВЦЭМ!$L$34:$L$777,СВЦЭМ!$A$34:$A$777,$A409,СВЦЭМ!$B$34:$B$777,E$401)+'СЕТ СН'!$F$13</f>
        <v>780.58128781000005</v>
      </c>
      <c r="F409" s="37">
        <f>SUMIFS(СВЦЭМ!$L$34:$L$777,СВЦЭМ!$A$34:$A$777,$A409,СВЦЭМ!$B$34:$B$777,F$401)+'СЕТ СН'!$F$13</f>
        <v>776.10226639999996</v>
      </c>
      <c r="G409" s="37">
        <f>SUMIFS(СВЦЭМ!$L$34:$L$777,СВЦЭМ!$A$34:$A$777,$A409,СВЦЭМ!$B$34:$B$777,G$401)+'СЕТ СН'!$F$13</f>
        <v>776.03057351999996</v>
      </c>
      <c r="H409" s="37">
        <f>SUMIFS(СВЦЭМ!$L$34:$L$777,СВЦЭМ!$A$34:$A$777,$A409,СВЦЭМ!$B$34:$B$777,H$401)+'СЕТ СН'!$F$13</f>
        <v>754.52279871999997</v>
      </c>
      <c r="I409" s="37">
        <f>SUMIFS(СВЦЭМ!$L$34:$L$777,СВЦЭМ!$A$34:$A$777,$A409,СВЦЭМ!$B$34:$B$777,I$401)+'СЕТ СН'!$F$13</f>
        <v>658.00527335000004</v>
      </c>
      <c r="J409" s="37">
        <f>SUMIFS(СВЦЭМ!$L$34:$L$777,СВЦЭМ!$A$34:$A$777,$A409,СВЦЭМ!$B$34:$B$777,J$401)+'СЕТ СН'!$F$13</f>
        <v>568.58926998000004</v>
      </c>
      <c r="K409" s="37">
        <f>SUMIFS(СВЦЭМ!$L$34:$L$777,СВЦЭМ!$A$34:$A$777,$A409,СВЦЭМ!$B$34:$B$777,K$401)+'СЕТ СН'!$F$13</f>
        <v>513.03810624000005</v>
      </c>
      <c r="L409" s="37">
        <f>SUMIFS(СВЦЭМ!$L$34:$L$777,СВЦЭМ!$A$34:$A$777,$A409,СВЦЭМ!$B$34:$B$777,L$401)+'СЕТ СН'!$F$13</f>
        <v>494.70094232000002</v>
      </c>
      <c r="M409" s="37">
        <f>SUMIFS(СВЦЭМ!$L$34:$L$777,СВЦЭМ!$A$34:$A$777,$A409,СВЦЭМ!$B$34:$B$777,M$401)+'СЕТ СН'!$F$13</f>
        <v>480.48189439999999</v>
      </c>
      <c r="N409" s="37">
        <f>SUMIFS(СВЦЭМ!$L$34:$L$777,СВЦЭМ!$A$34:$A$777,$A409,СВЦЭМ!$B$34:$B$777,N$401)+'СЕТ СН'!$F$13</f>
        <v>497.36905030999998</v>
      </c>
      <c r="O409" s="37">
        <f>SUMIFS(СВЦЭМ!$L$34:$L$777,СВЦЭМ!$A$34:$A$777,$A409,СВЦЭМ!$B$34:$B$777,O$401)+'СЕТ СН'!$F$13</f>
        <v>499.89274304999998</v>
      </c>
      <c r="P409" s="37">
        <f>SUMIFS(СВЦЭМ!$L$34:$L$777,СВЦЭМ!$A$34:$A$777,$A409,СВЦЭМ!$B$34:$B$777,P$401)+'СЕТ СН'!$F$13</f>
        <v>502.78215395000001</v>
      </c>
      <c r="Q409" s="37">
        <f>SUMIFS(СВЦЭМ!$L$34:$L$777,СВЦЭМ!$A$34:$A$777,$A409,СВЦЭМ!$B$34:$B$777,Q$401)+'СЕТ СН'!$F$13</f>
        <v>497.30680279000001</v>
      </c>
      <c r="R409" s="37">
        <f>SUMIFS(СВЦЭМ!$L$34:$L$777,СВЦЭМ!$A$34:$A$777,$A409,СВЦЭМ!$B$34:$B$777,R$401)+'СЕТ СН'!$F$13</f>
        <v>496.25015414000001</v>
      </c>
      <c r="S409" s="37">
        <f>SUMIFS(СВЦЭМ!$L$34:$L$777,СВЦЭМ!$A$34:$A$777,$A409,СВЦЭМ!$B$34:$B$777,S$401)+'СЕТ СН'!$F$13</f>
        <v>498.80096943000001</v>
      </c>
      <c r="T409" s="37">
        <f>SUMIFS(СВЦЭМ!$L$34:$L$777,СВЦЭМ!$A$34:$A$777,$A409,СВЦЭМ!$B$34:$B$777,T$401)+'СЕТ СН'!$F$13</f>
        <v>500.76397372999998</v>
      </c>
      <c r="U409" s="37">
        <f>SUMIFS(СВЦЭМ!$L$34:$L$777,СВЦЭМ!$A$34:$A$777,$A409,СВЦЭМ!$B$34:$B$777,U$401)+'СЕТ СН'!$F$13</f>
        <v>490.51055465000002</v>
      </c>
      <c r="V409" s="37">
        <f>SUMIFS(СВЦЭМ!$L$34:$L$777,СВЦЭМ!$A$34:$A$777,$A409,СВЦЭМ!$B$34:$B$777,V$401)+'СЕТ СН'!$F$13</f>
        <v>489.61790931000002</v>
      </c>
      <c r="W409" s="37">
        <f>SUMIFS(СВЦЭМ!$L$34:$L$777,СВЦЭМ!$A$34:$A$777,$A409,СВЦЭМ!$B$34:$B$777,W$401)+'СЕТ СН'!$F$13</f>
        <v>549.44643492</v>
      </c>
      <c r="X409" s="37">
        <f>SUMIFS(СВЦЭМ!$L$34:$L$777,СВЦЭМ!$A$34:$A$777,$A409,СВЦЭМ!$B$34:$B$777,X$401)+'СЕТ СН'!$F$13</f>
        <v>613.55335549999995</v>
      </c>
      <c r="Y409" s="37">
        <f>SUMIFS(СВЦЭМ!$L$34:$L$777,СВЦЭМ!$A$34:$A$777,$A409,СВЦЭМ!$B$34:$B$777,Y$401)+'СЕТ СН'!$F$13</f>
        <v>692.09717209999997</v>
      </c>
    </row>
    <row r="410" spans="1:27" ht="15.75" x14ac:dyDescent="0.2">
      <c r="A410" s="36">
        <f t="shared" si="11"/>
        <v>43290</v>
      </c>
      <c r="B410" s="37">
        <f>SUMIFS(СВЦЭМ!$L$34:$L$777,СВЦЭМ!$A$34:$A$777,$A410,СВЦЭМ!$B$34:$B$777,B$401)+'СЕТ СН'!$F$13</f>
        <v>765.42141167</v>
      </c>
      <c r="C410" s="37">
        <f>SUMIFS(СВЦЭМ!$L$34:$L$777,СВЦЭМ!$A$34:$A$777,$A410,СВЦЭМ!$B$34:$B$777,C$401)+'СЕТ СН'!$F$13</f>
        <v>758.75576740999998</v>
      </c>
      <c r="D410" s="37">
        <f>SUMIFS(СВЦЭМ!$L$34:$L$777,СВЦЭМ!$A$34:$A$777,$A410,СВЦЭМ!$B$34:$B$777,D$401)+'СЕТ СН'!$F$13</f>
        <v>746.03969635999999</v>
      </c>
      <c r="E410" s="37">
        <f>SUMIFS(СВЦЭМ!$L$34:$L$777,СВЦЭМ!$A$34:$A$777,$A410,СВЦЭМ!$B$34:$B$777,E$401)+'СЕТ СН'!$F$13</f>
        <v>741.19892693999998</v>
      </c>
      <c r="F410" s="37">
        <f>SUMIFS(СВЦЭМ!$L$34:$L$777,СВЦЭМ!$A$34:$A$777,$A410,СВЦЭМ!$B$34:$B$777,F$401)+'СЕТ СН'!$F$13</f>
        <v>739.1881085</v>
      </c>
      <c r="G410" s="37">
        <f>SUMIFS(СВЦЭМ!$L$34:$L$777,СВЦЭМ!$A$34:$A$777,$A410,СВЦЭМ!$B$34:$B$777,G$401)+'СЕТ СН'!$F$13</f>
        <v>743.52831490000005</v>
      </c>
      <c r="H410" s="37">
        <f>SUMIFS(СВЦЭМ!$L$34:$L$777,СВЦЭМ!$A$34:$A$777,$A410,СВЦЭМ!$B$34:$B$777,H$401)+'СЕТ СН'!$F$13</f>
        <v>753.20300337000003</v>
      </c>
      <c r="I410" s="37">
        <f>SUMIFS(СВЦЭМ!$L$34:$L$777,СВЦЭМ!$A$34:$A$777,$A410,СВЦЭМ!$B$34:$B$777,I$401)+'СЕТ СН'!$F$13</f>
        <v>652.71295582000005</v>
      </c>
      <c r="J410" s="37">
        <f>SUMIFS(СВЦЭМ!$L$34:$L$777,СВЦЭМ!$A$34:$A$777,$A410,СВЦЭМ!$B$34:$B$777,J$401)+'СЕТ СН'!$F$13</f>
        <v>553.73046274000001</v>
      </c>
      <c r="K410" s="37">
        <f>SUMIFS(СВЦЭМ!$L$34:$L$777,СВЦЭМ!$A$34:$A$777,$A410,СВЦЭМ!$B$34:$B$777,K$401)+'СЕТ СН'!$F$13</f>
        <v>510.81621351000001</v>
      </c>
      <c r="L410" s="37">
        <f>SUMIFS(СВЦЭМ!$L$34:$L$777,СВЦЭМ!$A$34:$A$777,$A410,СВЦЭМ!$B$34:$B$777,L$401)+'СЕТ СН'!$F$13</f>
        <v>505.59157984000001</v>
      </c>
      <c r="M410" s="37">
        <f>SUMIFS(СВЦЭМ!$L$34:$L$777,СВЦЭМ!$A$34:$A$777,$A410,СВЦЭМ!$B$34:$B$777,M$401)+'СЕТ СН'!$F$13</f>
        <v>489.15191002</v>
      </c>
      <c r="N410" s="37">
        <f>SUMIFS(СВЦЭМ!$L$34:$L$777,СВЦЭМ!$A$34:$A$777,$A410,СВЦЭМ!$B$34:$B$777,N$401)+'СЕТ СН'!$F$13</f>
        <v>517.77954089000002</v>
      </c>
      <c r="O410" s="37">
        <f>SUMIFS(СВЦЭМ!$L$34:$L$777,СВЦЭМ!$A$34:$A$777,$A410,СВЦЭМ!$B$34:$B$777,O$401)+'СЕТ СН'!$F$13</f>
        <v>515.95605006999995</v>
      </c>
      <c r="P410" s="37">
        <f>SUMIFS(СВЦЭМ!$L$34:$L$777,СВЦЭМ!$A$34:$A$777,$A410,СВЦЭМ!$B$34:$B$777,P$401)+'СЕТ СН'!$F$13</f>
        <v>512.17472289</v>
      </c>
      <c r="Q410" s="37">
        <f>SUMIFS(СВЦЭМ!$L$34:$L$777,СВЦЭМ!$A$34:$A$777,$A410,СВЦЭМ!$B$34:$B$777,Q$401)+'СЕТ СН'!$F$13</f>
        <v>518.59349120000002</v>
      </c>
      <c r="R410" s="37">
        <f>SUMIFS(СВЦЭМ!$L$34:$L$777,СВЦЭМ!$A$34:$A$777,$A410,СВЦЭМ!$B$34:$B$777,R$401)+'СЕТ СН'!$F$13</f>
        <v>521.57095514000002</v>
      </c>
      <c r="S410" s="37">
        <f>SUMIFS(СВЦЭМ!$L$34:$L$777,СВЦЭМ!$A$34:$A$777,$A410,СВЦЭМ!$B$34:$B$777,S$401)+'СЕТ СН'!$F$13</f>
        <v>523.35009751999996</v>
      </c>
      <c r="T410" s="37">
        <f>SUMIFS(СВЦЭМ!$L$34:$L$777,СВЦЭМ!$A$34:$A$777,$A410,СВЦЭМ!$B$34:$B$777,T$401)+'СЕТ СН'!$F$13</f>
        <v>527.64964248000001</v>
      </c>
      <c r="U410" s="37">
        <f>SUMIFS(СВЦЭМ!$L$34:$L$777,СВЦЭМ!$A$34:$A$777,$A410,СВЦЭМ!$B$34:$B$777,U$401)+'СЕТ СН'!$F$13</f>
        <v>521.19881548000001</v>
      </c>
      <c r="V410" s="37">
        <f>SUMIFS(СВЦЭМ!$L$34:$L$777,СВЦЭМ!$A$34:$A$777,$A410,СВЦЭМ!$B$34:$B$777,V$401)+'СЕТ СН'!$F$13</f>
        <v>524.09294033000003</v>
      </c>
      <c r="W410" s="37">
        <f>SUMIFS(СВЦЭМ!$L$34:$L$777,СВЦЭМ!$A$34:$A$777,$A410,СВЦЭМ!$B$34:$B$777,W$401)+'СЕТ СН'!$F$13</f>
        <v>566.04822744000001</v>
      </c>
      <c r="X410" s="37">
        <f>SUMIFS(СВЦЭМ!$L$34:$L$777,СВЦЭМ!$A$34:$A$777,$A410,СВЦЭМ!$B$34:$B$777,X$401)+'СЕТ СН'!$F$13</f>
        <v>632.67004362</v>
      </c>
      <c r="Y410" s="37">
        <f>SUMIFS(СВЦЭМ!$L$34:$L$777,СВЦЭМ!$A$34:$A$777,$A410,СВЦЭМ!$B$34:$B$777,Y$401)+'СЕТ СН'!$F$13</f>
        <v>724.99110204999999</v>
      </c>
    </row>
    <row r="411" spans="1:27" ht="15.75" x14ac:dyDescent="0.2">
      <c r="A411" s="36">
        <f t="shared" si="11"/>
        <v>43291</v>
      </c>
      <c r="B411" s="37">
        <f>SUMIFS(СВЦЭМ!$L$34:$L$777,СВЦЭМ!$A$34:$A$777,$A411,СВЦЭМ!$B$34:$B$777,B$401)+'СЕТ СН'!$F$13</f>
        <v>783.95474105000005</v>
      </c>
      <c r="C411" s="37">
        <f>SUMIFS(СВЦЭМ!$L$34:$L$777,СВЦЭМ!$A$34:$A$777,$A411,СВЦЭМ!$B$34:$B$777,C$401)+'СЕТ СН'!$F$13</f>
        <v>784.32635302999995</v>
      </c>
      <c r="D411" s="37">
        <f>SUMIFS(СВЦЭМ!$L$34:$L$777,СВЦЭМ!$A$34:$A$777,$A411,СВЦЭМ!$B$34:$B$777,D$401)+'СЕТ СН'!$F$13</f>
        <v>774.47017903999995</v>
      </c>
      <c r="E411" s="37">
        <f>SUMIFS(СВЦЭМ!$L$34:$L$777,СВЦЭМ!$A$34:$A$777,$A411,СВЦЭМ!$B$34:$B$777,E$401)+'СЕТ СН'!$F$13</f>
        <v>769.05874360999996</v>
      </c>
      <c r="F411" s="37">
        <f>SUMIFS(СВЦЭМ!$L$34:$L$777,СВЦЭМ!$A$34:$A$777,$A411,СВЦЭМ!$B$34:$B$777,F$401)+'СЕТ СН'!$F$13</f>
        <v>767.03256123000006</v>
      </c>
      <c r="G411" s="37">
        <f>SUMIFS(СВЦЭМ!$L$34:$L$777,СВЦЭМ!$A$34:$A$777,$A411,СВЦЭМ!$B$34:$B$777,G$401)+'СЕТ СН'!$F$13</f>
        <v>767.18169806000003</v>
      </c>
      <c r="H411" s="37">
        <f>SUMIFS(СВЦЭМ!$L$34:$L$777,СВЦЭМ!$A$34:$A$777,$A411,СВЦЭМ!$B$34:$B$777,H$401)+'СЕТ СН'!$F$13</f>
        <v>725.21750018</v>
      </c>
      <c r="I411" s="37">
        <f>SUMIFS(СВЦЭМ!$L$34:$L$777,СВЦЭМ!$A$34:$A$777,$A411,СВЦЭМ!$B$34:$B$777,I$401)+'СЕТ СН'!$F$13</f>
        <v>642.34699748000003</v>
      </c>
      <c r="J411" s="37">
        <f>SUMIFS(СВЦЭМ!$L$34:$L$777,СВЦЭМ!$A$34:$A$777,$A411,СВЦЭМ!$B$34:$B$777,J$401)+'СЕТ СН'!$F$13</f>
        <v>554.03035733000002</v>
      </c>
      <c r="K411" s="37">
        <f>SUMIFS(СВЦЭМ!$L$34:$L$777,СВЦЭМ!$A$34:$A$777,$A411,СВЦЭМ!$B$34:$B$777,K$401)+'СЕТ СН'!$F$13</f>
        <v>521.58610446</v>
      </c>
      <c r="L411" s="37">
        <f>SUMIFS(СВЦЭМ!$L$34:$L$777,СВЦЭМ!$A$34:$A$777,$A411,СВЦЭМ!$B$34:$B$777,L$401)+'СЕТ СН'!$F$13</f>
        <v>521.33746068000005</v>
      </c>
      <c r="M411" s="37">
        <f>SUMIFS(СВЦЭМ!$L$34:$L$777,СВЦЭМ!$A$34:$A$777,$A411,СВЦЭМ!$B$34:$B$777,M$401)+'СЕТ СН'!$F$13</f>
        <v>496.96694717000003</v>
      </c>
      <c r="N411" s="37">
        <f>SUMIFS(СВЦЭМ!$L$34:$L$777,СВЦЭМ!$A$34:$A$777,$A411,СВЦЭМ!$B$34:$B$777,N$401)+'СЕТ СН'!$F$13</f>
        <v>516.01237318999995</v>
      </c>
      <c r="O411" s="37">
        <f>SUMIFS(СВЦЭМ!$L$34:$L$777,СВЦЭМ!$A$34:$A$777,$A411,СВЦЭМ!$B$34:$B$777,O$401)+'СЕТ СН'!$F$13</f>
        <v>515.99320858999999</v>
      </c>
      <c r="P411" s="37">
        <f>SUMIFS(СВЦЭМ!$L$34:$L$777,СВЦЭМ!$A$34:$A$777,$A411,СВЦЭМ!$B$34:$B$777,P$401)+'СЕТ СН'!$F$13</f>
        <v>515.18564355000001</v>
      </c>
      <c r="Q411" s="37">
        <f>SUMIFS(СВЦЭМ!$L$34:$L$777,СВЦЭМ!$A$34:$A$777,$A411,СВЦЭМ!$B$34:$B$777,Q$401)+'СЕТ СН'!$F$13</f>
        <v>515.86539319999997</v>
      </c>
      <c r="R411" s="37">
        <f>SUMIFS(СВЦЭМ!$L$34:$L$777,СВЦЭМ!$A$34:$A$777,$A411,СВЦЭМ!$B$34:$B$777,R$401)+'СЕТ СН'!$F$13</f>
        <v>526.98283803000004</v>
      </c>
      <c r="S411" s="37">
        <f>SUMIFS(СВЦЭМ!$L$34:$L$777,СВЦЭМ!$A$34:$A$777,$A411,СВЦЭМ!$B$34:$B$777,S$401)+'СЕТ СН'!$F$13</f>
        <v>531.37464580000005</v>
      </c>
      <c r="T411" s="37">
        <f>SUMIFS(СВЦЭМ!$L$34:$L$777,СВЦЭМ!$A$34:$A$777,$A411,СВЦЭМ!$B$34:$B$777,T$401)+'СЕТ СН'!$F$13</f>
        <v>551.80279109000003</v>
      </c>
      <c r="U411" s="37">
        <f>SUMIFS(СВЦЭМ!$L$34:$L$777,СВЦЭМ!$A$34:$A$777,$A411,СВЦЭМ!$B$34:$B$777,U$401)+'СЕТ СН'!$F$13</f>
        <v>559.03468622000003</v>
      </c>
      <c r="V411" s="37">
        <f>SUMIFS(СВЦЭМ!$L$34:$L$777,СВЦЭМ!$A$34:$A$777,$A411,СВЦЭМ!$B$34:$B$777,V$401)+'СЕТ СН'!$F$13</f>
        <v>571.94964249999998</v>
      </c>
      <c r="W411" s="37">
        <f>SUMIFS(СВЦЭМ!$L$34:$L$777,СВЦЭМ!$A$34:$A$777,$A411,СВЦЭМ!$B$34:$B$777,W$401)+'СЕТ СН'!$F$13</f>
        <v>607.19900757000005</v>
      </c>
      <c r="X411" s="37">
        <f>SUMIFS(СВЦЭМ!$L$34:$L$777,СВЦЭМ!$A$34:$A$777,$A411,СВЦЭМ!$B$34:$B$777,X$401)+'СЕТ СН'!$F$13</f>
        <v>655.87144187000001</v>
      </c>
      <c r="Y411" s="37">
        <f>SUMIFS(СВЦЭМ!$L$34:$L$777,СВЦЭМ!$A$34:$A$777,$A411,СВЦЭМ!$B$34:$B$777,Y$401)+'СЕТ СН'!$F$13</f>
        <v>733.73635210999998</v>
      </c>
    </row>
    <row r="412" spans="1:27" ht="15.75" x14ac:dyDescent="0.2">
      <c r="A412" s="36">
        <f t="shared" si="11"/>
        <v>43292</v>
      </c>
      <c r="B412" s="37">
        <f>SUMIFS(СВЦЭМ!$L$34:$L$777,СВЦЭМ!$A$34:$A$777,$A412,СВЦЭМ!$B$34:$B$777,B$401)+'СЕТ СН'!$F$13</f>
        <v>692.42637176000005</v>
      </c>
      <c r="C412" s="37">
        <f>SUMIFS(СВЦЭМ!$L$34:$L$777,СВЦЭМ!$A$34:$A$777,$A412,СВЦЭМ!$B$34:$B$777,C$401)+'СЕТ СН'!$F$13</f>
        <v>720.87346361000004</v>
      </c>
      <c r="D412" s="37">
        <f>SUMIFS(СВЦЭМ!$L$34:$L$777,СВЦЭМ!$A$34:$A$777,$A412,СВЦЭМ!$B$34:$B$777,D$401)+'СЕТ СН'!$F$13</f>
        <v>740.98933381999996</v>
      </c>
      <c r="E412" s="37">
        <f>SUMIFS(СВЦЭМ!$L$34:$L$777,СВЦЭМ!$A$34:$A$777,$A412,СВЦЭМ!$B$34:$B$777,E$401)+'СЕТ СН'!$F$13</f>
        <v>745.32815575999996</v>
      </c>
      <c r="F412" s="37">
        <f>SUMIFS(СВЦЭМ!$L$34:$L$777,СВЦЭМ!$A$34:$A$777,$A412,СВЦЭМ!$B$34:$B$777,F$401)+'СЕТ СН'!$F$13</f>
        <v>741.34062933999996</v>
      </c>
      <c r="G412" s="37">
        <f>SUMIFS(СВЦЭМ!$L$34:$L$777,СВЦЭМ!$A$34:$A$777,$A412,СВЦЭМ!$B$34:$B$777,G$401)+'СЕТ СН'!$F$13</f>
        <v>737.21652720999998</v>
      </c>
      <c r="H412" s="37">
        <f>SUMIFS(СВЦЭМ!$L$34:$L$777,СВЦЭМ!$A$34:$A$777,$A412,СВЦЭМ!$B$34:$B$777,H$401)+'СЕТ СН'!$F$13</f>
        <v>651.94105833000003</v>
      </c>
      <c r="I412" s="37">
        <f>SUMIFS(СВЦЭМ!$L$34:$L$777,СВЦЭМ!$A$34:$A$777,$A412,СВЦЭМ!$B$34:$B$777,I$401)+'СЕТ СН'!$F$13</f>
        <v>553.78462535999995</v>
      </c>
      <c r="J412" s="37">
        <f>SUMIFS(СВЦЭМ!$L$34:$L$777,СВЦЭМ!$A$34:$A$777,$A412,СВЦЭМ!$B$34:$B$777,J$401)+'СЕТ СН'!$F$13</f>
        <v>505.20317324000001</v>
      </c>
      <c r="K412" s="37">
        <f>SUMIFS(СВЦЭМ!$L$34:$L$777,СВЦЭМ!$A$34:$A$777,$A412,СВЦЭМ!$B$34:$B$777,K$401)+'СЕТ СН'!$F$13</f>
        <v>459.07092376000003</v>
      </c>
      <c r="L412" s="37">
        <f>SUMIFS(СВЦЭМ!$L$34:$L$777,СВЦЭМ!$A$34:$A$777,$A412,СВЦЭМ!$B$34:$B$777,L$401)+'СЕТ СН'!$F$13</f>
        <v>454.43969757000002</v>
      </c>
      <c r="M412" s="37">
        <f>SUMIFS(СВЦЭМ!$L$34:$L$777,СВЦЭМ!$A$34:$A$777,$A412,СВЦЭМ!$B$34:$B$777,M$401)+'СЕТ СН'!$F$13</f>
        <v>440.15474495000001</v>
      </c>
      <c r="N412" s="37">
        <f>SUMIFS(СВЦЭМ!$L$34:$L$777,СВЦЭМ!$A$34:$A$777,$A412,СВЦЭМ!$B$34:$B$777,N$401)+'СЕТ СН'!$F$13</f>
        <v>432.67234963999999</v>
      </c>
      <c r="O412" s="37">
        <f>SUMIFS(СВЦЭМ!$L$34:$L$777,СВЦЭМ!$A$34:$A$777,$A412,СВЦЭМ!$B$34:$B$777,O$401)+'СЕТ СН'!$F$13</f>
        <v>439.33477885000002</v>
      </c>
      <c r="P412" s="37">
        <f>SUMIFS(СВЦЭМ!$L$34:$L$777,СВЦЭМ!$A$34:$A$777,$A412,СВЦЭМ!$B$34:$B$777,P$401)+'СЕТ СН'!$F$13</f>
        <v>438.50888400999997</v>
      </c>
      <c r="Q412" s="37">
        <f>SUMIFS(СВЦЭМ!$L$34:$L$777,СВЦЭМ!$A$34:$A$777,$A412,СВЦЭМ!$B$34:$B$777,Q$401)+'СЕТ СН'!$F$13</f>
        <v>440.00093924999999</v>
      </c>
      <c r="R412" s="37">
        <f>SUMIFS(СВЦЭМ!$L$34:$L$777,СВЦЭМ!$A$34:$A$777,$A412,СВЦЭМ!$B$34:$B$777,R$401)+'СЕТ СН'!$F$13</f>
        <v>446.05225027</v>
      </c>
      <c r="S412" s="37">
        <f>SUMIFS(СВЦЭМ!$L$34:$L$777,СВЦЭМ!$A$34:$A$777,$A412,СВЦЭМ!$B$34:$B$777,S$401)+'СЕТ СН'!$F$13</f>
        <v>447.35258664999998</v>
      </c>
      <c r="T412" s="37">
        <f>SUMIFS(СВЦЭМ!$L$34:$L$777,СВЦЭМ!$A$34:$A$777,$A412,СВЦЭМ!$B$34:$B$777,T$401)+'СЕТ СН'!$F$13</f>
        <v>448.16627665999999</v>
      </c>
      <c r="U412" s="37">
        <f>SUMIFS(СВЦЭМ!$L$34:$L$777,СВЦЭМ!$A$34:$A$777,$A412,СВЦЭМ!$B$34:$B$777,U$401)+'СЕТ СН'!$F$13</f>
        <v>442.70521829</v>
      </c>
      <c r="V412" s="37">
        <f>SUMIFS(СВЦЭМ!$L$34:$L$777,СВЦЭМ!$A$34:$A$777,$A412,СВЦЭМ!$B$34:$B$777,V$401)+'СЕТ СН'!$F$13</f>
        <v>447.70162076000003</v>
      </c>
      <c r="W412" s="37">
        <f>SUMIFS(СВЦЭМ!$L$34:$L$777,СВЦЭМ!$A$34:$A$777,$A412,СВЦЭМ!$B$34:$B$777,W$401)+'СЕТ СН'!$F$13</f>
        <v>492.00204137999998</v>
      </c>
      <c r="X412" s="37">
        <f>SUMIFS(СВЦЭМ!$L$34:$L$777,СВЦЭМ!$A$34:$A$777,$A412,СВЦЭМ!$B$34:$B$777,X$401)+'СЕТ СН'!$F$13</f>
        <v>548.29593836000004</v>
      </c>
      <c r="Y412" s="37">
        <f>SUMIFS(СВЦЭМ!$L$34:$L$777,СВЦЭМ!$A$34:$A$777,$A412,СВЦЭМ!$B$34:$B$777,Y$401)+'СЕТ СН'!$F$13</f>
        <v>617.46479225999997</v>
      </c>
    </row>
    <row r="413" spans="1:27" ht="15.75" x14ac:dyDescent="0.2">
      <c r="A413" s="36">
        <f t="shared" si="11"/>
        <v>43293</v>
      </c>
      <c r="B413" s="37">
        <f>SUMIFS(СВЦЭМ!$L$34:$L$777,СВЦЭМ!$A$34:$A$777,$A413,СВЦЭМ!$B$34:$B$777,B$401)+'СЕТ СН'!$F$13</f>
        <v>693.50934582000002</v>
      </c>
      <c r="C413" s="37">
        <f>SUMIFS(СВЦЭМ!$L$34:$L$777,СВЦЭМ!$A$34:$A$777,$A413,СВЦЭМ!$B$34:$B$777,C$401)+'СЕТ СН'!$F$13</f>
        <v>734.02233489000002</v>
      </c>
      <c r="D413" s="37">
        <f>SUMIFS(СВЦЭМ!$L$34:$L$777,СВЦЭМ!$A$34:$A$777,$A413,СВЦЭМ!$B$34:$B$777,D$401)+'СЕТ СН'!$F$13</f>
        <v>728.66122539000003</v>
      </c>
      <c r="E413" s="37">
        <f>SUMIFS(СВЦЭМ!$L$34:$L$777,СВЦЭМ!$A$34:$A$777,$A413,СВЦЭМ!$B$34:$B$777,E$401)+'СЕТ СН'!$F$13</f>
        <v>741.45331338000005</v>
      </c>
      <c r="F413" s="37">
        <f>SUMIFS(СВЦЭМ!$L$34:$L$777,СВЦЭМ!$A$34:$A$777,$A413,СВЦЭМ!$B$34:$B$777,F$401)+'СЕТ СН'!$F$13</f>
        <v>752.02849033999996</v>
      </c>
      <c r="G413" s="37">
        <f>SUMIFS(СВЦЭМ!$L$34:$L$777,СВЦЭМ!$A$34:$A$777,$A413,СВЦЭМ!$B$34:$B$777,G$401)+'СЕТ СН'!$F$13</f>
        <v>747.84788342000002</v>
      </c>
      <c r="H413" s="37">
        <f>SUMIFS(СВЦЭМ!$L$34:$L$777,СВЦЭМ!$A$34:$A$777,$A413,СВЦЭМ!$B$34:$B$777,H$401)+'СЕТ СН'!$F$13</f>
        <v>678.46744435000005</v>
      </c>
      <c r="I413" s="37">
        <f>SUMIFS(СВЦЭМ!$L$34:$L$777,СВЦЭМ!$A$34:$A$777,$A413,СВЦЭМ!$B$34:$B$777,I$401)+'СЕТ СН'!$F$13</f>
        <v>558.47833322999998</v>
      </c>
      <c r="J413" s="37">
        <f>SUMIFS(СВЦЭМ!$L$34:$L$777,СВЦЭМ!$A$34:$A$777,$A413,СВЦЭМ!$B$34:$B$777,J$401)+'СЕТ СН'!$F$13</f>
        <v>486.55671281999997</v>
      </c>
      <c r="K413" s="37">
        <f>SUMIFS(СВЦЭМ!$L$34:$L$777,СВЦЭМ!$A$34:$A$777,$A413,СВЦЭМ!$B$34:$B$777,K$401)+'СЕТ СН'!$F$13</f>
        <v>445.62546393999997</v>
      </c>
      <c r="L413" s="37">
        <f>SUMIFS(СВЦЭМ!$L$34:$L$777,СВЦЭМ!$A$34:$A$777,$A413,СВЦЭМ!$B$34:$B$777,L$401)+'СЕТ СН'!$F$13</f>
        <v>433.38238779</v>
      </c>
      <c r="M413" s="37">
        <f>SUMIFS(СВЦЭМ!$L$34:$L$777,СВЦЭМ!$A$34:$A$777,$A413,СВЦЭМ!$B$34:$B$777,M$401)+'СЕТ СН'!$F$13</f>
        <v>429.99248039000003</v>
      </c>
      <c r="N413" s="37">
        <f>SUMIFS(СВЦЭМ!$L$34:$L$777,СВЦЭМ!$A$34:$A$777,$A413,СВЦЭМ!$B$34:$B$777,N$401)+'СЕТ СН'!$F$13</f>
        <v>441.00041054000002</v>
      </c>
      <c r="O413" s="37">
        <f>SUMIFS(СВЦЭМ!$L$34:$L$777,СВЦЭМ!$A$34:$A$777,$A413,СВЦЭМ!$B$34:$B$777,O$401)+'СЕТ СН'!$F$13</f>
        <v>451.73606962999997</v>
      </c>
      <c r="P413" s="37">
        <f>SUMIFS(СВЦЭМ!$L$34:$L$777,СВЦЭМ!$A$34:$A$777,$A413,СВЦЭМ!$B$34:$B$777,P$401)+'СЕТ СН'!$F$13</f>
        <v>456.18184396999999</v>
      </c>
      <c r="Q413" s="37">
        <f>SUMIFS(СВЦЭМ!$L$34:$L$777,СВЦЭМ!$A$34:$A$777,$A413,СВЦЭМ!$B$34:$B$777,Q$401)+'СЕТ СН'!$F$13</f>
        <v>460.17672395</v>
      </c>
      <c r="R413" s="37">
        <f>SUMIFS(СВЦЭМ!$L$34:$L$777,СВЦЭМ!$A$34:$A$777,$A413,СВЦЭМ!$B$34:$B$777,R$401)+'СЕТ СН'!$F$13</f>
        <v>457.22400730999999</v>
      </c>
      <c r="S413" s="37">
        <f>SUMIFS(СВЦЭМ!$L$34:$L$777,СВЦЭМ!$A$34:$A$777,$A413,СВЦЭМ!$B$34:$B$777,S$401)+'СЕТ СН'!$F$13</f>
        <v>447.28816777999998</v>
      </c>
      <c r="T413" s="37">
        <f>SUMIFS(СВЦЭМ!$L$34:$L$777,СВЦЭМ!$A$34:$A$777,$A413,СВЦЭМ!$B$34:$B$777,T$401)+'СЕТ СН'!$F$13</f>
        <v>442.82794811999997</v>
      </c>
      <c r="U413" s="37">
        <f>SUMIFS(СВЦЭМ!$L$34:$L$777,СВЦЭМ!$A$34:$A$777,$A413,СВЦЭМ!$B$34:$B$777,U$401)+'СЕТ СН'!$F$13</f>
        <v>435.16803506999997</v>
      </c>
      <c r="V413" s="37">
        <f>SUMIFS(СВЦЭМ!$L$34:$L$777,СВЦЭМ!$A$34:$A$777,$A413,СВЦЭМ!$B$34:$B$777,V$401)+'СЕТ СН'!$F$13</f>
        <v>434.10855798</v>
      </c>
      <c r="W413" s="37">
        <f>SUMIFS(СВЦЭМ!$L$34:$L$777,СВЦЭМ!$A$34:$A$777,$A413,СВЦЭМ!$B$34:$B$777,W$401)+'СЕТ СН'!$F$13</f>
        <v>477.63806778999998</v>
      </c>
      <c r="X413" s="37">
        <f>SUMIFS(СВЦЭМ!$L$34:$L$777,СВЦЭМ!$A$34:$A$777,$A413,СВЦЭМ!$B$34:$B$777,X$401)+'СЕТ СН'!$F$13</f>
        <v>546.38616593999996</v>
      </c>
      <c r="Y413" s="37">
        <f>SUMIFS(СВЦЭМ!$L$34:$L$777,СВЦЭМ!$A$34:$A$777,$A413,СВЦЭМ!$B$34:$B$777,Y$401)+'СЕТ СН'!$F$13</f>
        <v>637.66896926000004</v>
      </c>
    </row>
    <row r="414" spans="1:27" ht="15.75" x14ac:dyDescent="0.2">
      <c r="A414" s="36">
        <f t="shared" si="11"/>
        <v>43294</v>
      </c>
      <c r="B414" s="37">
        <f>SUMIFS(СВЦЭМ!$L$34:$L$777,СВЦЭМ!$A$34:$A$777,$A414,СВЦЭМ!$B$34:$B$777,B$401)+'СЕТ СН'!$F$13</f>
        <v>689.18614472000002</v>
      </c>
      <c r="C414" s="37">
        <f>SUMIFS(СВЦЭМ!$L$34:$L$777,СВЦЭМ!$A$34:$A$777,$A414,СВЦЭМ!$B$34:$B$777,C$401)+'СЕТ СН'!$F$13</f>
        <v>713.19912016000001</v>
      </c>
      <c r="D414" s="37">
        <f>SUMIFS(СВЦЭМ!$L$34:$L$777,СВЦЭМ!$A$34:$A$777,$A414,СВЦЭМ!$B$34:$B$777,D$401)+'СЕТ СН'!$F$13</f>
        <v>743.96041929</v>
      </c>
      <c r="E414" s="37">
        <f>SUMIFS(СВЦЭМ!$L$34:$L$777,СВЦЭМ!$A$34:$A$777,$A414,СВЦЭМ!$B$34:$B$777,E$401)+'СЕТ СН'!$F$13</f>
        <v>757.62595649000002</v>
      </c>
      <c r="F414" s="37">
        <f>SUMIFS(СВЦЭМ!$L$34:$L$777,СВЦЭМ!$A$34:$A$777,$A414,СВЦЭМ!$B$34:$B$777,F$401)+'СЕТ СН'!$F$13</f>
        <v>755.28446460999999</v>
      </c>
      <c r="G414" s="37">
        <f>SUMIFS(СВЦЭМ!$L$34:$L$777,СВЦЭМ!$A$34:$A$777,$A414,СВЦЭМ!$B$34:$B$777,G$401)+'СЕТ СН'!$F$13</f>
        <v>748.09832537</v>
      </c>
      <c r="H414" s="37">
        <f>SUMIFS(СВЦЭМ!$L$34:$L$777,СВЦЭМ!$A$34:$A$777,$A414,СВЦЭМ!$B$34:$B$777,H$401)+'СЕТ СН'!$F$13</f>
        <v>665.36764673000005</v>
      </c>
      <c r="I414" s="37">
        <f>SUMIFS(СВЦЭМ!$L$34:$L$777,СВЦЭМ!$A$34:$A$777,$A414,СВЦЭМ!$B$34:$B$777,I$401)+'СЕТ СН'!$F$13</f>
        <v>573.72089599000003</v>
      </c>
      <c r="J414" s="37">
        <f>SUMIFS(СВЦЭМ!$L$34:$L$777,СВЦЭМ!$A$34:$A$777,$A414,СВЦЭМ!$B$34:$B$777,J$401)+'СЕТ СН'!$F$13</f>
        <v>495.95157746000001</v>
      </c>
      <c r="K414" s="37">
        <f>SUMIFS(СВЦЭМ!$L$34:$L$777,СВЦЭМ!$A$34:$A$777,$A414,СВЦЭМ!$B$34:$B$777,K$401)+'СЕТ СН'!$F$13</f>
        <v>458.16207150999998</v>
      </c>
      <c r="L414" s="37">
        <f>SUMIFS(СВЦЭМ!$L$34:$L$777,СВЦЭМ!$A$34:$A$777,$A414,СВЦЭМ!$B$34:$B$777,L$401)+'СЕТ СН'!$F$13</f>
        <v>438.69749157000001</v>
      </c>
      <c r="M414" s="37">
        <f>SUMIFS(СВЦЭМ!$L$34:$L$777,СВЦЭМ!$A$34:$A$777,$A414,СВЦЭМ!$B$34:$B$777,M$401)+'СЕТ СН'!$F$13</f>
        <v>434.93606812000002</v>
      </c>
      <c r="N414" s="37">
        <f>SUMIFS(СВЦЭМ!$L$34:$L$777,СВЦЭМ!$A$34:$A$777,$A414,СВЦЭМ!$B$34:$B$777,N$401)+'СЕТ СН'!$F$13</f>
        <v>444.09875328999999</v>
      </c>
      <c r="O414" s="37">
        <f>SUMIFS(СВЦЭМ!$L$34:$L$777,СВЦЭМ!$A$34:$A$777,$A414,СВЦЭМ!$B$34:$B$777,O$401)+'СЕТ СН'!$F$13</f>
        <v>447.39300856</v>
      </c>
      <c r="P414" s="37">
        <f>SUMIFS(СВЦЭМ!$L$34:$L$777,СВЦЭМ!$A$34:$A$777,$A414,СВЦЭМ!$B$34:$B$777,P$401)+'СЕТ СН'!$F$13</f>
        <v>454.58591431999997</v>
      </c>
      <c r="Q414" s="37">
        <f>SUMIFS(СВЦЭМ!$L$34:$L$777,СВЦЭМ!$A$34:$A$777,$A414,СВЦЭМ!$B$34:$B$777,Q$401)+'СЕТ СН'!$F$13</f>
        <v>475.25301601000001</v>
      </c>
      <c r="R414" s="37">
        <f>SUMIFS(СВЦЭМ!$L$34:$L$777,СВЦЭМ!$A$34:$A$777,$A414,СВЦЭМ!$B$34:$B$777,R$401)+'СЕТ СН'!$F$13</f>
        <v>492.41249542999998</v>
      </c>
      <c r="S414" s="37">
        <f>SUMIFS(СВЦЭМ!$L$34:$L$777,СВЦЭМ!$A$34:$A$777,$A414,СВЦЭМ!$B$34:$B$777,S$401)+'СЕТ СН'!$F$13</f>
        <v>476.24499787000002</v>
      </c>
      <c r="T414" s="37">
        <f>SUMIFS(СВЦЭМ!$L$34:$L$777,СВЦЭМ!$A$34:$A$777,$A414,СВЦЭМ!$B$34:$B$777,T$401)+'СЕТ СН'!$F$13</f>
        <v>466.19864911000002</v>
      </c>
      <c r="U414" s="37">
        <f>SUMIFS(СВЦЭМ!$L$34:$L$777,СВЦЭМ!$A$34:$A$777,$A414,СВЦЭМ!$B$34:$B$777,U$401)+'СЕТ СН'!$F$13</f>
        <v>455.60765701999998</v>
      </c>
      <c r="V414" s="37">
        <f>SUMIFS(СВЦЭМ!$L$34:$L$777,СВЦЭМ!$A$34:$A$777,$A414,СВЦЭМ!$B$34:$B$777,V$401)+'СЕТ СН'!$F$13</f>
        <v>457.10647282000002</v>
      </c>
      <c r="W414" s="37">
        <f>SUMIFS(СВЦЭМ!$L$34:$L$777,СВЦЭМ!$A$34:$A$777,$A414,СВЦЭМ!$B$34:$B$777,W$401)+'СЕТ СН'!$F$13</f>
        <v>485.47466648</v>
      </c>
      <c r="X414" s="37">
        <f>SUMIFS(СВЦЭМ!$L$34:$L$777,СВЦЭМ!$A$34:$A$777,$A414,СВЦЭМ!$B$34:$B$777,X$401)+'СЕТ СН'!$F$13</f>
        <v>542.21481979999999</v>
      </c>
      <c r="Y414" s="37">
        <f>SUMIFS(СВЦЭМ!$L$34:$L$777,СВЦЭМ!$A$34:$A$777,$A414,СВЦЭМ!$B$34:$B$777,Y$401)+'СЕТ СН'!$F$13</f>
        <v>616.91142266999998</v>
      </c>
    </row>
    <row r="415" spans="1:27" ht="15.75" x14ac:dyDescent="0.2">
      <c r="A415" s="36">
        <f t="shared" si="11"/>
        <v>43295</v>
      </c>
      <c r="B415" s="37">
        <f>SUMIFS(СВЦЭМ!$L$34:$L$777,СВЦЭМ!$A$34:$A$777,$A415,СВЦЭМ!$B$34:$B$777,B$401)+'СЕТ СН'!$F$13</f>
        <v>626.75626364000004</v>
      </c>
      <c r="C415" s="37">
        <f>SUMIFS(СВЦЭМ!$L$34:$L$777,СВЦЭМ!$A$34:$A$777,$A415,СВЦЭМ!$B$34:$B$777,C$401)+'СЕТ СН'!$F$13</f>
        <v>689.16007073000003</v>
      </c>
      <c r="D415" s="37">
        <f>SUMIFS(СВЦЭМ!$L$34:$L$777,СВЦЭМ!$A$34:$A$777,$A415,СВЦЭМ!$B$34:$B$777,D$401)+'СЕТ СН'!$F$13</f>
        <v>749.88624291999997</v>
      </c>
      <c r="E415" s="37">
        <f>SUMIFS(СВЦЭМ!$L$34:$L$777,СВЦЭМ!$A$34:$A$777,$A415,СВЦЭМ!$B$34:$B$777,E$401)+'СЕТ СН'!$F$13</f>
        <v>750.54877002000001</v>
      </c>
      <c r="F415" s="37">
        <f>SUMIFS(СВЦЭМ!$L$34:$L$777,СВЦЭМ!$A$34:$A$777,$A415,СВЦЭМ!$B$34:$B$777,F$401)+'СЕТ СН'!$F$13</f>
        <v>751.03197352999996</v>
      </c>
      <c r="G415" s="37">
        <f>SUMIFS(СВЦЭМ!$L$34:$L$777,СВЦЭМ!$A$34:$A$777,$A415,СВЦЭМ!$B$34:$B$777,G$401)+'СЕТ СН'!$F$13</f>
        <v>749.51638645000003</v>
      </c>
      <c r="H415" s="37">
        <f>SUMIFS(СВЦЭМ!$L$34:$L$777,СВЦЭМ!$A$34:$A$777,$A415,СВЦЭМ!$B$34:$B$777,H$401)+'СЕТ СН'!$F$13</f>
        <v>698.10242997</v>
      </c>
      <c r="I415" s="37">
        <f>SUMIFS(СВЦЭМ!$L$34:$L$777,СВЦЭМ!$A$34:$A$777,$A415,СВЦЭМ!$B$34:$B$777,I$401)+'СЕТ СН'!$F$13</f>
        <v>599.90428200999997</v>
      </c>
      <c r="J415" s="37">
        <f>SUMIFS(СВЦЭМ!$L$34:$L$777,СВЦЭМ!$A$34:$A$777,$A415,СВЦЭМ!$B$34:$B$777,J$401)+'СЕТ СН'!$F$13</f>
        <v>503.38381145</v>
      </c>
      <c r="K415" s="37">
        <f>SUMIFS(СВЦЭМ!$L$34:$L$777,СВЦЭМ!$A$34:$A$777,$A415,СВЦЭМ!$B$34:$B$777,K$401)+'СЕТ СН'!$F$13</f>
        <v>461.18327957000002</v>
      </c>
      <c r="L415" s="37">
        <f>SUMIFS(СВЦЭМ!$L$34:$L$777,СВЦЭМ!$A$34:$A$777,$A415,СВЦЭМ!$B$34:$B$777,L$401)+'СЕТ СН'!$F$13</f>
        <v>444.91299977</v>
      </c>
      <c r="M415" s="37">
        <f>SUMIFS(СВЦЭМ!$L$34:$L$777,СВЦЭМ!$A$34:$A$777,$A415,СВЦЭМ!$B$34:$B$777,M$401)+'СЕТ СН'!$F$13</f>
        <v>431.88684810000001</v>
      </c>
      <c r="N415" s="37">
        <f>SUMIFS(СВЦЭМ!$L$34:$L$777,СВЦЭМ!$A$34:$A$777,$A415,СВЦЭМ!$B$34:$B$777,N$401)+'СЕТ СН'!$F$13</f>
        <v>437.97350346000002</v>
      </c>
      <c r="O415" s="37">
        <f>SUMIFS(СВЦЭМ!$L$34:$L$777,СВЦЭМ!$A$34:$A$777,$A415,СВЦЭМ!$B$34:$B$777,O$401)+'СЕТ СН'!$F$13</f>
        <v>442.23884234000002</v>
      </c>
      <c r="P415" s="37">
        <f>SUMIFS(СВЦЭМ!$L$34:$L$777,СВЦЭМ!$A$34:$A$777,$A415,СВЦЭМ!$B$34:$B$777,P$401)+'СЕТ СН'!$F$13</f>
        <v>459.57920977999999</v>
      </c>
      <c r="Q415" s="37">
        <f>SUMIFS(СВЦЭМ!$L$34:$L$777,СВЦЭМ!$A$34:$A$777,$A415,СВЦЭМ!$B$34:$B$777,Q$401)+'СЕТ СН'!$F$13</f>
        <v>463.66157989999999</v>
      </c>
      <c r="R415" s="37">
        <f>SUMIFS(СВЦЭМ!$L$34:$L$777,СВЦЭМ!$A$34:$A$777,$A415,СВЦЭМ!$B$34:$B$777,R$401)+'СЕТ СН'!$F$13</f>
        <v>462.85531978</v>
      </c>
      <c r="S415" s="37">
        <f>SUMIFS(СВЦЭМ!$L$34:$L$777,СВЦЭМ!$A$34:$A$777,$A415,СВЦЭМ!$B$34:$B$777,S$401)+'СЕТ СН'!$F$13</f>
        <v>456.67429865000003</v>
      </c>
      <c r="T415" s="37">
        <f>SUMIFS(СВЦЭМ!$L$34:$L$777,СВЦЭМ!$A$34:$A$777,$A415,СВЦЭМ!$B$34:$B$777,T$401)+'СЕТ СН'!$F$13</f>
        <v>456.06592008000001</v>
      </c>
      <c r="U415" s="37">
        <f>SUMIFS(СВЦЭМ!$L$34:$L$777,СВЦЭМ!$A$34:$A$777,$A415,СВЦЭМ!$B$34:$B$777,U$401)+'СЕТ СН'!$F$13</f>
        <v>454.38894221999999</v>
      </c>
      <c r="V415" s="37">
        <f>SUMIFS(СВЦЭМ!$L$34:$L$777,СВЦЭМ!$A$34:$A$777,$A415,СВЦЭМ!$B$34:$B$777,V$401)+'СЕТ СН'!$F$13</f>
        <v>456.91545271000001</v>
      </c>
      <c r="W415" s="37">
        <f>SUMIFS(СВЦЭМ!$L$34:$L$777,СВЦЭМ!$A$34:$A$777,$A415,СВЦЭМ!$B$34:$B$777,W$401)+'СЕТ СН'!$F$13</f>
        <v>479.14387723999999</v>
      </c>
      <c r="X415" s="37">
        <f>SUMIFS(СВЦЭМ!$L$34:$L$777,СВЦЭМ!$A$34:$A$777,$A415,СВЦЭМ!$B$34:$B$777,X$401)+'СЕТ СН'!$F$13</f>
        <v>539.66375164999999</v>
      </c>
      <c r="Y415" s="37">
        <f>SUMIFS(СВЦЭМ!$L$34:$L$777,СВЦЭМ!$A$34:$A$777,$A415,СВЦЭМ!$B$34:$B$777,Y$401)+'СЕТ СН'!$F$13</f>
        <v>603.59122718000003</v>
      </c>
    </row>
    <row r="416" spans="1:27" ht="15.75" x14ac:dyDescent="0.2">
      <c r="A416" s="36">
        <f t="shared" si="11"/>
        <v>43296</v>
      </c>
      <c r="B416" s="37">
        <f>SUMIFS(СВЦЭМ!$L$34:$L$777,СВЦЭМ!$A$34:$A$777,$A416,СВЦЭМ!$B$34:$B$777,B$401)+'СЕТ СН'!$F$13</f>
        <v>656.63474540000004</v>
      </c>
      <c r="C416" s="37">
        <f>SUMIFS(СВЦЭМ!$L$34:$L$777,СВЦЭМ!$A$34:$A$777,$A416,СВЦЭМ!$B$34:$B$777,C$401)+'СЕТ СН'!$F$13</f>
        <v>694.95804043999999</v>
      </c>
      <c r="D416" s="37">
        <f>SUMIFS(СВЦЭМ!$L$34:$L$777,СВЦЭМ!$A$34:$A$777,$A416,СВЦЭМ!$B$34:$B$777,D$401)+'СЕТ СН'!$F$13</f>
        <v>722.57228467000004</v>
      </c>
      <c r="E416" s="37">
        <f>SUMIFS(СВЦЭМ!$L$34:$L$777,СВЦЭМ!$A$34:$A$777,$A416,СВЦЭМ!$B$34:$B$777,E$401)+'СЕТ СН'!$F$13</f>
        <v>745.54245838999998</v>
      </c>
      <c r="F416" s="37">
        <f>SUMIFS(СВЦЭМ!$L$34:$L$777,СВЦЭМ!$A$34:$A$777,$A416,СВЦЭМ!$B$34:$B$777,F$401)+'СЕТ СН'!$F$13</f>
        <v>751.52700721999997</v>
      </c>
      <c r="G416" s="37">
        <f>SUMIFS(СВЦЭМ!$L$34:$L$777,СВЦЭМ!$A$34:$A$777,$A416,СВЦЭМ!$B$34:$B$777,G$401)+'СЕТ СН'!$F$13</f>
        <v>752.36526361999995</v>
      </c>
      <c r="H416" s="37">
        <f>SUMIFS(СВЦЭМ!$L$34:$L$777,СВЦЭМ!$A$34:$A$777,$A416,СВЦЭМ!$B$34:$B$777,H$401)+'СЕТ СН'!$F$13</f>
        <v>687.98809272000005</v>
      </c>
      <c r="I416" s="37">
        <f>SUMIFS(СВЦЭМ!$L$34:$L$777,СВЦЭМ!$A$34:$A$777,$A416,СВЦЭМ!$B$34:$B$777,I$401)+'СЕТ СН'!$F$13</f>
        <v>580.31833281000002</v>
      </c>
      <c r="J416" s="37">
        <f>SUMIFS(СВЦЭМ!$L$34:$L$777,СВЦЭМ!$A$34:$A$777,$A416,СВЦЭМ!$B$34:$B$777,J$401)+'СЕТ СН'!$F$13</f>
        <v>485.30708041999998</v>
      </c>
      <c r="K416" s="37">
        <f>SUMIFS(СВЦЭМ!$L$34:$L$777,СВЦЭМ!$A$34:$A$777,$A416,СВЦЭМ!$B$34:$B$777,K$401)+'СЕТ СН'!$F$13</f>
        <v>447.63683221000002</v>
      </c>
      <c r="L416" s="37">
        <f>SUMIFS(СВЦЭМ!$L$34:$L$777,СВЦЭМ!$A$34:$A$777,$A416,СВЦЭМ!$B$34:$B$777,L$401)+'СЕТ СН'!$F$13</f>
        <v>434.42767972000001</v>
      </c>
      <c r="M416" s="37">
        <f>SUMIFS(СВЦЭМ!$L$34:$L$777,СВЦЭМ!$A$34:$A$777,$A416,СВЦЭМ!$B$34:$B$777,M$401)+'СЕТ СН'!$F$13</f>
        <v>425.14689926</v>
      </c>
      <c r="N416" s="37">
        <f>SUMIFS(СВЦЭМ!$L$34:$L$777,СВЦЭМ!$A$34:$A$777,$A416,СВЦЭМ!$B$34:$B$777,N$401)+'СЕТ СН'!$F$13</f>
        <v>428.61427319000001</v>
      </c>
      <c r="O416" s="37">
        <f>SUMIFS(СВЦЭМ!$L$34:$L$777,СВЦЭМ!$A$34:$A$777,$A416,СВЦЭМ!$B$34:$B$777,O$401)+'СЕТ СН'!$F$13</f>
        <v>423.46981970000002</v>
      </c>
      <c r="P416" s="37">
        <f>SUMIFS(СВЦЭМ!$L$34:$L$777,СВЦЭМ!$A$34:$A$777,$A416,СВЦЭМ!$B$34:$B$777,P$401)+'СЕТ СН'!$F$13</f>
        <v>435.59606494000002</v>
      </c>
      <c r="Q416" s="37">
        <f>SUMIFS(СВЦЭМ!$L$34:$L$777,СВЦЭМ!$A$34:$A$777,$A416,СВЦЭМ!$B$34:$B$777,Q$401)+'СЕТ СН'!$F$13</f>
        <v>434.42707761999998</v>
      </c>
      <c r="R416" s="37">
        <f>SUMIFS(СВЦЭМ!$L$34:$L$777,СВЦЭМ!$A$34:$A$777,$A416,СВЦЭМ!$B$34:$B$777,R$401)+'СЕТ СН'!$F$13</f>
        <v>437.40690925000001</v>
      </c>
      <c r="S416" s="37">
        <f>SUMIFS(СВЦЭМ!$L$34:$L$777,СВЦЭМ!$A$34:$A$777,$A416,СВЦЭМ!$B$34:$B$777,S$401)+'СЕТ СН'!$F$13</f>
        <v>442.16443190000001</v>
      </c>
      <c r="T416" s="37">
        <f>SUMIFS(СВЦЭМ!$L$34:$L$777,СВЦЭМ!$A$34:$A$777,$A416,СВЦЭМ!$B$34:$B$777,T$401)+'СЕТ СН'!$F$13</f>
        <v>448.43673566000001</v>
      </c>
      <c r="U416" s="37">
        <f>SUMIFS(СВЦЭМ!$L$34:$L$777,СВЦЭМ!$A$34:$A$777,$A416,СВЦЭМ!$B$34:$B$777,U$401)+'СЕТ СН'!$F$13</f>
        <v>454.70385868</v>
      </c>
      <c r="V416" s="37">
        <f>SUMIFS(СВЦЭМ!$L$34:$L$777,СВЦЭМ!$A$34:$A$777,$A416,СВЦЭМ!$B$34:$B$777,V$401)+'СЕТ СН'!$F$13</f>
        <v>460.61984590999998</v>
      </c>
      <c r="W416" s="37">
        <f>SUMIFS(СВЦЭМ!$L$34:$L$777,СВЦЭМ!$A$34:$A$777,$A416,СВЦЭМ!$B$34:$B$777,W$401)+'СЕТ СН'!$F$13</f>
        <v>508.66492898000001</v>
      </c>
      <c r="X416" s="37">
        <f>SUMIFS(СВЦЭМ!$L$34:$L$777,СВЦЭМ!$A$34:$A$777,$A416,СВЦЭМ!$B$34:$B$777,X$401)+'СЕТ СН'!$F$13</f>
        <v>541.75020717999996</v>
      </c>
      <c r="Y416" s="37">
        <f>SUMIFS(СВЦЭМ!$L$34:$L$777,СВЦЭМ!$A$34:$A$777,$A416,СВЦЭМ!$B$34:$B$777,Y$401)+'СЕТ СН'!$F$13</f>
        <v>604.40302670999995</v>
      </c>
    </row>
    <row r="417" spans="1:25" ht="15.75" x14ac:dyDescent="0.2">
      <c r="A417" s="36">
        <f t="shared" si="11"/>
        <v>43297</v>
      </c>
      <c r="B417" s="37">
        <f>SUMIFS(СВЦЭМ!$L$34:$L$777,СВЦЭМ!$A$34:$A$777,$A417,СВЦЭМ!$B$34:$B$777,B$401)+'СЕТ СН'!$F$13</f>
        <v>699.87100078000003</v>
      </c>
      <c r="C417" s="37">
        <f>SUMIFS(СВЦЭМ!$L$34:$L$777,СВЦЭМ!$A$34:$A$777,$A417,СВЦЭМ!$B$34:$B$777,C$401)+'СЕТ СН'!$F$13</f>
        <v>735.95948155999997</v>
      </c>
      <c r="D417" s="37">
        <f>SUMIFS(СВЦЭМ!$L$34:$L$777,СВЦЭМ!$A$34:$A$777,$A417,СВЦЭМ!$B$34:$B$777,D$401)+'СЕТ СН'!$F$13</f>
        <v>753.23978666999994</v>
      </c>
      <c r="E417" s="37">
        <f>SUMIFS(СВЦЭМ!$L$34:$L$777,СВЦЭМ!$A$34:$A$777,$A417,СВЦЭМ!$B$34:$B$777,E$401)+'СЕТ СН'!$F$13</f>
        <v>749.99004878000005</v>
      </c>
      <c r="F417" s="37">
        <f>SUMIFS(СВЦЭМ!$L$34:$L$777,СВЦЭМ!$A$34:$A$777,$A417,СВЦЭМ!$B$34:$B$777,F$401)+'СЕТ СН'!$F$13</f>
        <v>748.11787417000005</v>
      </c>
      <c r="G417" s="37">
        <f>SUMIFS(СВЦЭМ!$L$34:$L$777,СВЦЭМ!$A$34:$A$777,$A417,СВЦЭМ!$B$34:$B$777,G$401)+'СЕТ СН'!$F$13</f>
        <v>754.30638709000004</v>
      </c>
      <c r="H417" s="37">
        <f>SUMIFS(СВЦЭМ!$L$34:$L$777,СВЦЭМ!$A$34:$A$777,$A417,СВЦЭМ!$B$34:$B$777,H$401)+'СЕТ СН'!$F$13</f>
        <v>701.16473342999996</v>
      </c>
      <c r="I417" s="37">
        <f>SUMIFS(СВЦЭМ!$L$34:$L$777,СВЦЭМ!$A$34:$A$777,$A417,СВЦЭМ!$B$34:$B$777,I$401)+'СЕТ СН'!$F$13</f>
        <v>582.30944276000002</v>
      </c>
      <c r="J417" s="37">
        <f>SUMIFS(СВЦЭМ!$L$34:$L$777,СВЦЭМ!$A$34:$A$777,$A417,СВЦЭМ!$B$34:$B$777,J$401)+'СЕТ СН'!$F$13</f>
        <v>491.20242902000001</v>
      </c>
      <c r="K417" s="37">
        <f>SUMIFS(СВЦЭМ!$L$34:$L$777,СВЦЭМ!$A$34:$A$777,$A417,СВЦЭМ!$B$34:$B$777,K$401)+'СЕТ СН'!$F$13</f>
        <v>455.64813088</v>
      </c>
      <c r="L417" s="37">
        <f>SUMIFS(СВЦЭМ!$L$34:$L$777,СВЦЭМ!$A$34:$A$777,$A417,СВЦЭМ!$B$34:$B$777,L$401)+'СЕТ СН'!$F$13</f>
        <v>450.03726361000002</v>
      </c>
      <c r="M417" s="37">
        <f>SUMIFS(СВЦЭМ!$L$34:$L$777,СВЦЭМ!$A$34:$A$777,$A417,СВЦЭМ!$B$34:$B$777,M$401)+'СЕТ СН'!$F$13</f>
        <v>443.53219747999998</v>
      </c>
      <c r="N417" s="37">
        <f>SUMIFS(СВЦЭМ!$L$34:$L$777,СВЦЭМ!$A$34:$A$777,$A417,СВЦЭМ!$B$34:$B$777,N$401)+'СЕТ СН'!$F$13</f>
        <v>446.91799757000001</v>
      </c>
      <c r="O417" s="37">
        <f>SUMIFS(СВЦЭМ!$L$34:$L$777,СВЦЭМ!$A$34:$A$777,$A417,СВЦЭМ!$B$34:$B$777,O$401)+'СЕТ СН'!$F$13</f>
        <v>446.85118378999999</v>
      </c>
      <c r="P417" s="37">
        <f>SUMIFS(СВЦЭМ!$L$34:$L$777,СВЦЭМ!$A$34:$A$777,$A417,СВЦЭМ!$B$34:$B$777,P$401)+'СЕТ СН'!$F$13</f>
        <v>446.71649237000003</v>
      </c>
      <c r="Q417" s="37">
        <f>SUMIFS(СВЦЭМ!$L$34:$L$777,СВЦЭМ!$A$34:$A$777,$A417,СВЦЭМ!$B$34:$B$777,Q$401)+'СЕТ СН'!$F$13</f>
        <v>444.58836136999997</v>
      </c>
      <c r="R417" s="37">
        <f>SUMIFS(СВЦЭМ!$L$34:$L$777,СВЦЭМ!$A$34:$A$777,$A417,СВЦЭМ!$B$34:$B$777,R$401)+'СЕТ СН'!$F$13</f>
        <v>444.46848481000001</v>
      </c>
      <c r="S417" s="37">
        <f>SUMIFS(СВЦЭМ!$L$34:$L$777,СВЦЭМ!$A$34:$A$777,$A417,СВЦЭМ!$B$34:$B$777,S$401)+'СЕТ СН'!$F$13</f>
        <v>444.37087767999998</v>
      </c>
      <c r="T417" s="37">
        <f>SUMIFS(СВЦЭМ!$L$34:$L$777,СВЦЭМ!$A$34:$A$777,$A417,СВЦЭМ!$B$34:$B$777,T$401)+'СЕТ СН'!$F$13</f>
        <v>447.5061091</v>
      </c>
      <c r="U417" s="37">
        <f>SUMIFS(СВЦЭМ!$L$34:$L$777,СВЦЭМ!$A$34:$A$777,$A417,СВЦЭМ!$B$34:$B$777,U$401)+'СЕТ СН'!$F$13</f>
        <v>449.46001157000001</v>
      </c>
      <c r="V417" s="37">
        <f>SUMIFS(СВЦЭМ!$L$34:$L$777,СВЦЭМ!$A$34:$A$777,$A417,СВЦЭМ!$B$34:$B$777,V$401)+'СЕТ СН'!$F$13</f>
        <v>455.84233877000003</v>
      </c>
      <c r="W417" s="37">
        <f>SUMIFS(СВЦЭМ!$L$34:$L$777,СВЦЭМ!$A$34:$A$777,$A417,СВЦЭМ!$B$34:$B$777,W$401)+'СЕТ СН'!$F$13</f>
        <v>495.19434041</v>
      </c>
      <c r="X417" s="37">
        <f>SUMIFS(СВЦЭМ!$L$34:$L$777,СВЦЭМ!$A$34:$A$777,$A417,СВЦЭМ!$B$34:$B$777,X$401)+'СЕТ СН'!$F$13</f>
        <v>551.08837472000005</v>
      </c>
      <c r="Y417" s="37">
        <f>SUMIFS(СВЦЭМ!$L$34:$L$777,СВЦЭМ!$A$34:$A$777,$A417,СВЦЭМ!$B$34:$B$777,Y$401)+'СЕТ СН'!$F$13</f>
        <v>614.59289042</v>
      </c>
    </row>
    <row r="418" spans="1:25" ht="15.75" x14ac:dyDescent="0.2">
      <c r="A418" s="36">
        <f t="shared" si="11"/>
        <v>43298</v>
      </c>
      <c r="B418" s="37">
        <f>SUMIFS(СВЦЭМ!$L$34:$L$777,СВЦЭМ!$A$34:$A$777,$A418,СВЦЭМ!$B$34:$B$777,B$401)+'СЕТ СН'!$F$13</f>
        <v>667.95282056999997</v>
      </c>
      <c r="C418" s="37">
        <f>SUMIFS(СВЦЭМ!$L$34:$L$777,СВЦЭМ!$A$34:$A$777,$A418,СВЦЭМ!$B$34:$B$777,C$401)+'СЕТ СН'!$F$13</f>
        <v>761.38886625999999</v>
      </c>
      <c r="D418" s="37">
        <f>SUMIFS(СВЦЭМ!$L$34:$L$777,СВЦЭМ!$A$34:$A$777,$A418,СВЦЭМ!$B$34:$B$777,D$401)+'СЕТ СН'!$F$13</f>
        <v>786.99404621999997</v>
      </c>
      <c r="E418" s="37">
        <f>SUMIFS(СВЦЭМ!$L$34:$L$777,СВЦЭМ!$A$34:$A$777,$A418,СВЦЭМ!$B$34:$B$777,E$401)+'СЕТ СН'!$F$13</f>
        <v>781.11863513000003</v>
      </c>
      <c r="F418" s="37">
        <f>SUMIFS(СВЦЭМ!$L$34:$L$777,СВЦЭМ!$A$34:$A$777,$A418,СВЦЭМ!$B$34:$B$777,F$401)+'СЕТ СН'!$F$13</f>
        <v>778.82038920000002</v>
      </c>
      <c r="G418" s="37">
        <f>SUMIFS(СВЦЭМ!$L$34:$L$777,СВЦЭМ!$A$34:$A$777,$A418,СВЦЭМ!$B$34:$B$777,G$401)+'СЕТ СН'!$F$13</f>
        <v>783.23160509000002</v>
      </c>
      <c r="H418" s="37">
        <f>SUMIFS(СВЦЭМ!$L$34:$L$777,СВЦЭМ!$A$34:$A$777,$A418,СВЦЭМ!$B$34:$B$777,H$401)+'СЕТ СН'!$F$13</f>
        <v>736.81969660000004</v>
      </c>
      <c r="I418" s="37">
        <f>SUMIFS(СВЦЭМ!$L$34:$L$777,СВЦЭМ!$A$34:$A$777,$A418,СВЦЭМ!$B$34:$B$777,I$401)+'СЕТ СН'!$F$13</f>
        <v>636.91487240000004</v>
      </c>
      <c r="J418" s="37">
        <f>SUMIFS(СВЦЭМ!$L$34:$L$777,СВЦЭМ!$A$34:$A$777,$A418,СВЦЭМ!$B$34:$B$777,J$401)+'СЕТ СН'!$F$13</f>
        <v>547.31870021999998</v>
      </c>
      <c r="K418" s="37">
        <f>SUMIFS(СВЦЭМ!$L$34:$L$777,СВЦЭМ!$A$34:$A$777,$A418,СВЦЭМ!$B$34:$B$777,K$401)+'СЕТ СН'!$F$13</f>
        <v>494.77326066000001</v>
      </c>
      <c r="L418" s="37">
        <f>SUMIFS(СВЦЭМ!$L$34:$L$777,СВЦЭМ!$A$34:$A$777,$A418,СВЦЭМ!$B$34:$B$777,L$401)+'СЕТ СН'!$F$13</f>
        <v>484.11744007999999</v>
      </c>
      <c r="M418" s="37">
        <f>SUMIFS(СВЦЭМ!$L$34:$L$777,СВЦЭМ!$A$34:$A$777,$A418,СВЦЭМ!$B$34:$B$777,M$401)+'СЕТ СН'!$F$13</f>
        <v>480.43670797999999</v>
      </c>
      <c r="N418" s="37">
        <f>SUMIFS(СВЦЭМ!$L$34:$L$777,СВЦЭМ!$A$34:$A$777,$A418,СВЦЭМ!$B$34:$B$777,N$401)+'СЕТ СН'!$F$13</f>
        <v>488.87125522999997</v>
      </c>
      <c r="O418" s="37">
        <f>SUMIFS(СВЦЭМ!$L$34:$L$777,СВЦЭМ!$A$34:$A$777,$A418,СВЦЭМ!$B$34:$B$777,O$401)+'СЕТ СН'!$F$13</f>
        <v>494.75456616999998</v>
      </c>
      <c r="P418" s="37">
        <f>SUMIFS(СВЦЭМ!$L$34:$L$777,СВЦЭМ!$A$34:$A$777,$A418,СВЦЭМ!$B$34:$B$777,P$401)+'СЕТ СН'!$F$13</f>
        <v>488.97401273999998</v>
      </c>
      <c r="Q418" s="37">
        <f>SUMIFS(СВЦЭМ!$L$34:$L$777,СВЦЭМ!$A$34:$A$777,$A418,СВЦЭМ!$B$34:$B$777,Q$401)+'СЕТ СН'!$F$13</f>
        <v>493.76555689999998</v>
      </c>
      <c r="R418" s="37">
        <f>SUMIFS(СВЦЭМ!$L$34:$L$777,СВЦЭМ!$A$34:$A$777,$A418,СВЦЭМ!$B$34:$B$777,R$401)+'СЕТ СН'!$F$13</f>
        <v>488.72678002999999</v>
      </c>
      <c r="S418" s="37">
        <f>SUMIFS(СВЦЭМ!$L$34:$L$777,СВЦЭМ!$A$34:$A$777,$A418,СВЦЭМ!$B$34:$B$777,S$401)+'СЕТ СН'!$F$13</f>
        <v>491.73502377</v>
      </c>
      <c r="T418" s="37">
        <f>SUMIFS(СВЦЭМ!$L$34:$L$777,СВЦЭМ!$A$34:$A$777,$A418,СВЦЭМ!$B$34:$B$777,T$401)+'СЕТ СН'!$F$13</f>
        <v>491.14953881000002</v>
      </c>
      <c r="U418" s="37">
        <f>SUMIFS(СВЦЭМ!$L$34:$L$777,СВЦЭМ!$A$34:$A$777,$A418,СВЦЭМ!$B$34:$B$777,U$401)+'СЕТ СН'!$F$13</f>
        <v>486.2991869</v>
      </c>
      <c r="V418" s="37">
        <f>SUMIFS(СВЦЭМ!$L$34:$L$777,СВЦЭМ!$A$34:$A$777,$A418,СВЦЭМ!$B$34:$B$777,V$401)+'СЕТ СН'!$F$13</f>
        <v>487.19188865000001</v>
      </c>
      <c r="W418" s="37">
        <f>SUMIFS(СВЦЭМ!$L$34:$L$777,СВЦЭМ!$A$34:$A$777,$A418,СВЦЭМ!$B$34:$B$777,W$401)+'СЕТ СН'!$F$13</f>
        <v>533.42616195999994</v>
      </c>
      <c r="X418" s="37">
        <f>SUMIFS(СВЦЭМ!$L$34:$L$777,СВЦЭМ!$A$34:$A$777,$A418,СВЦЭМ!$B$34:$B$777,X$401)+'СЕТ СН'!$F$13</f>
        <v>608.36993677999999</v>
      </c>
      <c r="Y418" s="37">
        <f>SUMIFS(СВЦЭМ!$L$34:$L$777,СВЦЭМ!$A$34:$A$777,$A418,СВЦЭМ!$B$34:$B$777,Y$401)+'СЕТ СН'!$F$13</f>
        <v>685.77612278000004</v>
      </c>
    </row>
    <row r="419" spans="1:25" ht="15.75" x14ac:dyDescent="0.2">
      <c r="A419" s="36">
        <f t="shared" si="11"/>
        <v>43299</v>
      </c>
      <c r="B419" s="37">
        <f>SUMIFS(СВЦЭМ!$L$34:$L$777,СВЦЭМ!$A$34:$A$777,$A419,СВЦЭМ!$B$34:$B$777,B$401)+'СЕТ СН'!$F$13</f>
        <v>713.02176878</v>
      </c>
      <c r="C419" s="37">
        <f>SUMIFS(СВЦЭМ!$L$34:$L$777,СВЦЭМ!$A$34:$A$777,$A419,СВЦЭМ!$B$34:$B$777,C$401)+'СЕТ СН'!$F$13</f>
        <v>756.54576926000004</v>
      </c>
      <c r="D419" s="37">
        <f>SUMIFS(СВЦЭМ!$L$34:$L$777,СВЦЭМ!$A$34:$A$777,$A419,СВЦЭМ!$B$34:$B$777,D$401)+'СЕТ СН'!$F$13</f>
        <v>782.44159153999999</v>
      </c>
      <c r="E419" s="37">
        <f>SUMIFS(СВЦЭМ!$L$34:$L$777,СВЦЭМ!$A$34:$A$777,$A419,СВЦЭМ!$B$34:$B$777,E$401)+'СЕТ СН'!$F$13</f>
        <v>775.41735170000004</v>
      </c>
      <c r="F419" s="37">
        <f>SUMIFS(СВЦЭМ!$L$34:$L$777,СВЦЭМ!$A$34:$A$777,$A419,СВЦЭМ!$B$34:$B$777,F$401)+'СЕТ СН'!$F$13</f>
        <v>771.61185812999997</v>
      </c>
      <c r="G419" s="37">
        <f>SUMIFS(СВЦЭМ!$L$34:$L$777,СВЦЭМ!$A$34:$A$777,$A419,СВЦЭМ!$B$34:$B$777,G$401)+'СЕТ СН'!$F$13</f>
        <v>771.32762696999998</v>
      </c>
      <c r="H419" s="37">
        <f>SUMIFS(СВЦЭМ!$L$34:$L$777,СВЦЭМ!$A$34:$A$777,$A419,СВЦЭМ!$B$34:$B$777,H$401)+'СЕТ СН'!$F$13</f>
        <v>738.52797182999996</v>
      </c>
      <c r="I419" s="37">
        <f>SUMIFS(СВЦЭМ!$L$34:$L$777,СВЦЭМ!$A$34:$A$777,$A419,СВЦЭМ!$B$34:$B$777,I$401)+'СЕТ СН'!$F$13</f>
        <v>631.26019391</v>
      </c>
      <c r="J419" s="37">
        <f>SUMIFS(СВЦЭМ!$L$34:$L$777,СВЦЭМ!$A$34:$A$777,$A419,СВЦЭМ!$B$34:$B$777,J$401)+'СЕТ СН'!$F$13</f>
        <v>532.73305937999999</v>
      </c>
      <c r="K419" s="37">
        <f>SUMIFS(СВЦЭМ!$L$34:$L$777,СВЦЭМ!$A$34:$A$777,$A419,СВЦЭМ!$B$34:$B$777,K$401)+'СЕТ СН'!$F$13</f>
        <v>487.38782282</v>
      </c>
      <c r="L419" s="37">
        <f>SUMIFS(СВЦЭМ!$L$34:$L$777,СВЦЭМ!$A$34:$A$777,$A419,СВЦЭМ!$B$34:$B$777,L$401)+'СЕТ СН'!$F$13</f>
        <v>478.78861798999998</v>
      </c>
      <c r="M419" s="37">
        <f>SUMIFS(СВЦЭМ!$L$34:$L$777,СВЦЭМ!$A$34:$A$777,$A419,СВЦЭМ!$B$34:$B$777,M$401)+'СЕТ СН'!$F$13</f>
        <v>478.55873746999998</v>
      </c>
      <c r="N419" s="37">
        <f>SUMIFS(СВЦЭМ!$L$34:$L$777,СВЦЭМ!$A$34:$A$777,$A419,СВЦЭМ!$B$34:$B$777,N$401)+'СЕТ СН'!$F$13</f>
        <v>484.07427209000002</v>
      </c>
      <c r="O419" s="37">
        <f>SUMIFS(СВЦЭМ!$L$34:$L$777,СВЦЭМ!$A$34:$A$777,$A419,СВЦЭМ!$B$34:$B$777,O$401)+'СЕТ СН'!$F$13</f>
        <v>479.82294438000002</v>
      </c>
      <c r="P419" s="37">
        <f>SUMIFS(СВЦЭМ!$L$34:$L$777,СВЦЭМ!$A$34:$A$777,$A419,СВЦЭМ!$B$34:$B$777,P$401)+'СЕТ СН'!$F$13</f>
        <v>484.11160379</v>
      </c>
      <c r="Q419" s="37">
        <f>SUMIFS(СВЦЭМ!$L$34:$L$777,СВЦЭМ!$A$34:$A$777,$A419,СВЦЭМ!$B$34:$B$777,Q$401)+'СЕТ СН'!$F$13</f>
        <v>487.52942596000003</v>
      </c>
      <c r="R419" s="37">
        <f>SUMIFS(СВЦЭМ!$L$34:$L$777,СВЦЭМ!$A$34:$A$777,$A419,СВЦЭМ!$B$34:$B$777,R$401)+'СЕТ СН'!$F$13</f>
        <v>489.83151011000001</v>
      </c>
      <c r="S419" s="37">
        <f>SUMIFS(СВЦЭМ!$L$34:$L$777,СВЦЭМ!$A$34:$A$777,$A419,СВЦЭМ!$B$34:$B$777,S$401)+'СЕТ СН'!$F$13</f>
        <v>491.32175066000002</v>
      </c>
      <c r="T419" s="37">
        <f>SUMIFS(СВЦЭМ!$L$34:$L$777,СВЦЭМ!$A$34:$A$777,$A419,СВЦЭМ!$B$34:$B$777,T$401)+'СЕТ СН'!$F$13</f>
        <v>489.27047078999999</v>
      </c>
      <c r="U419" s="37">
        <f>SUMIFS(СВЦЭМ!$L$34:$L$777,СВЦЭМ!$A$34:$A$777,$A419,СВЦЭМ!$B$34:$B$777,U$401)+'СЕТ СН'!$F$13</f>
        <v>486.74631668000001</v>
      </c>
      <c r="V419" s="37">
        <f>SUMIFS(СВЦЭМ!$L$34:$L$777,СВЦЭМ!$A$34:$A$777,$A419,СВЦЭМ!$B$34:$B$777,V$401)+'СЕТ СН'!$F$13</f>
        <v>493.72447604000001</v>
      </c>
      <c r="W419" s="37">
        <f>SUMIFS(СВЦЭМ!$L$34:$L$777,СВЦЭМ!$A$34:$A$777,$A419,СВЦЭМ!$B$34:$B$777,W$401)+'СЕТ СН'!$F$13</f>
        <v>511.51250305999997</v>
      </c>
      <c r="X419" s="37">
        <f>SUMIFS(СВЦЭМ!$L$34:$L$777,СВЦЭМ!$A$34:$A$777,$A419,СВЦЭМ!$B$34:$B$777,X$401)+'СЕТ СН'!$F$13</f>
        <v>588.06901409</v>
      </c>
      <c r="Y419" s="37">
        <f>SUMIFS(СВЦЭМ!$L$34:$L$777,СВЦЭМ!$A$34:$A$777,$A419,СВЦЭМ!$B$34:$B$777,Y$401)+'СЕТ СН'!$F$13</f>
        <v>687.30323519000001</v>
      </c>
    </row>
    <row r="420" spans="1:25" ht="15.75" x14ac:dyDescent="0.2">
      <c r="A420" s="36">
        <f t="shared" si="11"/>
        <v>43300</v>
      </c>
      <c r="B420" s="37">
        <f>SUMIFS(СВЦЭМ!$L$34:$L$777,СВЦЭМ!$A$34:$A$777,$A420,СВЦЭМ!$B$34:$B$777,B$401)+'СЕТ СН'!$F$13</f>
        <v>707.94354252000005</v>
      </c>
      <c r="C420" s="37">
        <f>SUMIFS(СВЦЭМ!$L$34:$L$777,СВЦЭМ!$A$34:$A$777,$A420,СВЦЭМ!$B$34:$B$777,C$401)+'СЕТ СН'!$F$13</f>
        <v>751.29617560999998</v>
      </c>
      <c r="D420" s="37">
        <f>SUMIFS(СВЦЭМ!$L$34:$L$777,СВЦЭМ!$A$34:$A$777,$A420,СВЦЭМ!$B$34:$B$777,D$401)+'СЕТ СН'!$F$13</f>
        <v>777.26439028000004</v>
      </c>
      <c r="E420" s="37">
        <f>SUMIFS(СВЦЭМ!$L$34:$L$777,СВЦЭМ!$A$34:$A$777,$A420,СВЦЭМ!$B$34:$B$777,E$401)+'СЕТ СН'!$F$13</f>
        <v>772.01505404</v>
      </c>
      <c r="F420" s="37">
        <f>SUMIFS(СВЦЭМ!$L$34:$L$777,СВЦЭМ!$A$34:$A$777,$A420,СВЦЭМ!$B$34:$B$777,F$401)+'СЕТ СН'!$F$13</f>
        <v>769.35148074000006</v>
      </c>
      <c r="G420" s="37">
        <f>SUMIFS(СВЦЭМ!$L$34:$L$777,СВЦЭМ!$A$34:$A$777,$A420,СВЦЭМ!$B$34:$B$777,G$401)+'СЕТ СН'!$F$13</f>
        <v>773.07539358999998</v>
      </c>
      <c r="H420" s="37">
        <f>SUMIFS(СВЦЭМ!$L$34:$L$777,СВЦЭМ!$A$34:$A$777,$A420,СВЦЭМ!$B$34:$B$777,H$401)+'СЕТ СН'!$F$13</f>
        <v>731.03225426999995</v>
      </c>
      <c r="I420" s="37">
        <f>SUMIFS(СВЦЭМ!$L$34:$L$777,СВЦЭМ!$A$34:$A$777,$A420,СВЦЭМ!$B$34:$B$777,I$401)+'СЕТ СН'!$F$13</f>
        <v>609.21736348000002</v>
      </c>
      <c r="J420" s="37">
        <f>SUMIFS(СВЦЭМ!$L$34:$L$777,СВЦЭМ!$A$34:$A$777,$A420,СВЦЭМ!$B$34:$B$777,J$401)+'СЕТ СН'!$F$13</f>
        <v>523.12778585000001</v>
      </c>
      <c r="K420" s="37">
        <f>SUMIFS(СВЦЭМ!$L$34:$L$777,СВЦЭМ!$A$34:$A$777,$A420,СВЦЭМ!$B$34:$B$777,K$401)+'СЕТ СН'!$F$13</f>
        <v>473.7509488</v>
      </c>
      <c r="L420" s="37">
        <f>SUMIFS(СВЦЭМ!$L$34:$L$777,СВЦЭМ!$A$34:$A$777,$A420,СВЦЭМ!$B$34:$B$777,L$401)+'СЕТ СН'!$F$13</f>
        <v>469.76822298000002</v>
      </c>
      <c r="M420" s="37">
        <f>SUMIFS(СВЦЭМ!$L$34:$L$777,СВЦЭМ!$A$34:$A$777,$A420,СВЦЭМ!$B$34:$B$777,M$401)+'СЕТ СН'!$F$13</f>
        <v>467.82730851999997</v>
      </c>
      <c r="N420" s="37">
        <f>SUMIFS(СВЦЭМ!$L$34:$L$777,СВЦЭМ!$A$34:$A$777,$A420,СВЦЭМ!$B$34:$B$777,N$401)+'СЕТ СН'!$F$13</f>
        <v>473.93853793</v>
      </c>
      <c r="O420" s="37">
        <f>SUMIFS(СВЦЭМ!$L$34:$L$777,СВЦЭМ!$A$34:$A$777,$A420,СВЦЭМ!$B$34:$B$777,O$401)+'СЕТ СН'!$F$13</f>
        <v>470.78821694999999</v>
      </c>
      <c r="P420" s="37">
        <f>SUMIFS(СВЦЭМ!$L$34:$L$777,СВЦЭМ!$A$34:$A$777,$A420,СВЦЭМ!$B$34:$B$777,P$401)+'СЕТ СН'!$F$13</f>
        <v>471.52070445999999</v>
      </c>
      <c r="Q420" s="37">
        <f>SUMIFS(СВЦЭМ!$L$34:$L$777,СВЦЭМ!$A$34:$A$777,$A420,СВЦЭМ!$B$34:$B$777,Q$401)+'СЕТ СН'!$F$13</f>
        <v>474.92327125000003</v>
      </c>
      <c r="R420" s="37">
        <f>SUMIFS(СВЦЭМ!$L$34:$L$777,СВЦЭМ!$A$34:$A$777,$A420,СВЦЭМ!$B$34:$B$777,R$401)+'СЕТ СН'!$F$13</f>
        <v>475.83272471999999</v>
      </c>
      <c r="S420" s="37">
        <f>SUMIFS(СВЦЭМ!$L$34:$L$777,СВЦЭМ!$A$34:$A$777,$A420,СВЦЭМ!$B$34:$B$777,S$401)+'СЕТ СН'!$F$13</f>
        <v>476.7388919</v>
      </c>
      <c r="T420" s="37">
        <f>SUMIFS(СВЦЭМ!$L$34:$L$777,СВЦЭМ!$A$34:$A$777,$A420,СВЦЭМ!$B$34:$B$777,T$401)+'СЕТ СН'!$F$13</f>
        <v>472.83428800000002</v>
      </c>
      <c r="U420" s="37">
        <f>SUMIFS(СВЦЭМ!$L$34:$L$777,СВЦЭМ!$A$34:$A$777,$A420,СВЦЭМ!$B$34:$B$777,U$401)+'СЕТ СН'!$F$13</f>
        <v>467.56043613000003</v>
      </c>
      <c r="V420" s="37">
        <f>SUMIFS(СВЦЭМ!$L$34:$L$777,СВЦЭМ!$A$34:$A$777,$A420,СВЦЭМ!$B$34:$B$777,V$401)+'СЕТ СН'!$F$13</f>
        <v>467.98750679</v>
      </c>
      <c r="W420" s="37">
        <f>SUMIFS(СВЦЭМ!$L$34:$L$777,СВЦЭМ!$A$34:$A$777,$A420,СВЦЭМ!$B$34:$B$777,W$401)+'СЕТ СН'!$F$13</f>
        <v>510.05266182000003</v>
      </c>
      <c r="X420" s="37">
        <f>SUMIFS(СВЦЭМ!$L$34:$L$777,СВЦЭМ!$A$34:$A$777,$A420,СВЦЭМ!$B$34:$B$777,X$401)+'СЕТ СН'!$F$13</f>
        <v>565.75263588999997</v>
      </c>
      <c r="Y420" s="37">
        <f>SUMIFS(СВЦЭМ!$L$34:$L$777,СВЦЭМ!$A$34:$A$777,$A420,СВЦЭМ!$B$34:$B$777,Y$401)+'СЕТ СН'!$F$13</f>
        <v>664.24095503000001</v>
      </c>
    </row>
    <row r="421" spans="1:25" ht="15.75" x14ac:dyDescent="0.2">
      <c r="A421" s="36">
        <f t="shared" si="11"/>
        <v>43301</v>
      </c>
      <c r="B421" s="37">
        <f>SUMIFS(СВЦЭМ!$L$34:$L$777,СВЦЭМ!$A$34:$A$777,$A421,СВЦЭМ!$B$34:$B$777,B$401)+'СЕТ СН'!$F$13</f>
        <v>715.99847219000003</v>
      </c>
      <c r="C421" s="37">
        <f>SUMIFS(СВЦЭМ!$L$34:$L$777,СВЦЭМ!$A$34:$A$777,$A421,СВЦЭМ!$B$34:$B$777,C$401)+'СЕТ СН'!$F$13</f>
        <v>764.14676708000002</v>
      </c>
      <c r="D421" s="37">
        <f>SUMIFS(СВЦЭМ!$L$34:$L$777,СВЦЭМ!$A$34:$A$777,$A421,СВЦЭМ!$B$34:$B$777,D$401)+'СЕТ СН'!$F$13</f>
        <v>789.19380595999996</v>
      </c>
      <c r="E421" s="37">
        <f>SUMIFS(СВЦЭМ!$L$34:$L$777,СВЦЭМ!$A$34:$A$777,$A421,СВЦЭМ!$B$34:$B$777,E$401)+'СЕТ СН'!$F$13</f>
        <v>786.01532591</v>
      </c>
      <c r="F421" s="37">
        <f>SUMIFS(СВЦЭМ!$L$34:$L$777,СВЦЭМ!$A$34:$A$777,$A421,СВЦЭМ!$B$34:$B$777,F$401)+'СЕТ СН'!$F$13</f>
        <v>784.05953267999996</v>
      </c>
      <c r="G421" s="37">
        <f>SUMIFS(СВЦЭМ!$L$34:$L$777,СВЦЭМ!$A$34:$A$777,$A421,СВЦЭМ!$B$34:$B$777,G$401)+'СЕТ СН'!$F$13</f>
        <v>783.15486121000004</v>
      </c>
      <c r="H421" s="37">
        <f>SUMIFS(СВЦЭМ!$L$34:$L$777,СВЦЭМ!$A$34:$A$777,$A421,СВЦЭМ!$B$34:$B$777,H$401)+'СЕТ СН'!$F$13</f>
        <v>735.61143049999998</v>
      </c>
      <c r="I421" s="37">
        <f>SUMIFS(СВЦЭМ!$L$34:$L$777,СВЦЭМ!$A$34:$A$777,$A421,СВЦЭМ!$B$34:$B$777,I$401)+'СЕТ СН'!$F$13</f>
        <v>607.91303796</v>
      </c>
      <c r="J421" s="37">
        <f>SUMIFS(СВЦЭМ!$L$34:$L$777,СВЦЭМ!$A$34:$A$777,$A421,СВЦЭМ!$B$34:$B$777,J$401)+'СЕТ СН'!$F$13</f>
        <v>523.91070746000003</v>
      </c>
      <c r="K421" s="37">
        <f>SUMIFS(СВЦЭМ!$L$34:$L$777,СВЦЭМ!$A$34:$A$777,$A421,СВЦЭМ!$B$34:$B$777,K$401)+'СЕТ СН'!$F$13</f>
        <v>471.95558137</v>
      </c>
      <c r="L421" s="37">
        <f>SUMIFS(СВЦЭМ!$L$34:$L$777,СВЦЭМ!$A$34:$A$777,$A421,СВЦЭМ!$B$34:$B$777,L$401)+'СЕТ СН'!$F$13</f>
        <v>465.95408061000001</v>
      </c>
      <c r="M421" s="37">
        <f>SUMIFS(СВЦЭМ!$L$34:$L$777,СВЦЭМ!$A$34:$A$777,$A421,СВЦЭМ!$B$34:$B$777,M$401)+'СЕТ СН'!$F$13</f>
        <v>466.21619262000002</v>
      </c>
      <c r="N421" s="37">
        <f>SUMIFS(СВЦЭМ!$L$34:$L$777,СВЦЭМ!$A$34:$A$777,$A421,СВЦЭМ!$B$34:$B$777,N$401)+'СЕТ СН'!$F$13</f>
        <v>468.70589717000001</v>
      </c>
      <c r="O421" s="37">
        <f>SUMIFS(СВЦЭМ!$L$34:$L$777,СВЦЭМ!$A$34:$A$777,$A421,СВЦЭМ!$B$34:$B$777,O$401)+'СЕТ СН'!$F$13</f>
        <v>473.87719454</v>
      </c>
      <c r="P421" s="37">
        <f>SUMIFS(СВЦЭМ!$L$34:$L$777,СВЦЭМ!$A$34:$A$777,$A421,СВЦЭМ!$B$34:$B$777,P$401)+'СЕТ СН'!$F$13</f>
        <v>475.73487424000001</v>
      </c>
      <c r="Q421" s="37">
        <f>SUMIFS(СВЦЭМ!$L$34:$L$777,СВЦЭМ!$A$34:$A$777,$A421,СВЦЭМ!$B$34:$B$777,Q$401)+'СЕТ СН'!$F$13</f>
        <v>470.91584268999998</v>
      </c>
      <c r="R421" s="37">
        <f>SUMIFS(СВЦЭМ!$L$34:$L$777,СВЦЭМ!$A$34:$A$777,$A421,СВЦЭМ!$B$34:$B$777,R$401)+'СЕТ СН'!$F$13</f>
        <v>471.52548475999998</v>
      </c>
      <c r="S421" s="37">
        <f>SUMIFS(СВЦЭМ!$L$34:$L$777,СВЦЭМ!$A$34:$A$777,$A421,СВЦЭМ!$B$34:$B$777,S$401)+'СЕТ СН'!$F$13</f>
        <v>474.43898533999999</v>
      </c>
      <c r="T421" s="37">
        <f>SUMIFS(СВЦЭМ!$L$34:$L$777,СВЦЭМ!$A$34:$A$777,$A421,СВЦЭМ!$B$34:$B$777,T$401)+'СЕТ СН'!$F$13</f>
        <v>481.32140743999997</v>
      </c>
      <c r="U421" s="37">
        <f>SUMIFS(СВЦЭМ!$L$34:$L$777,СВЦЭМ!$A$34:$A$777,$A421,СВЦЭМ!$B$34:$B$777,U$401)+'СЕТ СН'!$F$13</f>
        <v>475.44804348000002</v>
      </c>
      <c r="V421" s="37">
        <f>SUMIFS(СВЦЭМ!$L$34:$L$777,СВЦЭМ!$A$34:$A$777,$A421,СВЦЭМ!$B$34:$B$777,V$401)+'СЕТ СН'!$F$13</f>
        <v>477.32566840999999</v>
      </c>
      <c r="W421" s="37">
        <f>SUMIFS(СВЦЭМ!$L$34:$L$777,СВЦЭМ!$A$34:$A$777,$A421,СВЦЭМ!$B$34:$B$777,W$401)+'СЕТ СН'!$F$13</f>
        <v>515.02801904</v>
      </c>
      <c r="X421" s="37">
        <f>SUMIFS(СВЦЭМ!$L$34:$L$777,СВЦЭМ!$A$34:$A$777,$A421,СВЦЭМ!$B$34:$B$777,X$401)+'СЕТ СН'!$F$13</f>
        <v>585.01720004000003</v>
      </c>
      <c r="Y421" s="37">
        <f>SUMIFS(СВЦЭМ!$L$34:$L$777,СВЦЭМ!$A$34:$A$777,$A421,СВЦЭМ!$B$34:$B$777,Y$401)+'СЕТ СН'!$F$13</f>
        <v>676.51012090999996</v>
      </c>
    </row>
    <row r="422" spans="1:25" ht="15.75" x14ac:dyDescent="0.2">
      <c r="A422" s="36">
        <f t="shared" si="11"/>
        <v>43302</v>
      </c>
      <c r="B422" s="37">
        <f>SUMIFS(СВЦЭМ!$L$34:$L$777,СВЦЭМ!$A$34:$A$777,$A422,СВЦЭМ!$B$34:$B$777,B$401)+'СЕТ СН'!$F$13</f>
        <v>707.41481629999998</v>
      </c>
      <c r="C422" s="37">
        <f>SUMIFS(СВЦЭМ!$L$34:$L$777,СВЦЭМ!$A$34:$A$777,$A422,СВЦЭМ!$B$34:$B$777,C$401)+'СЕТ СН'!$F$13</f>
        <v>723.18642898999997</v>
      </c>
      <c r="D422" s="37">
        <f>SUMIFS(СВЦЭМ!$L$34:$L$777,СВЦЭМ!$A$34:$A$777,$A422,СВЦЭМ!$B$34:$B$777,D$401)+'СЕТ СН'!$F$13</f>
        <v>757.64680611000006</v>
      </c>
      <c r="E422" s="37">
        <f>SUMIFS(СВЦЭМ!$L$34:$L$777,СВЦЭМ!$A$34:$A$777,$A422,СВЦЭМ!$B$34:$B$777,E$401)+'СЕТ СН'!$F$13</f>
        <v>754.38436691000004</v>
      </c>
      <c r="F422" s="37">
        <f>SUMIFS(СВЦЭМ!$L$34:$L$777,СВЦЭМ!$A$34:$A$777,$A422,СВЦЭМ!$B$34:$B$777,F$401)+'СЕТ СН'!$F$13</f>
        <v>758.23714271999995</v>
      </c>
      <c r="G422" s="37">
        <f>SUMIFS(СВЦЭМ!$L$34:$L$777,СВЦЭМ!$A$34:$A$777,$A422,СВЦЭМ!$B$34:$B$777,G$401)+'СЕТ СН'!$F$13</f>
        <v>750.23373264999998</v>
      </c>
      <c r="H422" s="37">
        <f>SUMIFS(СВЦЭМ!$L$34:$L$777,СВЦЭМ!$A$34:$A$777,$A422,СВЦЭМ!$B$34:$B$777,H$401)+'СЕТ СН'!$F$13</f>
        <v>691.34276387</v>
      </c>
      <c r="I422" s="37">
        <f>SUMIFS(СВЦЭМ!$L$34:$L$777,СВЦЭМ!$A$34:$A$777,$A422,СВЦЭМ!$B$34:$B$777,I$401)+'СЕТ СН'!$F$13</f>
        <v>579.08110479000004</v>
      </c>
      <c r="J422" s="37">
        <f>SUMIFS(СВЦЭМ!$L$34:$L$777,СВЦЭМ!$A$34:$A$777,$A422,СВЦЭМ!$B$34:$B$777,J$401)+'СЕТ СН'!$F$13</f>
        <v>500.18432110999998</v>
      </c>
      <c r="K422" s="37">
        <f>SUMIFS(СВЦЭМ!$L$34:$L$777,СВЦЭМ!$A$34:$A$777,$A422,СВЦЭМ!$B$34:$B$777,K$401)+'СЕТ СН'!$F$13</f>
        <v>449.60853257000002</v>
      </c>
      <c r="L422" s="37">
        <f>SUMIFS(СВЦЭМ!$L$34:$L$777,СВЦЭМ!$A$34:$A$777,$A422,СВЦЭМ!$B$34:$B$777,L$401)+'СЕТ СН'!$F$13</f>
        <v>433.98025081999998</v>
      </c>
      <c r="M422" s="37">
        <f>SUMIFS(СВЦЭМ!$L$34:$L$777,СВЦЭМ!$A$34:$A$777,$A422,СВЦЭМ!$B$34:$B$777,M$401)+'СЕТ СН'!$F$13</f>
        <v>431.98444357</v>
      </c>
      <c r="N422" s="37">
        <f>SUMIFS(СВЦЭМ!$L$34:$L$777,СВЦЭМ!$A$34:$A$777,$A422,СВЦЭМ!$B$34:$B$777,N$401)+'СЕТ СН'!$F$13</f>
        <v>436.65443735000002</v>
      </c>
      <c r="O422" s="37">
        <f>SUMIFS(СВЦЭМ!$L$34:$L$777,СВЦЭМ!$A$34:$A$777,$A422,СВЦЭМ!$B$34:$B$777,O$401)+'СЕТ СН'!$F$13</f>
        <v>442.70733280000002</v>
      </c>
      <c r="P422" s="37">
        <f>SUMIFS(СВЦЭМ!$L$34:$L$777,СВЦЭМ!$A$34:$A$777,$A422,СВЦЭМ!$B$34:$B$777,P$401)+'СЕТ СН'!$F$13</f>
        <v>446.63482069999998</v>
      </c>
      <c r="Q422" s="37">
        <f>SUMIFS(СВЦЭМ!$L$34:$L$777,СВЦЭМ!$A$34:$A$777,$A422,СВЦЭМ!$B$34:$B$777,Q$401)+'СЕТ СН'!$F$13</f>
        <v>448.32359465000002</v>
      </c>
      <c r="R422" s="37">
        <f>SUMIFS(СВЦЭМ!$L$34:$L$777,СВЦЭМ!$A$34:$A$777,$A422,СВЦЭМ!$B$34:$B$777,R$401)+'СЕТ СН'!$F$13</f>
        <v>445.98841736000003</v>
      </c>
      <c r="S422" s="37">
        <f>SUMIFS(СВЦЭМ!$L$34:$L$777,СВЦЭМ!$A$34:$A$777,$A422,СВЦЭМ!$B$34:$B$777,S$401)+'СЕТ СН'!$F$13</f>
        <v>446.03095938000001</v>
      </c>
      <c r="T422" s="37">
        <f>SUMIFS(СВЦЭМ!$L$34:$L$777,СВЦЭМ!$A$34:$A$777,$A422,СВЦЭМ!$B$34:$B$777,T$401)+'СЕТ СН'!$F$13</f>
        <v>442.52417924000002</v>
      </c>
      <c r="U422" s="37">
        <f>SUMIFS(СВЦЭМ!$L$34:$L$777,СВЦЭМ!$A$34:$A$777,$A422,СВЦЭМ!$B$34:$B$777,U$401)+'СЕТ СН'!$F$13</f>
        <v>440.41365625999998</v>
      </c>
      <c r="V422" s="37">
        <f>SUMIFS(СВЦЭМ!$L$34:$L$777,СВЦЭМ!$A$34:$A$777,$A422,СВЦЭМ!$B$34:$B$777,V$401)+'СЕТ СН'!$F$13</f>
        <v>439.46848731</v>
      </c>
      <c r="W422" s="37">
        <f>SUMIFS(СВЦЭМ!$L$34:$L$777,СВЦЭМ!$A$34:$A$777,$A422,СВЦЭМ!$B$34:$B$777,W$401)+'СЕТ СН'!$F$13</f>
        <v>477.51307886000001</v>
      </c>
      <c r="X422" s="37">
        <f>SUMIFS(СВЦЭМ!$L$34:$L$777,СВЦЭМ!$A$34:$A$777,$A422,СВЦЭМ!$B$34:$B$777,X$401)+'СЕТ СН'!$F$13</f>
        <v>538.63331840000001</v>
      </c>
      <c r="Y422" s="37">
        <f>SUMIFS(СВЦЭМ!$L$34:$L$777,СВЦЭМ!$A$34:$A$777,$A422,СВЦЭМ!$B$34:$B$777,Y$401)+'СЕТ СН'!$F$13</f>
        <v>643.98308495000003</v>
      </c>
    </row>
    <row r="423" spans="1:25" ht="15.75" x14ac:dyDescent="0.2">
      <c r="A423" s="36">
        <f t="shared" si="11"/>
        <v>43303</v>
      </c>
      <c r="B423" s="37">
        <f>SUMIFS(СВЦЭМ!$L$34:$L$777,СВЦЭМ!$A$34:$A$777,$A423,СВЦЭМ!$B$34:$B$777,B$401)+'СЕТ СН'!$F$13</f>
        <v>703.34501912999997</v>
      </c>
      <c r="C423" s="37">
        <f>SUMIFS(СВЦЭМ!$L$34:$L$777,СВЦЭМ!$A$34:$A$777,$A423,СВЦЭМ!$B$34:$B$777,C$401)+'СЕТ СН'!$F$13</f>
        <v>742.90826294999999</v>
      </c>
      <c r="D423" s="37">
        <f>SUMIFS(СВЦЭМ!$L$34:$L$777,СВЦЭМ!$A$34:$A$777,$A423,СВЦЭМ!$B$34:$B$777,D$401)+'СЕТ СН'!$F$13</f>
        <v>756.33886792999999</v>
      </c>
      <c r="E423" s="37">
        <f>SUMIFS(СВЦЭМ!$L$34:$L$777,СВЦЭМ!$A$34:$A$777,$A423,СВЦЭМ!$B$34:$B$777,E$401)+'СЕТ СН'!$F$13</f>
        <v>763.23495835000006</v>
      </c>
      <c r="F423" s="37">
        <f>SUMIFS(СВЦЭМ!$L$34:$L$777,СВЦЭМ!$A$34:$A$777,$A423,СВЦЭМ!$B$34:$B$777,F$401)+'СЕТ СН'!$F$13</f>
        <v>752.13914638999995</v>
      </c>
      <c r="G423" s="37">
        <f>SUMIFS(СВЦЭМ!$L$34:$L$777,СВЦЭМ!$A$34:$A$777,$A423,СВЦЭМ!$B$34:$B$777,G$401)+'СЕТ СН'!$F$13</f>
        <v>762.87805403000004</v>
      </c>
      <c r="H423" s="37">
        <f>SUMIFS(СВЦЭМ!$L$34:$L$777,СВЦЭМ!$A$34:$A$777,$A423,СВЦЭМ!$B$34:$B$777,H$401)+'СЕТ СН'!$F$13</f>
        <v>709.52984064999998</v>
      </c>
      <c r="I423" s="37">
        <f>SUMIFS(СВЦЭМ!$L$34:$L$777,СВЦЭМ!$A$34:$A$777,$A423,СВЦЭМ!$B$34:$B$777,I$401)+'СЕТ СН'!$F$13</f>
        <v>619.13334791</v>
      </c>
      <c r="J423" s="37">
        <f>SUMIFS(СВЦЭМ!$L$34:$L$777,СВЦЭМ!$A$34:$A$777,$A423,СВЦЭМ!$B$34:$B$777,J$401)+'СЕТ СН'!$F$13</f>
        <v>524.11703531000001</v>
      </c>
      <c r="K423" s="37">
        <f>SUMIFS(СВЦЭМ!$L$34:$L$777,СВЦЭМ!$A$34:$A$777,$A423,СВЦЭМ!$B$34:$B$777,K$401)+'СЕТ СН'!$F$13</f>
        <v>470.19296680999997</v>
      </c>
      <c r="L423" s="37">
        <f>SUMIFS(СВЦЭМ!$L$34:$L$777,СВЦЭМ!$A$34:$A$777,$A423,СВЦЭМ!$B$34:$B$777,L$401)+'СЕТ СН'!$F$13</f>
        <v>441.14713331000002</v>
      </c>
      <c r="M423" s="37">
        <f>SUMIFS(СВЦЭМ!$L$34:$L$777,СВЦЭМ!$A$34:$A$777,$A423,СВЦЭМ!$B$34:$B$777,M$401)+'СЕТ СН'!$F$13</f>
        <v>426.84316314</v>
      </c>
      <c r="N423" s="37">
        <f>SUMIFS(СВЦЭМ!$L$34:$L$777,СВЦЭМ!$A$34:$A$777,$A423,СВЦЭМ!$B$34:$B$777,N$401)+'СЕТ СН'!$F$13</f>
        <v>432.63487387999999</v>
      </c>
      <c r="O423" s="37">
        <f>SUMIFS(СВЦЭМ!$L$34:$L$777,СВЦЭМ!$A$34:$A$777,$A423,СВЦЭМ!$B$34:$B$777,O$401)+'СЕТ СН'!$F$13</f>
        <v>431.6814938</v>
      </c>
      <c r="P423" s="37">
        <f>SUMIFS(СВЦЭМ!$L$34:$L$777,СВЦЭМ!$A$34:$A$777,$A423,СВЦЭМ!$B$34:$B$777,P$401)+'СЕТ СН'!$F$13</f>
        <v>443.11787822000002</v>
      </c>
      <c r="Q423" s="37">
        <f>SUMIFS(СВЦЭМ!$L$34:$L$777,СВЦЭМ!$A$34:$A$777,$A423,СВЦЭМ!$B$34:$B$777,Q$401)+'СЕТ СН'!$F$13</f>
        <v>447.82915728</v>
      </c>
      <c r="R423" s="37">
        <f>SUMIFS(СВЦЭМ!$L$34:$L$777,СВЦЭМ!$A$34:$A$777,$A423,СВЦЭМ!$B$34:$B$777,R$401)+'СЕТ СН'!$F$13</f>
        <v>448.94549747999997</v>
      </c>
      <c r="S423" s="37">
        <f>SUMIFS(СВЦЭМ!$L$34:$L$777,СВЦЭМ!$A$34:$A$777,$A423,СВЦЭМ!$B$34:$B$777,S$401)+'СЕТ СН'!$F$13</f>
        <v>445.90902991000002</v>
      </c>
      <c r="T423" s="37">
        <f>SUMIFS(СВЦЭМ!$L$34:$L$777,СВЦЭМ!$A$34:$A$777,$A423,СВЦЭМ!$B$34:$B$777,T$401)+'СЕТ СН'!$F$13</f>
        <v>450.13336117</v>
      </c>
      <c r="U423" s="37">
        <f>SUMIFS(СВЦЭМ!$L$34:$L$777,СВЦЭМ!$A$34:$A$777,$A423,СВЦЭМ!$B$34:$B$777,U$401)+'СЕТ СН'!$F$13</f>
        <v>447.40326105000003</v>
      </c>
      <c r="V423" s="37">
        <f>SUMIFS(СВЦЭМ!$L$34:$L$777,СВЦЭМ!$A$34:$A$777,$A423,СВЦЭМ!$B$34:$B$777,V$401)+'СЕТ СН'!$F$13</f>
        <v>447.27167197</v>
      </c>
      <c r="W423" s="37">
        <f>SUMIFS(СВЦЭМ!$L$34:$L$777,СВЦЭМ!$A$34:$A$777,$A423,СВЦЭМ!$B$34:$B$777,W$401)+'СЕТ СН'!$F$13</f>
        <v>448.23014513999999</v>
      </c>
      <c r="X423" s="37">
        <f>SUMIFS(СВЦЭМ!$L$34:$L$777,СВЦЭМ!$A$34:$A$777,$A423,СВЦЭМ!$B$34:$B$777,X$401)+'СЕТ СН'!$F$13</f>
        <v>513.05074681999997</v>
      </c>
      <c r="Y423" s="37">
        <f>SUMIFS(СВЦЭМ!$L$34:$L$777,СВЦЭМ!$A$34:$A$777,$A423,СВЦЭМ!$B$34:$B$777,Y$401)+'СЕТ СН'!$F$13</f>
        <v>619.42165768999996</v>
      </c>
    </row>
    <row r="424" spans="1:25" ht="15.75" x14ac:dyDescent="0.2">
      <c r="A424" s="36">
        <f t="shared" si="11"/>
        <v>43304</v>
      </c>
      <c r="B424" s="37">
        <f>SUMIFS(СВЦЭМ!$L$34:$L$777,СВЦЭМ!$A$34:$A$777,$A424,СВЦЭМ!$B$34:$B$777,B$401)+'СЕТ СН'!$F$13</f>
        <v>725.55174151000006</v>
      </c>
      <c r="C424" s="37">
        <f>SUMIFS(СВЦЭМ!$L$34:$L$777,СВЦЭМ!$A$34:$A$777,$A424,СВЦЭМ!$B$34:$B$777,C$401)+'СЕТ СН'!$F$13</f>
        <v>775.92917362000003</v>
      </c>
      <c r="D424" s="37">
        <f>SUMIFS(СВЦЭМ!$L$34:$L$777,СВЦЭМ!$A$34:$A$777,$A424,СВЦЭМ!$B$34:$B$777,D$401)+'СЕТ СН'!$F$13</f>
        <v>800.43119713999999</v>
      </c>
      <c r="E424" s="37">
        <f>SUMIFS(СВЦЭМ!$L$34:$L$777,СВЦЭМ!$A$34:$A$777,$A424,СВЦЭМ!$B$34:$B$777,E$401)+'СЕТ СН'!$F$13</f>
        <v>798.51059122000004</v>
      </c>
      <c r="F424" s="37">
        <f>SUMIFS(СВЦЭМ!$L$34:$L$777,СВЦЭМ!$A$34:$A$777,$A424,СВЦЭМ!$B$34:$B$777,F$401)+'СЕТ СН'!$F$13</f>
        <v>795.78262690999998</v>
      </c>
      <c r="G424" s="37">
        <f>SUMIFS(СВЦЭМ!$L$34:$L$777,СВЦЭМ!$A$34:$A$777,$A424,СВЦЭМ!$B$34:$B$777,G$401)+'СЕТ СН'!$F$13</f>
        <v>798.10034270000006</v>
      </c>
      <c r="H424" s="37">
        <f>SUMIFS(СВЦЭМ!$L$34:$L$777,СВЦЭМ!$A$34:$A$777,$A424,СВЦЭМ!$B$34:$B$777,H$401)+'СЕТ СН'!$F$13</f>
        <v>727.62785252000003</v>
      </c>
      <c r="I424" s="37">
        <f>SUMIFS(СВЦЭМ!$L$34:$L$777,СВЦЭМ!$A$34:$A$777,$A424,СВЦЭМ!$B$34:$B$777,I$401)+'СЕТ СН'!$F$13</f>
        <v>606.59486416000004</v>
      </c>
      <c r="J424" s="37">
        <f>SUMIFS(СВЦЭМ!$L$34:$L$777,СВЦЭМ!$A$34:$A$777,$A424,СВЦЭМ!$B$34:$B$777,J$401)+'СЕТ СН'!$F$13</f>
        <v>512.04311425000003</v>
      </c>
      <c r="K424" s="37">
        <f>SUMIFS(СВЦЭМ!$L$34:$L$777,СВЦЭМ!$A$34:$A$777,$A424,СВЦЭМ!$B$34:$B$777,K$401)+'СЕТ СН'!$F$13</f>
        <v>453.61786274999997</v>
      </c>
      <c r="L424" s="37">
        <f>SUMIFS(СВЦЭМ!$L$34:$L$777,СВЦЭМ!$A$34:$A$777,$A424,СВЦЭМ!$B$34:$B$777,L$401)+'СЕТ СН'!$F$13</f>
        <v>438.29398057999998</v>
      </c>
      <c r="M424" s="37">
        <f>SUMIFS(СВЦЭМ!$L$34:$L$777,СВЦЭМ!$A$34:$A$777,$A424,СВЦЭМ!$B$34:$B$777,M$401)+'СЕТ СН'!$F$13</f>
        <v>437.70813547</v>
      </c>
      <c r="N424" s="37">
        <f>SUMIFS(СВЦЭМ!$L$34:$L$777,СВЦЭМ!$A$34:$A$777,$A424,СВЦЭМ!$B$34:$B$777,N$401)+'СЕТ СН'!$F$13</f>
        <v>437.84553574</v>
      </c>
      <c r="O424" s="37">
        <f>SUMIFS(СВЦЭМ!$L$34:$L$777,СВЦЭМ!$A$34:$A$777,$A424,СВЦЭМ!$B$34:$B$777,O$401)+'СЕТ СН'!$F$13</f>
        <v>436.79086352000002</v>
      </c>
      <c r="P424" s="37">
        <f>SUMIFS(СВЦЭМ!$L$34:$L$777,СВЦЭМ!$A$34:$A$777,$A424,СВЦЭМ!$B$34:$B$777,P$401)+'СЕТ СН'!$F$13</f>
        <v>438.70393006</v>
      </c>
      <c r="Q424" s="37">
        <f>SUMIFS(СВЦЭМ!$L$34:$L$777,СВЦЭМ!$A$34:$A$777,$A424,СВЦЭМ!$B$34:$B$777,Q$401)+'СЕТ СН'!$F$13</f>
        <v>443.43376895</v>
      </c>
      <c r="R424" s="37">
        <f>SUMIFS(СВЦЭМ!$L$34:$L$777,СВЦЭМ!$A$34:$A$777,$A424,СВЦЭМ!$B$34:$B$777,R$401)+'СЕТ СН'!$F$13</f>
        <v>441.90889364999998</v>
      </c>
      <c r="S424" s="37">
        <f>SUMIFS(СВЦЭМ!$L$34:$L$777,СВЦЭМ!$A$34:$A$777,$A424,СВЦЭМ!$B$34:$B$777,S$401)+'СЕТ СН'!$F$13</f>
        <v>441.44253878000001</v>
      </c>
      <c r="T424" s="37">
        <f>SUMIFS(СВЦЭМ!$L$34:$L$777,СВЦЭМ!$A$34:$A$777,$A424,СВЦЭМ!$B$34:$B$777,T$401)+'СЕТ СН'!$F$13</f>
        <v>443.83680738999999</v>
      </c>
      <c r="U424" s="37">
        <f>SUMIFS(СВЦЭМ!$L$34:$L$777,СВЦЭМ!$A$34:$A$777,$A424,СВЦЭМ!$B$34:$B$777,U$401)+'СЕТ СН'!$F$13</f>
        <v>440.64611334</v>
      </c>
      <c r="V424" s="37">
        <f>SUMIFS(СВЦЭМ!$L$34:$L$777,СВЦЭМ!$A$34:$A$777,$A424,СВЦЭМ!$B$34:$B$777,V$401)+'СЕТ СН'!$F$13</f>
        <v>440.22887431999999</v>
      </c>
      <c r="W424" s="37">
        <f>SUMIFS(СВЦЭМ!$L$34:$L$777,СВЦЭМ!$A$34:$A$777,$A424,СВЦЭМ!$B$34:$B$777,W$401)+'СЕТ СН'!$F$13</f>
        <v>470.1235499</v>
      </c>
      <c r="X424" s="37">
        <f>SUMIFS(СВЦЭМ!$L$34:$L$777,СВЦЭМ!$A$34:$A$777,$A424,СВЦЭМ!$B$34:$B$777,X$401)+'СЕТ СН'!$F$13</f>
        <v>536.39453617000004</v>
      </c>
      <c r="Y424" s="37">
        <f>SUMIFS(СВЦЭМ!$L$34:$L$777,СВЦЭМ!$A$34:$A$777,$A424,СВЦЭМ!$B$34:$B$777,Y$401)+'СЕТ СН'!$F$13</f>
        <v>626.04695709999999</v>
      </c>
    </row>
    <row r="425" spans="1:25" ht="15.75" x14ac:dyDescent="0.2">
      <c r="A425" s="36">
        <f t="shared" si="11"/>
        <v>43305</v>
      </c>
      <c r="B425" s="37">
        <f>SUMIFS(СВЦЭМ!$L$34:$L$777,СВЦЭМ!$A$34:$A$777,$A425,СВЦЭМ!$B$34:$B$777,B$401)+'СЕТ СН'!$F$13</f>
        <v>727.70037286000002</v>
      </c>
      <c r="C425" s="37">
        <f>SUMIFS(СВЦЭМ!$L$34:$L$777,СВЦЭМ!$A$34:$A$777,$A425,СВЦЭМ!$B$34:$B$777,C$401)+'СЕТ СН'!$F$13</f>
        <v>752.46393949000003</v>
      </c>
      <c r="D425" s="37">
        <f>SUMIFS(СВЦЭМ!$L$34:$L$777,СВЦЭМ!$A$34:$A$777,$A425,СВЦЭМ!$B$34:$B$777,D$401)+'СЕТ СН'!$F$13</f>
        <v>792.22086220000006</v>
      </c>
      <c r="E425" s="37">
        <f>SUMIFS(СВЦЭМ!$L$34:$L$777,СВЦЭМ!$A$34:$A$777,$A425,СВЦЭМ!$B$34:$B$777,E$401)+'СЕТ СН'!$F$13</f>
        <v>806.45089970000004</v>
      </c>
      <c r="F425" s="37">
        <f>SUMIFS(СВЦЭМ!$L$34:$L$777,СВЦЭМ!$A$34:$A$777,$A425,СВЦЭМ!$B$34:$B$777,F$401)+'СЕТ СН'!$F$13</f>
        <v>798.12576392000005</v>
      </c>
      <c r="G425" s="37">
        <f>SUMIFS(СВЦЭМ!$L$34:$L$777,СВЦЭМ!$A$34:$A$777,$A425,СВЦЭМ!$B$34:$B$777,G$401)+'СЕТ СН'!$F$13</f>
        <v>784.04586326000003</v>
      </c>
      <c r="H425" s="37">
        <f>SUMIFS(СВЦЭМ!$L$34:$L$777,СВЦЭМ!$A$34:$A$777,$A425,СВЦЭМ!$B$34:$B$777,H$401)+'СЕТ СН'!$F$13</f>
        <v>718.29485722000004</v>
      </c>
      <c r="I425" s="37">
        <f>SUMIFS(СВЦЭМ!$L$34:$L$777,СВЦЭМ!$A$34:$A$777,$A425,СВЦЭМ!$B$34:$B$777,I$401)+'СЕТ СН'!$F$13</f>
        <v>597.94990121000001</v>
      </c>
      <c r="J425" s="37">
        <f>SUMIFS(СВЦЭМ!$L$34:$L$777,СВЦЭМ!$A$34:$A$777,$A425,СВЦЭМ!$B$34:$B$777,J$401)+'СЕТ СН'!$F$13</f>
        <v>507.26830430000001</v>
      </c>
      <c r="K425" s="37">
        <f>SUMIFS(СВЦЭМ!$L$34:$L$777,СВЦЭМ!$A$34:$A$777,$A425,СВЦЭМ!$B$34:$B$777,K$401)+'СЕТ СН'!$F$13</f>
        <v>462.20845303999999</v>
      </c>
      <c r="L425" s="37">
        <f>SUMIFS(СВЦЭМ!$L$34:$L$777,СВЦЭМ!$A$34:$A$777,$A425,СВЦЭМ!$B$34:$B$777,L$401)+'СЕТ СН'!$F$13</f>
        <v>454.73083241</v>
      </c>
      <c r="M425" s="37">
        <f>SUMIFS(СВЦЭМ!$L$34:$L$777,СВЦЭМ!$A$34:$A$777,$A425,СВЦЭМ!$B$34:$B$777,M$401)+'СЕТ СН'!$F$13</f>
        <v>454.53612542000002</v>
      </c>
      <c r="N425" s="37">
        <f>SUMIFS(СВЦЭМ!$L$34:$L$777,СВЦЭМ!$A$34:$A$777,$A425,СВЦЭМ!$B$34:$B$777,N$401)+'СЕТ СН'!$F$13</f>
        <v>469.77213999000003</v>
      </c>
      <c r="O425" s="37">
        <f>SUMIFS(СВЦЭМ!$L$34:$L$777,СВЦЭМ!$A$34:$A$777,$A425,СВЦЭМ!$B$34:$B$777,O$401)+'СЕТ СН'!$F$13</f>
        <v>462.67067026000001</v>
      </c>
      <c r="P425" s="37">
        <f>SUMIFS(СВЦЭМ!$L$34:$L$777,СВЦЭМ!$A$34:$A$777,$A425,СВЦЭМ!$B$34:$B$777,P$401)+'СЕТ СН'!$F$13</f>
        <v>463.55049745999997</v>
      </c>
      <c r="Q425" s="37">
        <f>SUMIFS(СВЦЭМ!$L$34:$L$777,СВЦЭМ!$A$34:$A$777,$A425,СВЦЭМ!$B$34:$B$777,Q$401)+'СЕТ СН'!$F$13</f>
        <v>463.77545900000001</v>
      </c>
      <c r="R425" s="37">
        <f>SUMIFS(СВЦЭМ!$L$34:$L$777,СВЦЭМ!$A$34:$A$777,$A425,СВЦЭМ!$B$34:$B$777,R$401)+'СЕТ СН'!$F$13</f>
        <v>462.01873404999998</v>
      </c>
      <c r="S425" s="37">
        <f>SUMIFS(СВЦЭМ!$L$34:$L$777,СВЦЭМ!$A$34:$A$777,$A425,СВЦЭМ!$B$34:$B$777,S$401)+'СЕТ СН'!$F$13</f>
        <v>455.31258688999998</v>
      </c>
      <c r="T425" s="37">
        <f>SUMIFS(СВЦЭМ!$L$34:$L$777,СВЦЭМ!$A$34:$A$777,$A425,СВЦЭМ!$B$34:$B$777,T$401)+'СЕТ СН'!$F$13</f>
        <v>455.79893576000001</v>
      </c>
      <c r="U425" s="37">
        <f>SUMIFS(СВЦЭМ!$L$34:$L$777,СВЦЭМ!$A$34:$A$777,$A425,СВЦЭМ!$B$34:$B$777,U$401)+'СЕТ СН'!$F$13</f>
        <v>464.71283075000002</v>
      </c>
      <c r="V425" s="37">
        <f>SUMIFS(СВЦЭМ!$L$34:$L$777,СВЦЭМ!$A$34:$A$777,$A425,СВЦЭМ!$B$34:$B$777,V$401)+'СЕТ СН'!$F$13</f>
        <v>464.68044383</v>
      </c>
      <c r="W425" s="37">
        <f>SUMIFS(СВЦЭМ!$L$34:$L$777,СВЦЭМ!$A$34:$A$777,$A425,СВЦЭМ!$B$34:$B$777,W$401)+'СЕТ СН'!$F$13</f>
        <v>507.21663466000001</v>
      </c>
      <c r="X425" s="37">
        <f>SUMIFS(СВЦЭМ!$L$34:$L$777,СВЦЭМ!$A$34:$A$777,$A425,СВЦЭМ!$B$34:$B$777,X$401)+'СЕТ СН'!$F$13</f>
        <v>574.27628630000004</v>
      </c>
      <c r="Y425" s="37">
        <f>SUMIFS(СВЦЭМ!$L$34:$L$777,СВЦЭМ!$A$34:$A$777,$A425,СВЦЭМ!$B$34:$B$777,Y$401)+'СЕТ СН'!$F$13</f>
        <v>667.68810370000006</v>
      </c>
    </row>
    <row r="426" spans="1:25" ht="15.75" x14ac:dyDescent="0.2">
      <c r="A426" s="36">
        <f t="shared" si="11"/>
        <v>43306</v>
      </c>
      <c r="B426" s="37">
        <f>SUMIFS(СВЦЭМ!$L$34:$L$777,СВЦЭМ!$A$34:$A$777,$A426,СВЦЭМ!$B$34:$B$777,B$401)+'СЕТ СН'!$F$13</f>
        <v>700.19006724999997</v>
      </c>
      <c r="C426" s="37">
        <f>SUMIFS(СВЦЭМ!$L$34:$L$777,СВЦЭМ!$A$34:$A$777,$A426,СВЦЭМ!$B$34:$B$777,C$401)+'СЕТ СН'!$F$13</f>
        <v>746.27903246000005</v>
      </c>
      <c r="D426" s="37">
        <f>SUMIFS(СВЦЭМ!$L$34:$L$777,СВЦЭМ!$A$34:$A$777,$A426,СВЦЭМ!$B$34:$B$777,D$401)+'СЕТ СН'!$F$13</f>
        <v>783.02956379</v>
      </c>
      <c r="E426" s="37">
        <f>SUMIFS(СВЦЭМ!$L$34:$L$777,СВЦЭМ!$A$34:$A$777,$A426,СВЦЭМ!$B$34:$B$777,E$401)+'СЕТ СН'!$F$13</f>
        <v>792.23282230999996</v>
      </c>
      <c r="F426" s="37">
        <f>SUMIFS(СВЦЭМ!$L$34:$L$777,СВЦЭМ!$A$34:$A$777,$A426,СВЦЭМ!$B$34:$B$777,F$401)+'СЕТ СН'!$F$13</f>
        <v>782.33258551999995</v>
      </c>
      <c r="G426" s="37">
        <f>SUMIFS(СВЦЭМ!$L$34:$L$777,СВЦЭМ!$A$34:$A$777,$A426,СВЦЭМ!$B$34:$B$777,G$401)+'СЕТ СН'!$F$13</f>
        <v>784.42085999000005</v>
      </c>
      <c r="H426" s="37">
        <f>SUMIFS(СВЦЭМ!$L$34:$L$777,СВЦЭМ!$A$34:$A$777,$A426,СВЦЭМ!$B$34:$B$777,H$401)+'СЕТ СН'!$F$13</f>
        <v>705.96032261000005</v>
      </c>
      <c r="I426" s="37">
        <f>SUMIFS(СВЦЭМ!$L$34:$L$777,СВЦЭМ!$A$34:$A$777,$A426,СВЦЭМ!$B$34:$B$777,I$401)+'СЕТ СН'!$F$13</f>
        <v>581.17927234000001</v>
      </c>
      <c r="J426" s="37">
        <f>SUMIFS(СВЦЭМ!$L$34:$L$777,СВЦЭМ!$A$34:$A$777,$A426,СВЦЭМ!$B$34:$B$777,J$401)+'СЕТ СН'!$F$13</f>
        <v>488.91216994000001</v>
      </c>
      <c r="K426" s="37">
        <f>SUMIFS(СВЦЭМ!$L$34:$L$777,СВЦЭМ!$A$34:$A$777,$A426,СВЦЭМ!$B$34:$B$777,K$401)+'СЕТ СН'!$F$13</f>
        <v>445.35696693</v>
      </c>
      <c r="L426" s="37">
        <f>SUMIFS(СВЦЭМ!$L$34:$L$777,СВЦЭМ!$A$34:$A$777,$A426,СВЦЭМ!$B$34:$B$777,L$401)+'СЕТ СН'!$F$13</f>
        <v>440.28037015000001</v>
      </c>
      <c r="M426" s="37">
        <f>SUMIFS(СВЦЭМ!$L$34:$L$777,СВЦЭМ!$A$34:$A$777,$A426,СВЦЭМ!$B$34:$B$777,M$401)+'СЕТ СН'!$F$13</f>
        <v>442.31273341999997</v>
      </c>
      <c r="N426" s="37">
        <f>SUMIFS(СВЦЭМ!$L$34:$L$777,СВЦЭМ!$A$34:$A$777,$A426,СВЦЭМ!$B$34:$B$777,N$401)+'СЕТ СН'!$F$13</f>
        <v>446.20216605000002</v>
      </c>
      <c r="O426" s="37">
        <f>SUMIFS(СВЦЭМ!$L$34:$L$777,СВЦЭМ!$A$34:$A$777,$A426,СВЦЭМ!$B$34:$B$777,O$401)+'СЕТ СН'!$F$13</f>
        <v>447.12784847</v>
      </c>
      <c r="P426" s="37">
        <f>SUMIFS(СВЦЭМ!$L$34:$L$777,СВЦЭМ!$A$34:$A$777,$A426,СВЦЭМ!$B$34:$B$777,P$401)+'СЕТ СН'!$F$13</f>
        <v>458.17325749999998</v>
      </c>
      <c r="Q426" s="37">
        <f>SUMIFS(СВЦЭМ!$L$34:$L$777,СВЦЭМ!$A$34:$A$777,$A426,СВЦЭМ!$B$34:$B$777,Q$401)+'СЕТ СН'!$F$13</f>
        <v>463.28389916999998</v>
      </c>
      <c r="R426" s="37">
        <f>SUMIFS(СВЦЭМ!$L$34:$L$777,СВЦЭМ!$A$34:$A$777,$A426,СВЦЭМ!$B$34:$B$777,R$401)+'СЕТ СН'!$F$13</f>
        <v>485.23458004000003</v>
      </c>
      <c r="S426" s="37">
        <f>SUMIFS(СВЦЭМ!$L$34:$L$777,СВЦЭМ!$A$34:$A$777,$A426,СВЦЭМ!$B$34:$B$777,S$401)+'СЕТ СН'!$F$13</f>
        <v>475.94977920999997</v>
      </c>
      <c r="T426" s="37">
        <f>SUMIFS(СВЦЭМ!$L$34:$L$777,СВЦЭМ!$A$34:$A$777,$A426,СВЦЭМ!$B$34:$B$777,T$401)+'СЕТ СН'!$F$13</f>
        <v>477.83796712999998</v>
      </c>
      <c r="U426" s="37">
        <f>SUMIFS(СВЦЭМ!$L$34:$L$777,СВЦЭМ!$A$34:$A$777,$A426,СВЦЭМ!$B$34:$B$777,U$401)+'СЕТ СН'!$F$13</f>
        <v>487.42762801999999</v>
      </c>
      <c r="V426" s="37">
        <f>SUMIFS(СВЦЭМ!$L$34:$L$777,СВЦЭМ!$A$34:$A$777,$A426,СВЦЭМ!$B$34:$B$777,V$401)+'СЕТ СН'!$F$13</f>
        <v>494.89475866999999</v>
      </c>
      <c r="W426" s="37">
        <f>SUMIFS(СВЦЭМ!$L$34:$L$777,СВЦЭМ!$A$34:$A$777,$A426,СВЦЭМ!$B$34:$B$777,W$401)+'СЕТ СН'!$F$13</f>
        <v>518.30070749000004</v>
      </c>
      <c r="X426" s="37">
        <f>SUMIFS(СВЦЭМ!$L$34:$L$777,СВЦЭМ!$A$34:$A$777,$A426,СВЦЭМ!$B$34:$B$777,X$401)+'СЕТ СН'!$F$13</f>
        <v>570.48508729000002</v>
      </c>
      <c r="Y426" s="37">
        <f>SUMIFS(СВЦЭМ!$L$34:$L$777,СВЦЭМ!$A$34:$A$777,$A426,СВЦЭМ!$B$34:$B$777,Y$401)+'СЕТ СН'!$F$13</f>
        <v>613.62628290999999</v>
      </c>
    </row>
    <row r="427" spans="1:25" ht="15.75" x14ac:dyDescent="0.2">
      <c r="A427" s="36">
        <f t="shared" si="11"/>
        <v>43307</v>
      </c>
      <c r="B427" s="37">
        <f>SUMIFS(СВЦЭМ!$L$34:$L$777,СВЦЭМ!$A$34:$A$777,$A427,СВЦЭМ!$B$34:$B$777,B$401)+'СЕТ СН'!$F$13</f>
        <v>677.45897869999999</v>
      </c>
      <c r="C427" s="37">
        <f>SUMIFS(СВЦЭМ!$L$34:$L$777,СВЦЭМ!$A$34:$A$777,$A427,СВЦЭМ!$B$34:$B$777,C$401)+'СЕТ СН'!$F$13</f>
        <v>756.41474699000003</v>
      </c>
      <c r="D427" s="37">
        <f>SUMIFS(СВЦЭМ!$L$34:$L$777,СВЦЭМ!$A$34:$A$777,$A427,СВЦЭМ!$B$34:$B$777,D$401)+'СЕТ СН'!$F$13</f>
        <v>799.41956729000003</v>
      </c>
      <c r="E427" s="37">
        <f>SUMIFS(СВЦЭМ!$L$34:$L$777,СВЦЭМ!$A$34:$A$777,$A427,СВЦЭМ!$B$34:$B$777,E$401)+'СЕТ СН'!$F$13</f>
        <v>804.75672807000001</v>
      </c>
      <c r="F427" s="37">
        <f>SUMIFS(СВЦЭМ!$L$34:$L$777,СВЦЭМ!$A$34:$A$777,$A427,СВЦЭМ!$B$34:$B$777,F$401)+'СЕТ СН'!$F$13</f>
        <v>790.49609883000005</v>
      </c>
      <c r="G427" s="37">
        <f>SUMIFS(СВЦЭМ!$L$34:$L$777,СВЦЭМ!$A$34:$A$777,$A427,СВЦЭМ!$B$34:$B$777,G$401)+'СЕТ СН'!$F$13</f>
        <v>775.09955714</v>
      </c>
      <c r="H427" s="37">
        <f>SUMIFS(СВЦЭМ!$L$34:$L$777,СВЦЭМ!$A$34:$A$777,$A427,СВЦЭМ!$B$34:$B$777,H$401)+'СЕТ СН'!$F$13</f>
        <v>705.65395852999995</v>
      </c>
      <c r="I427" s="37">
        <f>SUMIFS(СВЦЭМ!$L$34:$L$777,СВЦЭМ!$A$34:$A$777,$A427,СВЦЭМ!$B$34:$B$777,I$401)+'СЕТ СН'!$F$13</f>
        <v>580.64766196999994</v>
      </c>
      <c r="J427" s="37">
        <f>SUMIFS(СВЦЭМ!$L$34:$L$777,СВЦЭМ!$A$34:$A$777,$A427,СВЦЭМ!$B$34:$B$777,J$401)+'СЕТ СН'!$F$13</f>
        <v>494.47054478000001</v>
      </c>
      <c r="K427" s="37">
        <f>SUMIFS(СВЦЭМ!$L$34:$L$777,СВЦЭМ!$A$34:$A$777,$A427,СВЦЭМ!$B$34:$B$777,K$401)+'СЕТ СН'!$F$13</f>
        <v>452.26622735000001</v>
      </c>
      <c r="L427" s="37">
        <f>SUMIFS(СВЦЭМ!$L$34:$L$777,СВЦЭМ!$A$34:$A$777,$A427,СВЦЭМ!$B$34:$B$777,L$401)+'СЕТ СН'!$F$13</f>
        <v>455.35032794</v>
      </c>
      <c r="M427" s="37">
        <f>SUMIFS(СВЦЭМ!$L$34:$L$777,СВЦЭМ!$A$34:$A$777,$A427,СВЦЭМ!$B$34:$B$777,M$401)+'СЕТ СН'!$F$13</f>
        <v>445.84934254000001</v>
      </c>
      <c r="N427" s="37">
        <f>SUMIFS(СВЦЭМ!$L$34:$L$777,СВЦЭМ!$A$34:$A$777,$A427,СВЦЭМ!$B$34:$B$777,N$401)+'СЕТ СН'!$F$13</f>
        <v>452.79635687000001</v>
      </c>
      <c r="O427" s="37">
        <f>SUMIFS(СВЦЭМ!$L$34:$L$777,СВЦЭМ!$A$34:$A$777,$A427,СВЦЭМ!$B$34:$B$777,O$401)+'СЕТ СН'!$F$13</f>
        <v>463.40869909999998</v>
      </c>
      <c r="P427" s="37">
        <f>SUMIFS(СВЦЭМ!$L$34:$L$777,СВЦЭМ!$A$34:$A$777,$A427,СВЦЭМ!$B$34:$B$777,P$401)+'СЕТ СН'!$F$13</f>
        <v>466.40702897</v>
      </c>
      <c r="Q427" s="37">
        <f>SUMIFS(СВЦЭМ!$L$34:$L$777,СВЦЭМ!$A$34:$A$777,$A427,СВЦЭМ!$B$34:$B$777,Q$401)+'СЕТ СН'!$F$13</f>
        <v>469.83296659000001</v>
      </c>
      <c r="R427" s="37">
        <f>SUMIFS(СВЦЭМ!$L$34:$L$777,СВЦЭМ!$A$34:$A$777,$A427,СВЦЭМ!$B$34:$B$777,R$401)+'СЕТ СН'!$F$13</f>
        <v>467.71214117</v>
      </c>
      <c r="S427" s="37">
        <f>SUMIFS(СВЦЭМ!$L$34:$L$777,СВЦЭМ!$A$34:$A$777,$A427,СВЦЭМ!$B$34:$B$777,S$401)+'СЕТ СН'!$F$13</f>
        <v>463.14742756999999</v>
      </c>
      <c r="T427" s="37">
        <f>SUMIFS(СВЦЭМ!$L$34:$L$777,СВЦЭМ!$A$34:$A$777,$A427,СВЦЭМ!$B$34:$B$777,T$401)+'СЕТ СН'!$F$13</f>
        <v>460.86432141</v>
      </c>
      <c r="U427" s="37">
        <f>SUMIFS(СВЦЭМ!$L$34:$L$777,СВЦЭМ!$A$34:$A$777,$A427,СВЦЭМ!$B$34:$B$777,U$401)+'СЕТ СН'!$F$13</f>
        <v>459.32964421999998</v>
      </c>
      <c r="V427" s="37">
        <f>SUMIFS(СВЦЭМ!$L$34:$L$777,СВЦЭМ!$A$34:$A$777,$A427,СВЦЭМ!$B$34:$B$777,V$401)+'СЕТ СН'!$F$13</f>
        <v>455.38053454999999</v>
      </c>
      <c r="W427" s="37">
        <f>SUMIFS(СВЦЭМ!$L$34:$L$777,СВЦЭМ!$A$34:$A$777,$A427,СВЦЭМ!$B$34:$B$777,W$401)+'СЕТ СН'!$F$13</f>
        <v>494.69060250000001</v>
      </c>
      <c r="X427" s="37">
        <f>SUMIFS(СВЦЭМ!$L$34:$L$777,СВЦЭМ!$A$34:$A$777,$A427,СВЦЭМ!$B$34:$B$777,X$401)+'СЕТ СН'!$F$13</f>
        <v>554.41742951000003</v>
      </c>
      <c r="Y427" s="37">
        <f>SUMIFS(СВЦЭМ!$L$34:$L$777,СВЦЭМ!$A$34:$A$777,$A427,СВЦЭМ!$B$34:$B$777,Y$401)+'СЕТ СН'!$F$13</f>
        <v>647.14177439000002</v>
      </c>
    </row>
    <row r="428" spans="1:25" ht="15.75" x14ac:dyDescent="0.2">
      <c r="A428" s="36">
        <f t="shared" si="11"/>
        <v>43308</v>
      </c>
      <c r="B428" s="37">
        <f>SUMIFS(СВЦЭМ!$L$34:$L$777,СВЦЭМ!$A$34:$A$777,$A428,СВЦЭМ!$B$34:$B$777,B$401)+'СЕТ СН'!$F$13</f>
        <v>719.28200698000001</v>
      </c>
      <c r="C428" s="37">
        <f>SUMIFS(СВЦЭМ!$L$34:$L$777,СВЦЭМ!$A$34:$A$777,$A428,СВЦЭМ!$B$34:$B$777,C$401)+'СЕТ СН'!$F$13</f>
        <v>768.83397363999995</v>
      </c>
      <c r="D428" s="37">
        <f>SUMIFS(СВЦЭМ!$L$34:$L$777,СВЦЭМ!$A$34:$A$777,$A428,СВЦЭМ!$B$34:$B$777,D$401)+'СЕТ СН'!$F$13</f>
        <v>787.02585546</v>
      </c>
      <c r="E428" s="37">
        <f>SUMIFS(СВЦЭМ!$L$34:$L$777,СВЦЭМ!$A$34:$A$777,$A428,СВЦЭМ!$B$34:$B$777,E$401)+'СЕТ СН'!$F$13</f>
        <v>779.38108825999996</v>
      </c>
      <c r="F428" s="37">
        <f>SUMIFS(СВЦЭМ!$L$34:$L$777,СВЦЭМ!$A$34:$A$777,$A428,СВЦЭМ!$B$34:$B$777,F$401)+'СЕТ СН'!$F$13</f>
        <v>776.75693101000002</v>
      </c>
      <c r="G428" s="37">
        <f>SUMIFS(СВЦЭМ!$L$34:$L$777,СВЦЭМ!$A$34:$A$777,$A428,СВЦЭМ!$B$34:$B$777,G$401)+'СЕТ СН'!$F$13</f>
        <v>780.80807866999999</v>
      </c>
      <c r="H428" s="37">
        <f>SUMIFS(СВЦЭМ!$L$34:$L$777,СВЦЭМ!$A$34:$A$777,$A428,СВЦЭМ!$B$34:$B$777,H$401)+'СЕТ СН'!$F$13</f>
        <v>710.49676905000001</v>
      </c>
      <c r="I428" s="37">
        <f>SUMIFS(СВЦЭМ!$L$34:$L$777,СВЦЭМ!$A$34:$A$777,$A428,СВЦЭМ!$B$34:$B$777,I$401)+'СЕТ СН'!$F$13</f>
        <v>589.97666756000001</v>
      </c>
      <c r="J428" s="37">
        <f>SUMIFS(СВЦЭМ!$L$34:$L$777,СВЦЭМ!$A$34:$A$777,$A428,СВЦЭМ!$B$34:$B$777,J$401)+'СЕТ СН'!$F$13</f>
        <v>503.60292652999999</v>
      </c>
      <c r="K428" s="37">
        <f>SUMIFS(СВЦЭМ!$L$34:$L$777,СВЦЭМ!$A$34:$A$777,$A428,СВЦЭМ!$B$34:$B$777,K$401)+'СЕТ СН'!$F$13</f>
        <v>460.99677062000001</v>
      </c>
      <c r="L428" s="37">
        <f>SUMIFS(СВЦЭМ!$L$34:$L$777,СВЦЭМ!$A$34:$A$777,$A428,СВЦЭМ!$B$34:$B$777,L$401)+'СЕТ СН'!$F$13</f>
        <v>449.24819194999998</v>
      </c>
      <c r="M428" s="37">
        <f>SUMIFS(СВЦЭМ!$L$34:$L$777,СВЦЭМ!$A$34:$A$777,$A428,СВЦЭМ!$B$34:$B$777,M$401)+'СЕТ СН'!$F$13</f>
        <v>446.17802220999999</v>
      </c>
      <c r="N428" s="37">
        <f>SUMIFS(СВЦЭМ!$L$34:$L$777,СВЦЭМ!$A$34:$A$777,$A428,СВЦЭМ!$B$34:$B$777,N$401)+'СЕТ СН'!$F$13</f>
        <v>439.23172577000003</v>
      </c>
      <c r="O428" s="37">
        <f>SUMIFS(СВЦЭМ!$L$34:$L$777,СВЦЭМ!$A$34:$A$777,$A428,СВЦЭМ!$B$34:$B$777,O$401)+'СЕТ СН'!$F$13</f>
        <v>443.80158317000001</v>
      </c>
      <c r="P428" s="37">
        <f>SUMIFS(СВЦЭМ!$L$34:$L$777,СВЦЭМ!$A$34:$A$777,$A428,СВЦЭМ!$B$34:$B$777,P$401)+'СЕТ СН'!$F$13</f>
        <v>446.47239569999999</v>
      </c>
      <c r="Q428" s="37">
        <f>SUMIFS(СВЦЭМ!$L$34:$L$777,СВЦЭМ!$A$34:$A$777,$A428,СВЦЭМ!$B$34:$B$777,Q$401)+'СЕТ СН'!$F$13</f>
        <v>447.07525701999998</v>
      </c>
      <c r="R428" s="37">
        <f>SUMIFS(СВЦЭМ!$L$34:$L$777,СВЦЭМ!$A$34:$A$777,$A428,СВЦЭМ!$B$34:$B$777,R$401)+'СЕТ СН'!$F$13</f>
        <v>452.64148301</v>
      </c>
      <c r="S428" s="37">
        <f>SUMIFS(СВЦЭМ!$L$34:$L$777,СВЦЭМ!$A$34:$A$777,$A428,СВЦЭМ!$B$34:$B$777,S$401)+'СЕТ СН'!$F$13</f>
        <v>449.51887728000003</v>
      </c>
      <c r="T428" s="37">
        <f>SUMIFS(СВЦЭМ!$L$34:$L$777,СВЦЭМ!$A$34:$A$777,$A428,СВЦЭМ!$B$34:$B$777,T$401)+'СЕТ СН'!$F$13</f>
        <v>445.94305607000001</v>
      </c>
      <c r="U428" s="37">
        <f>SUMIFS(СВЦЭМ!$L$34:$L$777,СВЦЭМ!$A$34:$A$777,$A428,СВЦЭМ!$B$34:$B$777,U$401)+'СЕТ СН'!$F$13</f>
        <v>450.67087744999998</v>
      </c>
      <c r="V428" s="37">
        <f>SUMIFS(СВЦЭМ!$L$34:$L$777,СВЦЭМ!$A$34:$A$777,$A428,СВЦЭМ!$B$34:$B$777,V$401)+'СЕТ СН'!$F$13</f>
        <v>453.88922474999998</v>
      </c>
      <c r="W428" s="37">
        <f>SUMIFS(СВЦЭМ!$L$34:$L$777,СВЦЭМ!$A$34:$A$777,$A428,СВЦЭМ!$B$34:$B$777,W$401)+'СЕТ СН'!$F$13</f>
        <v>483.90404690000003</v>
      </c>
      <c r="X428" s="37">
        <f>SUMIFS(СВЦЭМ!$L$34:$L$777,СВЦЭМ!$A$34:$A$777,$A428,СВЦЭМ!$B$34:$B$777,X$401)+'СЕТ СН'!$F$13</f>
        <v>553.61961577</v>
      </c>
      <c r="Y428" s="37">
        <f>SUMIFS(СВЦЭМ!$L$34:$L$777,СВЦЭМ!$A$34:$A$777,$A428,СВЦЭМ!$B$34:$B$777,Y$401)+'СЕТ СН'!$F$13</f>
        <v>640.87338698999997</v>
      </c>
    </row>
    <row r="429" spans="1:25" ht="15.75" x14ac:dyDescent="0.2">
      <c r="A429" s="36">
        <f t="shared" si="11"/>
        <v>43309</v>
      </c>
      <c r="B429" s="37">
        <f>SUMIFS(СВЦЭМ!$L$34:$L$777,СВЦЭМ!$A$34:$A$777,$A429,СВЦЭМ!$B$34:$B$777,B$401)+'СЕТ СН'!$F$13</f>
        <v>604.78986566000003</v>
      </c>
      <c r="C429" s="37">
        <f>SUMIFS(СВЦЭМ!$L$34:$L$777,СВЦЭМ!$A$34:$A$777,$A429,СВЦЭМ!$B$34:$B$777,C$401)+'СЕТ СН'!$F$13</f>
        <v>656.06239674999995</v>
      </c>
      <c r="D429" s="37">
        <f>SUMIFS(СВЦЭМ!$L$34:$L$777,СВЦЭМ!$A$34:$A$777,$A429,СВЦЭМ!$B$34:$B$777,D$401)+'СЕТ СН'!$F$13</f>
        <v>676.75818304999996</v>
      </c>
      <c r="E429" s="37">
        <f>SUMIFS(СВЦЭМ!$L$34:$L$777,СВЦЭМ!$A$34:$A$777,$A429,СВЦЭМ!$B$34:$B$777,E$401)+'СЕТ СН'!$F$13</f>
        <v>698.58486793999998</v>
      </c>
      <c r="F429" s="37">
        <f>SUMIFS(СВЦЭМ!$L$34:$L$777,СВЦЭМ!$A$34:$A$777,$A429,СВЦЭМ!$B$34:$B$777,F$401)+'СЕТ СН'!$F$13</f>
        <v>691.28452279999999</v>
      </c>
      <c r="G429" s="37">
        <f>SUMIFS(СВЦЭМ!$L$34:$L$777,СВЦЭМ!$A$34:$A$777,$A429,СВЦЭМ!$B$34:$B$777,G$401)+'СЕТ СН'!$F$13</f>
        <v>741.52840127000002</v>
      </c>
      <c r="H429" s="37">
        <f>SUMIFS(СВЦЭМ!$L$34:$L$777,СВЦЭМ!$A$34:$A$777,$A429,СВЦЭМ!$B$34:$B$777,H$401)+'СЕТ СН'!$F$13</f>
        <v>635.01329920000001</v>
      </c>
      <c r="I429" s="37">
        <f>SUMIFS(СВЦЭМ!$L$34:$L$777,СВЦЭМ!$A$34:$A$777,$A429,СВЦЭМ!$B$34:$B$777,I$401)+'СЕТ СН'!$F$13</f>
        <v>546.86083642000006</v>
      </c>
      <c r="J429" s="37">
        <f>SUMIFS(СВЦЭМ!$L$34:$L$777,СВЦЭМ!$A$34:$A$777,$A429,СВЦЭМ!$B$34:$B$777,J$401)+'СЕТ СН'!$F$13</f>
        <v>437.84331947999999</v>
      </c>
      <c r="K429" s="37">
        <f>SUMIFS(СВЦЭМ!$L$34:$L$777,СВЦЭМ!$A$34:$A$777,$A429,СВЦЭМ!$B$34:$B$777,K$401)+'СЕТ СН'!$F$13</f>
        <v>390.43583561000003</v>
      </c>
      <c r="L429" s="37">
        <f>SUMIFS(СВЦЭМ!$L$34:$L$777,СВЦЭМ!$A$34:$A$777,$A429,СВЦЭМ!$B$34:$B$777,L$401)+'СЕТ СН'!$F$13</f>
        <v>375.43637285</v>
      </c>
      <c r="M429" s="37">
        <f>SUMIFS(СВЦЭМ!$L$34:$L$777,СВЦЭМ!$A$34:$A$777,$A429,СВЦЭМ!$B$34:$B$777,M$401)+'СЕТ СН'!$F$13</f>
        <v>373.39473170000002</v>
      </c>
      <c r="N429" s="37">
        <f>SUMIFS(СВЦЭМ!$L$34:$L$777,СВЦЭМ!$A$34:$A$777,$A429,СВЦЭМ!$B$34:$B$777,N$401)+'СЕТ СН'!$F$13</f>
        <v>397.83041156000002</v>
      </c>
      <c r="O429" s="37">
        <f>SUMIFS(СВЦЭМ!$L$34:$L$777,СВЦЭМ!$A$34:$A$777,$A429,СВЦЭМ!$B$34:$B$777,O$401)+'СЕТ СН'!$F$13</f>
        <v>380.91586804999997</v>
      </c>
      <c r="P429" s="37">
        <f>SUMIFS(СВЦЭМ!$L$34:$L$777,СВЦЭМ!$A$34:$A$777,$A429,СВЦЭМ!$B$34:$B$777,P$401)+'СЕТ СН'!$F$13</f>
        <v>388.93069112000001</v>
      </c>
      <c r="Q429" s="37">
        <f>SUMIFS(СВЦЭМ!$L$34:$L$777,СВЦЭМ!$A$34:$A$777,$A429,СВЦЭМ!$B$34:$B$777,Q$401)+'СЕТ СН'!$F$13</f>
        <v>396.17755122</v>
      </c>
      <c r="R429" s="37">
        <f>SUMIFS(СВЦЭМ!$L$34:$L$777,СВЦЭМ!$A$34:$A$777,$A429,СВЦЭМ!$B$34:$B$777,R$401)+'СЕТ СН'!$F$13</f>
        <v>395.16340177000001</v>
      </c>
      <c r="S429" s="37">
        <f>SUMIFS(СВЦЭМ!$L$34:$L$777,СВЦЭМ!$A$34:$A$777,$A429,СВЦЭМ!$B$34:$B$777,S$401)+'СЕТ СН'!$F$13</f>
        <v>393.59374265000002</v>
      </c>
      <c r="T429" s="37">
        <f>SUMIFS(СВЦЭМ!$L$34:$L$777,СВЦЭМ!$A$34:$A$777,$A429,СВЦЭМ!$B$34:$B$777,T$401)+'СЕТ СН'!$F$13</f>
        <v>387.10777400000001</v>
      </c>
      <c r="U429" s="37">
        <f>SUMIFS(СВЦЭМ!$L$34:$L$777,СВЦЭМ!$A$34:$A$777,$A429,СВЦЭМ!$B$34:$B$777,U$401)+'СЕТ СН'!$F$13</f>
        <v>384.00423837</v>
      </c>
      <c r="V429" s="37">
        <f>SUMIFS(СВЦЭМ!$L$34:$L$777,СВЦЭМ!$A$34:$A$777,$A429,СВЦЭМ!$B$34:$B$777,V$401)+'СЕТ СН'!$F$13</f>
        <v>394.75579091999998</v>
      </c>
      <c r="W429" s="37">
        <f>SUMIFS(СВЦЭМ!$L$34:$L$777,СВЦЭМ!$A$34:$A$777,$A429,СВЦЭМ!$B$34:$B$777,W$401)+'СЕТ СН'!$F$13</f>
        <v>408.79243360999999</v>
      </c>
      <c r="X429" s="37">
        <f>SUMIFS(СВЦЭМ!$L$34:$L$777,СВЦЭМ!$A$34:$A$777,$A429,СВЦЭМ!$B$34:$B$777,X$401)+'СЕТ СН'!$F$13</f>
        <v>470.76153160000001</v>
      </c>
      <c r="Y429" s="37">
        <f>SUMIFS(СВЦЭМ!$L$34:$L$777,СВЦЭМ!$A$34:$A$777,$A429,СВЦЭМ!$B$34:$B$777,Y$401)+'СЕТ СН'!$F$13</f>
        <v>574.70173977000002</v>
      </c>
    </row>
    <row r="430" spans="1:25" ht="15.75" x14ac:dyDescent="0.2">
      <c r="A430" s="36">
        <f t="shared" si="11"/>
        <v>43310</v>
      </c>
      <c r="B430" s="37">
        <f>SUMIFS(СВЦЭМ!$L$34:$L$777,СВЦЭМ!$A$34:$A$777,$A430,СВЦЭМ!$B$34:$B$777,B$401)+'СЕТ СН'!$F$13</f>
        <v>623.93141202000004</v>
      </c>
      <c r="C430" s="37">
        <f>SUMIFS(СВЦЭМ!$L$34:$L$777,СВЦЭМ!$A$34:$A$777,$A430,СВЦЭМ!$B$34:$B$777,C$401)+'СЕТ СН'!$F$13</f>
        <v>667.56780118999995</v>
      </c>
      <c r="D430" s="37">
        <f>SUMIFS(СВЦЭМ!$L$34:$L$777,СВЦЭМ!$A$34:$A$777,$A430,СВЦЭМ!$B$34:$B$777,D$401)+'СЕТ СН'!$F$13</f>
        <v>713.15820554000004</v>
      </c>
      <c r="E430" s="37">
        <f>SUMIFS(СВЦЭМ!$L$34:$L$777,СВЦЭМ!$A$34:$A$777,$A430,СВЦЭМ!$B$34:$B$777,E$401)+'СЕТ СН'!$F$13</f>
        <v>756.86756792000006</v>
      </c>
      <c r="F430" s="37">
        <f>SUMIFS(СВЦЭМ!$L$34:$L$777,СВЦЭМ!$A$34:$A$777,$A430,СВЦЭМ!$B$34:$B$777,F$401)+'СЕТ СН'!$F$13</f>
        <v>749.95476054000005</v>
      </c>
      <c r="G430" s="37">
        <f>SUMIFS(СВЦЭМ!$L$34:$L$777,СВЦЭМ!$A$34:$A$777,$A430,СВЦЭМ!$B$34:$B$777,G$401)+'СЕТ СН'!$F$13</f>
        <v>744.93855943999995</v>
      </c>
      <c r="H430" s="37">
        <f>SUMIFS(СВЦЭМ!$L$34:$L$777,СВЦЭМ!$A$34:$A$777,$A430,СВЦЭМ!$B$34:$B$777,H$401)+'СЕТ СН'!$F$13</f>
        <v>661.16599069999995</v>
      </c>
      <c r="I430" s="37">
        <f>SUMIFS(СВЦЭМ!$L$34:$L$777,СВЦЭМ!$A$34:$A$777,$A430,СВЦЭМ!$B$34:$B$777,I$401)+'СЕТ СН'!$F$13</f>
        <v>533.17819091000001</v>
      </c>
      <c r="J430" s="37">
        <f>SUMIFS(СВЦЭМ!$L$34:$L$777,СВЦЭМ!$A$34:$A$777,$A430,СВЦЭМ!$B$34:$B$777,J$401)+'СЕТ СН'!$F$13</f>
        <v>437.0072126</v>
      </c>
      <c r="K430" s="37">
        <f>SUMIFS(СВЦЭМ!$L$34:$L$777,СВЦЭМ!$A$34:$A$777,$A430,СВЦЭМ!$B$34:$B$777,K$401)+'СЕТ СН'!$F$13</f>
        <v>386.72759122000002</v>
      </c>
      <c r="L430" s="37">
        <f>SUMIFS(СВЦЭМ!$L$34:$L$777,СВЦЭМ!$A$34:$A$777,$A430,СВЦЭМ!$B$34:$B$777,L$401)+'СЕТ СН'!$F$13</f>
        <v>366.84668334000003</v>
      </c>
      <c r="M430" s="37">
        <f>SUMIFS(СВЦЭМ!$L$34:$L$777,СВЦЭМ!$A$34:$A$777,$A430,СВЦЭМ!$B$34:$B$777,M$401)+'СЕТ СН'!$F$13</f>
        <v>366.18656772000003</v>
      </c>
      <c r="N430" s="37">
        <f>SUMIFS(СВЦЭМ!$L$34:$L$777,СВЦЭМ!$A$34:$A$777,$A430,СВЦЭМ!$B$34:$B$777,N$401)+'СЕТ СН'!$F$13</f>
        <v>359.89482715000003</v>
      </c>
      <c r="O430" s="37">
        <f>SUMIFS(СВЦЭМ!$L$34:$L$777,СВЦЭМ!$A$34:$A$777,$A430,СВЦЭМ!$B$34:$B$777,O$401)+'СЕТ СН'!$F$13</f>
        <v>360.90572612</v>
      </c>
      <c r="P430" s="37">
        <f>SUMIFS(СВЦЭМ!$L$34:$L$777,СВЦЭМ!$A$34:$A$777,$A430,СВЦЭМ!$B$34:$B$777,P$401)+'СЕТ СН'!$F$13</f>
        <v>360.62958364999997</v>
      </c>
      <c r="Q430" s="37">
        <f>SUMIFS(СВЦЭМ!$L$34:$L$777,СВЦЭМ!$A$34:$A$777,$A430,СВЦЭМ!$B$34:$B$777,Q$401)+'СЕТ СН'!$F$13</f>
        <v>363.69032737999999</v>
      </c>
      <c r="R430" s="37">
        <f>SUMIFS(СВЦЭМ!$L$34:$L$777,СВЦЭМ!$A$34:$A$777,$A430,СВЦЭМ!$B$34:$B$777,R$401)+'СЕТ СН'!$F$13</f>
        <v>365.70206827999999</v>
      </c>
      <c r="S430" s="37">
        <f>SUMIFS(СВЦЭМ!$L$34:$L$777,СВЦЭМ!$A$34:$A$777,$A430,СВЦЭМ!$B$34:$B$777,S$401)+'СЕТ СН'!$F$13</f>
        <v>368.44843696999999</v>
      </c>
      <c r="T430" s="37">
        <f>SUMIFS(СВЦЭМ!$L$34:$L$777,СВЦЭМ!$A$34:$A$777,$A430,СВЦЭМ!$B$34:$B$777,T$401)+'СЕТ СН'!$F$13</f>
        <v>367.02342625</v>
      </c>
      <c r="U430" s="37">
        <f>SUMIFS(СВЦЭМ!$L$34:$L$777,СВЦЭМ!$A$34:$A$777,$A430,СВЦЭМ!$B$34:$B$777,U$401)+'СЕТ СН'!$F$13</f>
        <v>366.10218643000002</v>
      </c>
      <c r="V430" s="37">
        <f>SUMIFS(СВЦЭМ!$L$34:$L$777,СВЦЭМ!$A$34:$A$777,$A430,СВЦЭМ!$B$34:$B$777,V$401)+'СЕТ СН'!$F$13</f>
        <v>367.79080952999999</v>
      </c>
      <c r="W430" s="37">
        <f>SUMIFS(СВЦЭМ!$L$34:$L$777,СВЦЭМ!$A$34:$A$777,$A430,СВЦЭМ!$B$34:$B$777,W$401)+'СЕТ СН'!$F$13</f>
        <v>382.88615375000001</v>
      </c>
      <c r="X430" s="37">
        <f>SUMIFS(СВЦЭМ!$L$34:$L$777,СВЦЭМ!$A$34:$A$777,$A430,СВЦЭМ!$B$34:$B$777,X$401)+'СЕТ СН'!$F$13</f>
        <v>444.13773523999998</v>
      </c>
      <c r="Y430" s="37">
        <f>SUMIFS(СВЦЭМ!$L$34:$L$777,СВЦЭМ!$A$34:$A$777,$A430,СВЦЭМ!$B$34:$B$777,Y$401)+'СЕТ СН'!$F$13</f>
        <v>535.7381623</v>
      </c>
    </row>
    <row r="431" spans="1:25" ht="15.75" x14ac:dyDescent="0.2">
      <c r="A431" s="36">
        <f t="shared" si="11"/>
        <v>43311</v>
      </c>
      <c r="B431" s="37">
        <f>SUMIFS(СВЦЭМ!$L$34:$L$777,СВЦЭМ!$A$34:$A$777,$A431,СВЦЭМ!$B$34:$B$777,B$401)+'СЕТ СН'!$F$13</f>
        <v>588.04197794000004</v>
      </c>
      <c r="C431" s="37">
        <f>SUMIFS(СВЦЭМ!$L$34:$L$777,СВЦЭМ!$A$34:$A$777,$A431,СВЦЭМ!$B$34:$B$777,C$401)+'СЕТ СН'!$F$13</f>
        <v>629.58479913999997</v>
      </c>
      <c r="D431" s="37">
        <f>SUMIFS(СВЦЭМ!$L$34:$L$777,СВЦЭМ!$A$34:$A$777,$A431,СВЦЭМ!$B$34:$B$777,D$401)+'СЕТ СН'!$F$13</f>
        <v>671.28999037999995</v>
      </c>
      <c r="E431" s="37">
        <f>SUMIFS(СВЦЭМ!$L$34:$L$777,СВЦЭМ!$A$34:$A$777,$A431,СВЦЭМ!$B$34:$B$777,E$401)+'СЕТ СН'!$F$13</f>
        <v>684.46388993999994</v>
      </c>
      <c r="F431" s="37">
        <f>SUMIFS(СВЦЭМ!$L$34:$L$777,СВЦЭМ!$A$34:$A$777,$A431,СВЦЭМ!$B$34:$B$777,F$401)+'СЕТ СН'!$F$13</f>
        <v>685.10049483</v>
      </c>
      <c r="G431" s="37">
        <f>SUMIFS(СВЦЭМ!$L$34:$L$777,СВЦЭМ!$A$34:$A$777,$A431,СВЦЭМ!$B$34:$B$777,G$401)+'СЕТ СН'!$F$13</f>
        <v>668.22164709000003</v>
      </c>
      <c r="H431" s="37">
        <f>SUMIFS(СВЦЭМ!$L$34:$L$777,СВЦЭМ!$A$34:$A$777,$A431,СВЦЭМ!$B$34:$B$777,H$401)+'СЕТ СН'!$F$13</f>
        <v>594.79513746999999</v>
      </c>
      <c r="I431" s="37">
        <f>SUMIFS(СВЦЭМ!$L$34:$L$777,СВЦЭМ!$A$34:$A$777,$A431,СВЦЭМ!$B$34:$B$777,I$401)+'СЕТ СН'!$F$13</f>
        <v>487.70491522999998</v>
      </c>
      <c r="J431" s="37">
        <f>SUMIFS(СВЦЭМ!$L$34:$L$777,СВЦЭМ!$A$34:$A$777,$A431,СВЦЭМ!$B$34:$B$777,J$401)+'СЕТ СН'!$F$13</f>
        <v>407.89231192</v>
      </c>
      <c r="K431" s="37">
        <f>SUMIFS(СВЦЭМ!$L$34:$L$777,СВЦЭМ!$A$34:$A$777,$A431,СВЦЭМ!$B$34:$B$777,K$401)+'СЕТ СН'!$F$13</f>
        <v>368.14736459</v>
      </c>
      <c r="L431" s="37">
        <f>SUMIFS(СВЦЭМ!$L$34:$L$777,СВЦЭМ!$A$34:$A$777,$A431,СВЦЭМ!$B$34:$B$777,L$401)+'СЕТ СН'!$F$13</f>
        <v>359.74068528999999</v>
      </c>
      <c r="M431" s="37">
        <f>SUMIFS(СВЦЭМ!$L$34:$L$777,СВЦЭМ!$A$34:$A$777,$A431,СВЦЭМ!$B$34:$B$777,M$401)+'СЕТ СН'!$F$13</f>
        <v>355.79494884000002</v>
      </c>
      <c r="N431" s="37">
        <f>SUMIFS(СВЦЭМ!$L$34:$L$777,СВЦЭМ!$A$34:$A$777,$A431,СВЦЭМ!$B$34:$B$777,N$401)+'СЕТ СН'!$F$13</f>
        <v>398.46140707000001</v>
      </c>
      <c r="O431" s="37">
        <f>SUMIFS(СВЦЭМ!$L$34:$L$777,СВЦЭМ!$A$34:$A$777,$A431,СВЦЭМ!$B$34:$B$777,O$401)+'СЕТ СН'!$F$13</f>
        <v>406.10635055</v>
      </c>
      <c r="P431" s="37">
        <f>SUMIFS(СВЦЭМ!$L$34:$L$777,СВЦЭМ!$A$34:$A$777,$A431,СВЦЭМ!$B$34:$B$777,P$401)+'СЕТ СН'!$F$13</f>
        <v>401.41136311000002</v>
      </c>
      <c r="Q431" s="37">
        <f>SUMIFS(СВЦЭМ!$L$34:$L$777,СВЦЭМ!$A$34:$A$777,$A431,СВЦЭМ!$B$34:$B$777,Q$401)+'СЕТ СН'!$F$13</f>
        <v>406.25461897999998</v>
      </c>
      <c r="R431" s="37">
        <f>SUMIFS(СВЦЭМ!$L$34:$L$777,СВЦЭМ!$A$34:$A$777,$A431,СВЦЭМ!$B$34:$B$777,R$401)+'СЕТ СН'!$F$13</f>
        <v>403.82916038000002</v>
      </c>
      <c r="S431" s="37">
        <f>SUMIFS(СВЦЭМ!$L$34:$L$777,СВЦЭМ!$A$34:$A$777,$A431,СВЦЭМ!$B$34:$B$777,S$401)+'СЕТ СН'!$F$13</f>
        <v>403.04935390999998</v>
      </c>
      <c r="T431" s="37">
        <f>SUMIFS(СВЦЭМ!$L$34:$L$777,СВЦЭМ!$A$34:$A$777,$A431,СВЦЭМ!$B$34:$B$777,T$401)+'СЕТ СН'!$F$13</f>
        <v>401.68972282999999</v>
      </c>
      <c r="U431" s="37">
        <f>SUMIFS(СВЦЭМ!$L$34:$L$777,СВЦЭМ!$A$34:$A$777,$A431,СВЦЭМ!$B$34:$B$777,U$401)+'СЕТ СН'!$F$13</f>
        <v>386.96909561000001</v>
      </c>
      <c r="V431" s="37">
        <f>SUMIFS(СВЦЭМ!$L$34:$L$777,СВЦЭМ!$A$34:$A$777,$A431,СВЦЭМ!$B$34:$B$777,V$401)+'СЕТ СН'!$F$13</f>
        <v>369.38219807000002</v>
      </c>
      <c r="W431" s="37">
        <f>SUMIFS(СВЦЭМ!$L$34:$L$777,СВЦЭМ!$A$34:$A$777,$A431,СВЦЭМ!$B$34:$B$777,W$401)+'СЕТ СН'!$F$13</f>
        <v>388.01470189000003</v>
      </c>
      <c r="X431" s="37">
        <f>SUMIFS(СВЦЭМ!$L$34:$L$777,СВЦЭМ!$A$34:$A$777,$A431,СВЦЭМ!$B$34:$B$777,X$401)+'СЕТ СН'!$F$13</f>
        <v>453.83853137</v>
      </c>
      <c r="Y431" s="37">
        <f>SUMIFS(СВЦЭМ!$L$34:$L$777,СВЦЭМ!$A$34:$A$777,$A431,СВЦЭМ!$B$34:$B$777,Y$401)+'СЕТ СН'!$F$13</f>
        <v>537.32690657000001</v>
      </c>
    </row>
    <row r="432" spans="1:25" ht="15.75" x14ac:dyDescent="0.2">
      <c r="A432" s="36">
        <f t="shared" si="11"/>
        <v>43312</v>
      </c>
      <c r="B432" s="37">
        <f>SUMIFS(СВЦЭМ!$L$34:$L$777,СВЦЭМ!$A$34:$A$777,$A432,СВЦЭМ!$B$34:$B$777,B$401)+'СЕТ СН'!$F$13</f>
        <v>470.00669846</v>
      </c>
      <c r="C432" s="37">
        <f>SUMIFS(СВЦЭМ!$L$34:$L$777,СВЦЭМ!$A$34:$A$777,$A432,СВЦЭМ!$B$34:$B$777,C$401)+'СЕТ СН'!$F$13</f>
        <v>558.91241020999996</v>
      </c>
      <c r="D432" s="37">
        <f>SUMIFS(СВЦЭМ!$L$34:$L$777,СВЦЭМ!$A$34:$A$777,$A432,СВЦЭМ!$B$34:$B$777,D$401)+'СЕТ СН'!$F$13</f>
        <v>668.49670036999999</v>
      </c>
      <c r="E432" s="37">
        <f>SUMIFS(СВЦЭМ!$L$34:$L$777,СВЦЭМ!$A$34:$A$777,$A432,СВЦЭМ!$B$34:$B$777,E$401)+'СЕТ СН'!$F$13</f>
        <v>712.31334604999995</v>
      </c>
      <c r="F432" s="37">
        <f>SUMIFS(СВЦЭМ!$L$34:$L$777,СВЦЭМ!$A$34:$A$777,$A432,СВЦЭМ!$B$34:$B$777,F$401)+'СЕТ СН'!$F$13</f>
        <v>703.88048513000001</v>
      </c>
      <c r="G432" s="37">
        <f>SUMIFS(СВЦЭМ!$L$34:$L$777,СВЦЭМ!$A$34:$A$777,$A432,СВЦЭМ!$B$34:$B$777,G$401)+'СЕТ СН'!$F$13</f>
        <v>705.67020376000005</v>
      </c>
      <c r="H432" s="37">
        <f>SUMIFS(СВЦЭМ!$L$34:$L$777,СВЦЭМ!$A$34:$A$777,$A432,СВЦЭМ!$B$34:$B$777,H$401)+'СЕТ СН'!$F$13</f>
        <v>639.87256879999995</v>
      </c>
      <c r="I432" s="37">
        <f>SUMIFS(СВЦЭМ!$L$34:$L$777,СВЦЭМ!$A$34:$A$777,$A432,СВЦЭМ!$B$34:$B$777,I$401)+'СЕТ СН'!$F$13</f>
        <v>524.22989475999998</v>
      </c>
      <c r="J432" s="37">
        <f>SUMIFS(СВЦЭМ!$L$34:$L$777,СВЦЭМ!$A$34:$A$777,$A432,СВЦЭМ!$B$34:$B$777,J$401)+'СЕТ СН'!$F$13</f>
        <v>435.07345841</v>
      </c>
      <c r="K432" s="37">
        <f>SUMIFS(СВЦЭМ!$L$34:$L$777,СВЦЭМ!$A$34:$A$777,$A432,СВЦЭМ!$B$34:$B$777,K$401)+'СЕТ СН'!$F$13</f>
        <v>382.91675027999997</v>
      </c>
      <c r="L432" s="37">
        <f>SUMIFS(СВЦЭМ!$L$34:$L$777,СВЦЭМ!$A$34:$A$777,$A432,СВЦЭМ!$B$34:$B$777,L$401)+'СЕТ СН'!$F$13</f>
        <v>373.72992452</v>
      </c>
      <c r="M432" s="37">
        <f>SUMIFS(СВЦЭМ!$L$34:$L$777,СВЦЭМ!$A$34:$A$777,$A432,СВЦЭМ!$B$34:$B$777,M$401)+'СЕТ СН'!$F$13</f>
        <v>375.02233633999998</v>
      </c>
      <c r="N432" s="37">
        <f>SUMIFS(СВЦЭМ!$L$34:$L$777,СВЦЭМ!$A$34:$A$777,$A432,СВЦЭМ!$B$34:$B$777,N$401)+'СЕТ СН'!$F$13</f>
        <v>417.43426663999998</v>
      </c>
      <c r="O432" s="37">
        <f>SUMIFS(СВЦЭМ!$L$34:$L$777,СВЦЭМ!$A$34:$A$777,$A432,СВЦЭМ!$B$34:$B$777,O$401)+'СЕТ СН'!$F$13</f>
        <v>418.29434056999997</v>
      </c>
      <c r="P432" s="37">
        <f>SUMIFS(СВЦЭМ!$L$34:$L$777,СВЦЭМ!$A$34:$A$777,$A432,СВЦЭМ!$B$34:$B$777,P$401)+'СЕТ СН'!$F$13</f>
        <v>409.62383516</v>
      </c>
      <c r="Q432" s="37">
        <f>SUMIFS(СВЦЭМ!$L$34:$L$777,СВЦЭМ!$A$34:$A$777,$A432,СВЦЭМ!$B$34:$B$777,Q$401)+'СЕТ СН'!$F$13</f>
        <v>420.54174559</v>
      </c>
      <c r="R432" s="37">
        <f>SUMIFS(СВЦЭМ!$L$34:$L$777,СВЦЭМ!$A$34:$A$777,$A432,СВЦЭМ!$B$34:$B$777,R$401)+'СЕТ СН'!$F$13</f>
        <v>417.22377220999999</v>
      </c>
      <c r="S432" s="37">
        <f>SUMIFS(СВЦЭМ!$L$34:$L$777,СВЦЭМ!$A$34:$A$777,$A432,СВЦЭМ!$B$34:$B$777,S$401)+'СЕТ СН'!$F$13</f>
        <v>412.89732423999999</v>
      </c>
      <c r="T432" s="37">
        <f>SUMIFS(СВЦЭМ!$L$34:$L$777,СВЦЭМ!$A$34:$A$777,$A432,СВЦЭМ!$B$34:$B$777,T$401)+'СЕТ СН'!$F$13</f>
        <v>411.93661598</v>
      </c>
      <c r="U432" s="37">
        <f>SUMIFS(СВЦЭМ!$L$34:$L$777,СВЦЭМ!$A$34:$A$777,$A432,СВЦЭМ!$B$34:$B$777,U$401)+'СЕТ СН'!$F$13</f>
        <v>397.39917883999999</v>
      </c>
      <c r="V432" s="37">
        <f>SUMIFS(СВЦЭМ!$L$34:$L$777,СВЦЭМ!$A$34:$A$777,$A432,СВЦЭМ!$B$34:$B$777,V$401)+'СЕТ СН'!$F$13</f>
        <v>383.35444612999999</v>
      </c>
      <c r="W432" s="37">
        <f>SUMIFS(СВЦЭМ!$L$34:$L$777,СВЦЭМ!$A$34:$A$777,$A432,СВЦЭМ!$B$34:$B$777,W$401)+'СЕТ СН'!$F$13</f>
        <v>424.04398118</v>
      </c>
      <c r="X432" s="37">
        <f>SUMIFS(СВЦЭМ!$L$34:$L$777,СВЦЭМ!$A$34:$A$777,$A432,СВЦЭМ!$B$34:$B$777,X$401)+'СЕТ СН'!$F$13</f>
        <v>489.13033195999998</v>
      </c>
      <c r="Y432" s="37">
        <f>SUMIFS(СВЦЭМ!$L$34:$L$777,СВЦЭМ!$A$34:$A$777,$A432,СВЦЭМ!$B$34:$B$777,Y$401)+'СЕТ СН'!$F$13</f>
        <v>570.41322358000002</v>
      </c>
    </row>
    <row r="433" spans="1:26" ht="15.75" x14ac:dyDescent="0.2">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5.75" x14ac:dyDescent="0.2">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s="49" customFormat="1" ht="66" customHeight="1" x14ac:dyDescent="0.25">
      <c r="A435" s="147" t="s">
        <v>136</v>
      </c>
      <c r="B435" s="147"/>
      <c r="C435" s="147"/>
      <c r="D435" s="147"/>
      <c r="E435" s="147"/>
      <c r="F435" s="147"/>
      <c r="G435" s="147"/>
      <c r="H435" s="147"/>
      <c r="I435" s="147"/>
      <c r="J435" s="147"/>
      <c r="K435" s="147"/>
      <c r="L435" s="148">
        <f>СВЦЭМ!$D$18+'СЕТ СН'!$F$14</f>
        <v>0</v>
      </c>
      <c r="M435" s="149"/>
      <c r="N435" s="48"/>
      <c r="O435" s="48"/>
      <c r="P435" s="48"/>
      <c r="Q435" s="48"/>
      <c r="R435" s="48"/>
      <c r="S435" s="48"/>
      <c r="T435" s="48"/>
      <c r="U435" s="48"/>
      <c r="V435" s="48"/>
      <c r="W435" s="48"/>
      <c r="X435" s="48"/>
      <c r="Y435" s="48"/>
    </row>
    <row r="436" spans="1:26" ht="30" customHeight="1" x14ac:dyDescent="0.2">
      <c r="A436" s="39"/>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row>
    <row r="437" spans="1:26" ht="15.75" x14ac:dyDescent="0.2">
      <c r="A437" s="116" t="s">
        <v>77</v>
      </c>
      <c r="B437" s="116"/>
      <c r="C437" s="116"/>
      <c r="D437" s="116"/>
      <c r="E437" s="116"/>
      <c r="F437" s="116"/>
      <c r="G437" s="116"/>
      <c r="H437" s="116"/>
      <c r="I437" s="116"/>
      <c r="J437" s="116"/>
      <c r="K437" s="116"/>
      <c r="L437" s="116"/>
      <c r="M437" s="116"/>
      <c r="N437" s="117" t="s">
        <v>29</v>
      </c>
      <c r="O437" s="117"/>
      <c r="P437" s="117"/>
      <c r="Q437" s="117"/>
      <c r="R437" s="117"/>
      <c r="S437" s="117"/>
      <c r="T437" s="117"/>
      <c r="U437" s="117"/>
      <c r="V437" s="48"/>
      <c r="W437" s="48"/>
      <c r="X437" s="48"/>
      <c r="Y437" s="48"/>
    </row>
    <row r="438" spans="1:26" ht="15.75" x14ac:dyDescent="0.25">
      <c r="A438" s="116"/>
      <c r="B438" s="116"/>
      <c r="C438" s="116"/>
      <c r="D438" s="116"/>
      <c r="E438" s="116"/>
      <c r="F438" s="116"/>
      <c r="G438" s="116"/>
      <c r="H438" s="116"/>
      <c r="I438" s="116"/>
      <c r="J438" s="116"/>
      <c r="K438" s="116"/>
      <c r="L438" s="116"/>
      <c r="M438" s="116"/>
      <c r="N438" s="118" t="s">
        <v>0</v>
      </c>
      <c r="O438" s="118"/>
      <c r="P438" s="118" t="s">
        <v>1</v>
      </c>
      <c r="Q438" s="118"/>
      <c r="R438" s="118" t="s">
        <v>2</v>
      </c>
      <c r="S438" s="118"/>
      <c r="T438" s="118" t="s">
        <v>3</v>
      </c>
      <c r="U438" s="118"/>
    </row>
    <row r="439" spans="1:26" ht="15.75" x14ac:dyDescent="0.25">
      <c r="A439" s="116"/>
      <c r="B439" s="116"/>
      <c r="C439" s="116"/>
      <c r="D439" s="116"/>
      <c r="E439" s="116"/>
      <c r="F439" s="116"/>
      <c r="G439" s="116"/>
      <c r="H439" s="116"/>
      <c r="I439" s="116"/>
      <c r="J439" s="116"/>
      <c r="K439" s="116"/>
      <c r="L439" s="116"/>
      <c r="M439" s="116"/>
      <c r="N439" s="119">
        <f>СВЦЭМ!$D$12+'СЕТ СН'!$F$10-'СЕТ СН'!$F$22</f>
        <v>153416.56184919213</v>
      </c>
      <c r="O439" s="120"/>
      <c r="P439" s="119">
        <f>СВЦЭМ!$D$12+'СЕТ СН'!$F$10-'СЕТ СН'!$G$22</f>
        <v>135305.45184919215</v>
      </c>
      <c r="Q439" s="120"/>
      <c r="R439" s="119">
        <f>СВЦЭМ!$D$12+'СЕТ СН'!$F$10-'СЕТ СН'!$H$22</f>
        <v>116651.01184919215</v>
      </c>
      <c r="S439" s="120"/>
      <c r="T439" s="119">
        <f>СВЦЭМ!$D$12+'СЕТ СН'!$F$10-'СЕТ СН'!$I$22</f>
        <v>97436.931849192129</v>
      </c>
      <c r="U439" s="120"/>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FD97"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N439" sqref="N439:U439"/>
    </sheetView>
  </sheetViews>
  <sheetFormatPr defaultRowHeight="15" x14ac:dyDescent="0.25"/>
  <cols>
    <col min="1" max="1" width="10.875" style="50" customWidth="1"/>
    <col min="2" max="25" width="10.625" style="50" customWidth="1"/>
    <col min="26" max="26" width="9" style="43"/>
    <col min="27" max="27" width="11.25" style="43" customWidth="1"/>
    <col min="28" max="16384" width="9" style="43"/>
  </cols>
  <sheetData>
    <row r="1" spans="1:27" ht="18.75" customHeight="1" x14ac:dyDescent="0.2">
      <c r="A1" s="132" t="str">
        <f>'I ЦК'!A1:F1</f>
        <v>Предельные уровни регулируемых цен на электрическую энергию (мощность), поставляемую потребителям (покупателям) ООО "МЕЧЕЛ-ЭНЕРГО" в июле 2018г.</v>
      </c>
      <c r="B1" s="132"/>
      <c r="C1" s="132"/>
      <c r="D1" s="132"/>
      <c r="E1" s="132"/>
      <c r="F1" s="132"/>
      <c r="G1" s="132"/>
      <c r="H1" s="132"/>
      <c r="I1" s="132"/>
      <c r="J1" s="132"/>
      <c r="K1" s="132"/>
      <c r="L1" s="132"/>
      <c r="M1" s="132"/>
      <c r="N1" s="132"/>
      <c r="O1" s="132"/>
      <c r="P1" s="132"/>
      <c r="Q1" s="132"/>
      <c r="R1" s="132"/>
      <c r="S1" s="132"/>
      <c r="T1" s="132"/>
      <c r="U1" s="132"/>
      <c r="V1" s="132"/>
      <c r="W1" s="132"/>
      <c r="X1" s="132"/>
      <c r="Y1" s="132"/>
    </row>
    <row r="2" spans="1:27" ht="18.75" customHeight="1" x14ac:dyDescent="0.2">
      <c r="A2" s="44"/>
      <c r="B2" s="44"/>
      <c r="C2" s="44"/>
      <c r="D2" s="44"/>
      <c r="E2" s="44"/>
      <c r="F2" s="44"/>
      <c r="G2" s="44"/>
      <c r="H2" s="44"/>
      <c r="I2" s="44"/>
      <c r="J2" s="44"/>
      <c r="K2" s="44"/>
      <c r="L2" s="44"/>
      <c r="M2" s="44"/>
      <c r="N2" s="44"/>
      <c r="O2" s="44"/>
      <c r="P2" s="44"/>
      <c r="Q2" s="44"/>
      <c r="R2" s="44"/>
      <c r="S2" s="44"/>
      <c r="T2" s="44"/>
      <c r="U2" s="44"/>
      <c r="V2" s="44"/>
      <c r="W2" s="44"/>
      <c r="X2" s="44"/>
      <c r="Y2" s="44"/>
    </row>
    <row r="3" spans="1:27" ht="15.75" customHeight="1" x14ac:dyDescent="0.2">
      <c r="A3" s="133" t="s">
        <v>42</v>
      </c>
      <c r="B3" s="133"/>
      <c r="C3" s="133"/>
      <c r="D3" s="133"/>
      <c r="E3" s="133"/>
      <c r="F3" s="133"/>
      <c r="G3" s="133"/>
      <c r="H3" s="133"/>
      <c r="I3" s="133"/>
      <c r="J3" s="133"/>
      <c r="K3" s="133"/>
      <c r="L3" s="133"/>
      <c r="M3" s="133"/>
      <c r="N3" s="133"/>
      <c r="O3" s="133"/>
      <c r="P3" s="133"/>
      <c r="Q3" s="133"/>
      <c r="R3" s="133"/>
      <c r="S3" s="133"/>
      <c r="T3" s="133"/>
      <c r="U3" s="133"/>
      <c r="V3" s="133"/>
      <c r="W3" s="133"/>
      <c r="X3" s="133"/>
      <c r="Y3" s="133"/>
    </row>
    <row r="4" spans="1:27" ht="32.25" customHeight="1" x14ac:dyDescent="0.2">
      <c r="A4" s="133" t="s">
        <v>84</v>
      </c>
      <c r="B4" s="133"/>
      <c r="C4" s="133"/>
      <c r="D4" s="133"/>
      <c r="E4" s="133"/>
      <c r="F4" s="133"/>
      <c r="G4" s="133"/>
      <c r="H4" s="133"/>
      <c r="I4" s="133"/>
      <c r="J4" s="133"/>
      <c r="K4" s="133"/>
      <c r="L4" s="133"/>
      <c r="M4" s="133"/>
      <c r="N4" s="133"/>
      <c r="O4" s="133"/>
      <c r="P4" s="133"/>
      <c r="Q4" s="133"/>
      <c r="R4" s="133"/>
      <c r="S4" s="133"/>
      <c r="T4" s="133"/>
      <c r="U4" s="133"/>
      <c r="V4" s="133"/>
      <c r="W4" s="133"/>
      <c r="X4" s="133"/>
      <c r="Y4" s="133"/>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45"/>
      <c r="C8" s="33"/>
      <c r="D8" s="33"/>
      <c r="E8" s="33"/>
      <c r="F8" s="33"/>
      <c r="G8" s="33"/>
      <c r="H8" s="33"/>
      <c r="I8" s="33"/>
      <c r="J8" s="33"/>
      <c r="K8" s="33"/>
      <c r="L8" s="33"/>
      <c r="M8" s="33"/>
      <c r="N8" s="33"/>
      <c r="O8" s="33"/>
      <c r="P8" s="33"/>
      <c r="Q8" s="33"/>
      <c r="R8" s="33"/>
      <c r="S8" s="33"/>
      <c r="T8" s="33"/>
      <c r="U8" s="33"/>
      <c r="V8" s="33"/>
      <c r="W8" s="33"/>
      <c r="X8" s="33"/>
      <c r="Y8" s="33"/>
    </row>
    <row r="9" spans="1:27" ht="12.75" customHeight="1" x14ac:dyDescent="0.2">
      <c r="A9" s="127" t="s">
        <v>7</v>
      </c>
      <c r="B9" s="121" t="s">
        <v>72</v>
      </c>
      <c r="C9" s="122"/>
      <c r="D9" s="122"/>
      <c r="E9" s="122"/>
      <c r="F9" s="122"/>
      <c r="G9" s="122"/>
      <c r="H9" s="122"/>
      <c r="I9" s="122"/>
      <c r="J9" s="122"/>
      <c r="K9" s="122"/>
      <c r="L9" s="122"/>
      <c r="M9" s="122"/>
      <c r="N9" s="122"/>
      <c r="O9" s="122"/>
      <c r="P9" s="122"/>
      <c r="Q9" s="122"/>
      <c r="R9" s="122"/>
      <c r="S9" s="122"/>
      <c r="T9" s="122"/>
      <c r="U9" s="122"/>
      <c r="V9" s="122"/>
      <c r="W9" s="122"/>
      <c r="X9" s="122"/>
      <c r="Y9" s="123"/>
    </row>
    <row r="10" spans="1:27" ht="12.75" customHeight="1" x14ac:dyDescent="0.2">
      <c r="A10" s="128"/>
      <c r="B10" s="124"/>
      <c r="C10" s="125"/>
      <c r="D10" s="125"/>
      <c r="E10" s="125"/>
      <c r="F10" s="125"/>
      <c r="G10" s="125"/>
      <c r="H10" s="125"/>
      <c r="I10" s="125"/>
      <c r="J10" s="125"/>
      <c r="K10" s="125"/>
      <c r="L10" s="125"/>
      <c r="M10" s="125"/>
      <c r="N10" s="125"/>
      <c r="O10" s="125"/>
      <c r="P10" s="125"/>
      <c r="Q10" s="125"/>
      <c r="R10" s="125"/>
      <c r="S10" s="125"/>
      <c r="T10" s="125"/>
      <c r="U10" s="125"/>
      <c r="V10" s="125"/>
      <c r="W10" s="125"/>
      <c r="X10" s="125"/>
      <c r="Y10" s="126"/>
    </row>
    <row r="11" spans="1:27" ht="12.75" customHeight="1" x14ac:dyDescent="0.2">
      <c r="A11" s="129"/>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01.07.2018</v>
      </c>
      <c r="B12" s="37">
        <f>SUMIFS(СВЦЭМ!$D$34:$D$777,СВЦЭМ!$A$34:$A$777,$A12,СВЦЭМ!$B$34:$B$777,B$11)+'СЕТ СН'!$F$11+СВЦЭМ!$D$10+'СЕТ СН'!$F$6-'СЕТ СН'!$F$23</f>
        <v>1065.2946286299998</v>
      </c>
      <c r="C12" s="37">
        <f>SUMIFS(СВЦЭМ!$D$34:$D$777,СВЦЭМ!$A$34:$A$777,$A12,СВЦЭМ!$B$34:$B$777,C$11)+'СЕТ СН'!$F$11+СВЦЭМ!$D$10+'СЕТ СН'!$F$6-'СЕТ СН'!$F$23</f>
        <v>1098.8748780199999</v>
      </c>
      <c r="D12" s="37">
        <f>SUMIFS(СВЦЭМ!$D$34:$D$777,СВЦЭМ!$A$34:$A$777,$A12,СВЦЭМ!$B$34:$B$777,D$11)+'СЕТ СН'!$F$11+СВЦЭМ!$D$10+'СЕТ СН'!$F$6-'СЕТ СН'!$F$23</f>
        <v>1140.3154282699998</v>
      </c>
      <c r="E12" s="37">
        <f>SUMIFS(СВЦЭМ!$D$34:$D$777,СВЦЭМ!$A$34:$A$777,$A12,СВЦЭМ!$B$34:$B$777,E$11)+'СЕТ СН'!$F$11+СВЦЭМ!$D$10+'СЕТ СН'!$F$6-'СЕТ СН'!$F$23</f>
        <v>1165.5099753299999</v>
      </c>
      <c r="F12" s="37">
        <f>SUMIFS(СВЦЭМ!$D$34:$D$777,СВЦЭМ!$A$34:$A$777,$A12,СВЦЭМ!$B$34:$B$777,F$11)+'СЕТ СН'!$F$11+СВЦЭМ!$D$10+'СЕТ СН'!$F$6-'СЕТ СН'!$F$23</f>
        <v>1171.6809531199999</v>
      </c>
      <c r="G12" s="37">
        <f>SUMIFS(СВЦЭМ!$D$34:$D$777,СВЦЭМ!$A$34:$A$777,$A12,СВЦЭМ!$B$34:$B$777,G$11)+'СЕТ СН'!$F$11+СВЦЭМ!$D$10+'СЕТ СН'!$F$6-'СЕТ СН'!$F$23</f>
        <v>1156.03089398</v>
      </c>
      <c r="H12" s="37">
        <f>SUMIFS(СВЦЭМ!$D$34:$D$777,СВЦЭМ!$A$34:$A$777,$A12,СВЦЭМ!$B$34:$B$777,H$11)+'СЕТ СН'!$F$11+СВЦЭМ!$D$10+'СЕТ СН'!$F$6-'СЕТ СН'!$F$23</f>
        <v>1074.5312376299999</v>
      </c>
      <c r="I12" s="37">
        <f>SUMIFS(СВЦЭМ!$D$34:$D$777,СВЦЭМ!$A$34:$A$777,$A12,СВЦЭМ!$B$34:$B$777,I$11)+'СЕТ СН'!$F$11+СВЦЭМ!$D$10+'СЕТ СН'!$F$6-'СЕТ СН'!$F$23</f>
        <v>993.06266551999988</v>
      </c>
      <c r="J12" s="37">
        <f>SUMIFS(СВЦЭМ!$D$34:$D$777,СВЦЭМ!$A$34:$A$777,$A12,СВЦЭМ!$B$34:$B$777,J$11)+'СЕТ СН'!$F$11+СВЦЭМ!$D$10+'СЕТ СН'!$F$6-'СЕТ СН'!$F$23</f>
        <v>888.04392899999993</v>
      </c>
      <c r="K12" s="37">
        <f>SUMIFS(СВЦЭМ!$D$34:$D$777,СВЦЭМ!$A$34:$A$777,$A12,СВЦЭМ!$B$34:$B$777,K$11)+'СЕТ СН'!$F$11+СВЦЭМ!$D$10+'СЕТ СН'!$F$6-'СЕТ СН'!$F$23</f>
        <v>834.17579869999986</v>
      </c>
      <c r="L12" s="37">
        <f>SUMIFS(СВЦЭМ!$D$34:$D$777,СВЦЭМ!$A$34:$A$777,$A12,СВЦЭМ!$B$34:$B$777,L$11)+'СЕТ СН'!$F$11+СВЦЭМ!$D$10+'СЕТ СН'!$F$6-'СЕТ СН'!$F$23</f>
        <v>840.26004430999978</v>
      </c>
      <c r="M12" s="37">
        <f>SUMIFS(СВЦЭМ!$D$34:$D$777,СВЦЭМ!$A$34:$A$777,$A12,СВЦЭМ!$B$34:$B$777,M$11)+'СЕТ СН'!$F$11+СВЦЭМ!$D$10+'СЕТ СН'!$F$6-'СЕТ СН'!$F$23</f>
        <v>788.96561179999981</v>
      </c>
      <c r="N12" s="37">
        <f>SUMIFS(СВЦЭМ!$D$34:$D$777,СВЦЭМ!$A$34:$A$777,$A12,СВЦЭМ!$B$34:$B$777,N$11)+'СЕТ СН'!$F$11+СВЦЭМ!$D$10+'СЕТ СН'!$F$6-'СЕТ СН'!$F$23</f>
        <v>797.70739769999977</v>
      </c>
      <c r="O12" s="37">
        <f>SUMIFS(СВЦЭМ!$D$34:$D$777,СВЦЭМ!$A$34:$A$777,$A12,СВЦЭМ!$B$34:$B$777,O$11)+'СЕТ СН'!$F$11+СВЦЭМ!$D$10+'СЕТ СН'!$F$6-'СЕТ СН'!$F$23</f>
        <v>802.02752355999974</v>
      </c>
      <c r="P12" s="37">
        <f>SUMIFS(СВЦЭМ!$D$34:$D$777,СВЦЭМ!$A$34:$A$777,$A12,СВЦЭМ!$B$34:$B$777,P$11)+'СЕТ СН'!$F$11+СВЦЭМ!$D$10+'СЕТ СН'!$F$6-'СЕТ СН'!$F$23</f>
        <v>804.12195179999981</v>
      </c>
      <c r="Q12" s="37">
        <f>SUMIFS(СВЦЭМ!$D$34:$D$777,СВЦЭМ!$A$34:$A$777,$A12,СВЦЭМ!$B$34:$B$777,Q$11)+'СЕТ СН'!$F$11+СВЦЭМ!$D$10+'СЕТ СН'!$F$6-'СЕТ СН'!$F$23</f>
        <v>798.45097459999988</v>
      </c>
      <c r="R12" s="37">
        <f>SUMIFS(СВЦЭМ!$D$34:$D$777,СВЦЭМ!$A$34:$A$777,$A12,СВЦЭМ!$B$34:$B$777,R$11)+'СЕТ СН'!$F$11+СВЦЭМ!$D$10+'СЕТ СН'!$F$6-'СЕТ СН'!$F$23</f>
        <v>789.34490742999992</v>
      </c>
      <c r="S12" s="37">
        <f>SUMIFS(СВЦЭМ!$D$34:$D$777,СВЦЭМ!$A$34:$A$777,$A12,СВЦЭМ!$B$34:$B$777,S$11)+'СЕТ СН'!$F$11+СВЦЭМ!$D$10+'СЕТ СН'!$F$6-'СЕТ СН'!$F$23</f>
        <v>778.94925028999978</v>
      </c>
      <c r="T12" s="37">
        <f>SUMIFS(СВЦЭМ!$D$34:$D$777,СВЦЭМ!$A$34:$A$777,$A12,СВЦЭМ!$B$34:$B$777,T$11)+'СЕТ СН'!$F$11+СВЦЭМ!$D$10+'СЕТ СН'!$F$6-'СЕТ СН'!$F$23</f>
        <v>792.81753264999975</v>
      </c>
      <c r="U12" s="37">
        <f>SUMIFS(СВЦЭМ!$D$34:$D$777,СВЦЭМ!$A$34:$A$777,$A12,СВЦЭМ!$B$34:$B$777,U$11)+'СЕТ СН'!$F$11+СВЦЭМ!$D$10+'СЕТ СН'!$F$6-'СЕТ СН'!$F$23</f>
        <v>774.11954827999989</v>
      </c>
      <c r="V12" s="37">
        <f>SUMIFS(СВЦЭМ!$D$34:$D$777,СВЦЭМ!$A$34:$A$777,$A12,СВЦЭМ!$B$34:$B$777,V$11)+'СЕТ СН'!$F$11+СВЦЭМ!$D$10+'СЕТ СН'!$F$6-'СЕТ СН'!$F$23</f>
        <v>769.21570929999984</v>
      </c>
      <c r="W12" s="37">
        <f>SUMIFS(СВЦЭМ!$D$34:$D$777,СВЦЭМ!$A$34:$A$777,$A12,СВЦЭМ!$B$34:$B$777,W$11)+'СЕТ СН'!$F$11+СВЦЭМ!$D$10+'СЕТ СН'!$F$6-'СЕТ СН'!$F$23</f>
        <v>842.51792714999988</v>
      </c>
      <c r="X12" s="37">
        <f>SUMIFS(СВЦЭМ!$D$34:$D$777,СВЦЭМ!$A$34:$A$777,$A12,СВЦЭМ!$B$34:$B$777,X$11)+'СЕТ СН'!$F$11+СВЦЭМ!$D$10+'СЕТ СН'!$F$6-'СЕТ СН'!$F$23</f>
        <v>948.49260146999973</v>
      </c>
      <c r="Y12" s="37">
        <f>SUMIFS(СВЦЭМ!$D$34:$D$777,СВЦЭМ!$A$34:$A$777,$A12,СВЦЭМ!$B$34:$B$777,Y$11)+'СЕТ СН'!$F$11+СВЦЭМ!$D$10+'СЕТ СН'!$F$6-'СЕТ СН'!$F$23</f>
        <v>988.66193465999982</v>
      </c>
      <c r="AA12" s="46"/>
    </row>
    <row r="13" spans="1:27" ht="15.75" x14ac:dyDescent="0.2">
      <c r="A13" s="36">
        <f>A12+1</f>
        <v>43283</v>
      </c>
      <c r="B13" s="37">
        <f>SUMIFS(СВЦЭМ!$D$34:$D$777,СВЦЭМ!$A$34:$A$777,$A13,СВЦЭМ!$B$34:$B$777,B$11)+'СЕТ СН'!$F$11+СВЦЭМ!$D$10+'СЕТ СН'!$F$6-'СЕТ СН'!$F$23</f>
        <v>1140.7971271599997</v>
      </c>
      <c r="C13" s="37">
        <f>SUMIFS(СВЦЭМ!$D$34:$D$777,СВЦЭМ!$A$34:$A$777,$A13,СВЦЭМ!$B$34:$B$777,C$11)+'СЕТ СН'!$F$11+СВЦЭМ!$D$10+'СЕТ СН'!$F$6-'СЕТ СН'!$F$23</f>
        <v>1174.9376064099999</v>
      </c>
      <c r="D13" s="37">
        <f>SUMIFS(СВЦЭМ!$D$34:$D$777,СВЦЭМ!$A$34:$A$777,$A13,СВЦЭМ!$B$34:$B$777,D$11)+'СЕТ СН'!$F$11+СВЦЭМ!$D$10+'СЕТ СН'!$F$6-'СЕТ СН'!$F$23</f>
        <v>1167.7940847399998</v>
      </c>
      <c r="E13" s="37">
        <f>SUMIFS(СВЦЭМ!$D$34:$D$777,СВЦЭМ!$A$34:$A$777,$A13,СВЦЭМ!$B$34:$B$777,E$11)+'СЕТ СН'!$F$11+СВЦЭМ!$D$10+'СЕТ СН'!$F$6-'СЕТ СН'!$F$23</f>
        <v>1160.7299168099998</v>
      </c>
      <c r="F13" s="37">
        <f>SUMIFS(СВЦЭМ!$D$34:$D$777,СВЦЭМ!$A$34:$A$777,$A13,СВЦЭМ!$B$34:$B$777,F$11)+'СЕТ СН'!$F$11+СВЦЭМ!$D$10+'СЕТ СН'!$F$6-'СЕТ СН'!$F$23</f>
        <v>1157.1232934599998</v>
      </c>
      <c r="G13" s="37">
        <f>SUMIFS(СВЦЭМ!$D$34:$D$777,СВЦЭМ!$A$34:$A$777,$A13,СВЦЭМ!$B$34:$B$777,G$11)+'СЕТ СН'!$F$11+СВЦЭМ!$D$10+'СЕТ СН'!$F$6-'СЕТ СН'!$F$23</f>
        <v>1164.4399325499999</v>
      </c>
      <c r="H13" s="37">
        <f>SUMIFS(СВЦЭМ!$D$34:$D$777,СВЦЭМ!$A$34:$A$777,$A13,СВЦЭМ!$B$34:$B$777,H$11)+'СЕТ СН'!$F$11+СВЦЭМ!$D$10+'СЕТ СН'!$F$6-'СЕТ СН'!$F$23</f>
        <v>1106.4680454499999</v>
      </c>
      <c r="I13" s="37">
        <f>SUMIFS(СВЦЭМ!$D$34:$D$777,СВЦЭМ!$A$34:$A$777,$A13,СВЦЭМ!$B$34:$B$777,I$11)+'СЕТ СН'!$F$11+СВЦЭМ!$D$10+'СЕТ СН'!$F$6-'СЕТ СН'!$F$23</f>
        <v>998.16140224999981</v>
      </c>
      <c r="J13" s="37">
        <f>SUMIFS(СВЦЭМ!$D$34:$D$777,СВЦЭМ!$A$34:$A$777,$A13,СВЦЭМ!$B$34:$B$777,J$11)+'СЕТ СН'!$F$11+СВЦЭМ!$D$10+'СЕТ СН'!$F$6-'СЕТ СН'!$F$23</f>
        <v>888.04206109999973</v>
      </c>
      <c r="K13" s="37">
        <f>SUMIFS(СВЦЭМ!$D$34:$D$777,СВЦЭМ!$A$34:$A$777,$A13,СВЦЭМ!$B$34:$B$777,K$11)+'СЕТ СН'!$F$11+СВЦЭМ!$D$10+'СЕТ СН'!$F$6-'СЕТ СН'!$F$23</f>
        <v>824.65285722999988</v>
      </c>
      <c r="L13" s="37">
        <f>SUMIFS(СВЦЭМ!$D$34:$D$777,СВЦЭМ!$A$34:$A$777,$A13,СВЦЭМ!$B$34:$B$777,L$11)+'СЕТ СН'!$F$11+СВЦЭМ!$D$10+'СЕТ СН'!$F$6-'СЕТ СН'!$F$23</f>
        <v>810.86427705999972</v>
      </c>
      <c r="M13" s="37">
        <f>SUMIFS(СВЦЭМ!$D$34:$D$777,СВЦЭМ!$A$34:$A$777,$A13,СВЦЭМ!$B$34:$B$777,M$11)+'СЕТ СН'!$F$11+СВЦЭМ!$D$10+'СЕТ СН'!$F$6-'СЕТ СН'!$F$23</f>
        <v>797.05247282999972</v>
      </c>
      <c r="N13" s="37">
        <f>SUMIFS(СВЦЭМ!$D$34:$D$777,СВЦЭМ!$A$34:$A$777,$A13,СВЦЭМ!$B$34:$B$777,N$11)+'СЕТ СН'!$F$11+СВЦЭМ!$D$10+'СЕТ СН'!$F$6-'СЕТ СН'!$F$23</f>
        <v>812.33913732999986</v>
      </c>
      <c r="O13" s="37">
        <f>SUMIFS(СВЦЭМ!$D$34:$D$777,СВЦЭМ!$A$34:$A$777,$A13,СВЦЭМ!$B$34:$B$777,O$11)+'СЕТ СН'!$F$11+СВЦЭМ!$D$10+'СЕТ СН'!$F$6-'СЕТ СН'!$F$23</f>
        <v>816.94834303999983</v>
      </c>
      <c r="P13" s="37">
        <f>SUMIFS(СВЦЭМ!$D$34:$D$777,СВЦЭМ!$A$34:$A$777,$A13,СВЦЭМ!$B$34:$B$777,P$11)+'СЕТ СН'!$F$11+СВЦЭМ!$D$10+'СЕТ СН'!$F$6-'СЕТ СН'!$F$23</f>
        <v>807.02889216999984</v>
      </c>
      <c r="Q13" s="37">
        <f>SUMIFS(СВЦЭМ!$D$34:$D$777,СВЦЭМ!$A$34:$A$777,$A13,СВЦЭМ!$B$34:$B$777,Q$11)+'СЕТ СН'!$F$11+СВЦЭМ!$D$10+'СЕТ СН'!$F$6-'СЕТ СН'!$F$23</f>
        <v>811.10957740999993</v>
      </c>
      <c r="R13" s="37">
        <f>SUMIFS(СВЦЭМ!$D$34:$D$777,СВЦЭМ!$A$34:$A$777,$A13,СВЦЭМ!$B$34:$B$777,R$11)+'СЕТ СН'!$F$11+СВЦЭМ!$D$10+'СЕТ СН'!$F$6-'СЕТ СН'!$F$23</f>
        <v>808.22577779999983</v>
      </c>
      <c r="S13" s="37">
        <f>SUMIFS(СВЦЭМ!$D$34:$D$777,СВЦЭМ!$A$34:$A$777,$A13,СВЦЭМ!$B$34:$B$777,S$11)+'СЕТ СН'!$F$11+СВЦЭМ!$D$10+'СЕТ СН'!$F$6-'СЕТ СН'!$F$23</f>
        <v>813.0529815299999</v>
      </c>
      <c r="T13" s="37">
        <f>SUMIFS(СВЦЭМ!$D$34:$D$777,СВЦЭМ!$A$34:$A$777,$A13,СВЦЭМ!$B$34:$B$777,T$11)+'СЕТ СН'!$F$11+СВЦЭМ!$D$10+'СЕТ СН'!$F$6-'СЕТ СН'!$F$23</f>
        <v>811.94149983999978</v>
      </c>
      <c r="U13" s="37">
        <f>SUMIFS(СВЦЭМ!$D$34:$D$777,СВЦЭМ!$A$34:$A$777,$A13,СВЦЭМ!$B$34:$B$777,U$11)+'СЕТ СН'!$F$11+СВЦЭМ!$D$10+'СЕТ СН'!$F$6-'СЕТ СН'!$F$23</f>
        <v>801.29346404999978</v>
      </c>
      <c r="V13" s="37">
        <f>SUMIFS(СВЦЭМ!$D$34:$D$777,СВЦЭМ!$A$34:$A$777,$A13,СВЦЭМ!$B$34:$B$777,V$11)+'СЕТ СН'!$F$11+СВЦЭМ!$D$10+'СЕТ СН'!$F$6-'СЕТ СН'!$F$23</f>
        <v>809.69373107999991</v>
      </c>
      <c r="W13" s="37">
        <f>SUMIFS(СВЦЭМ!$D$34:$D$777,СВЦЭМ!$A$34:$A$777,$A13,СВЦЭМ!$B$34:$B$777,W$11)+'СЕТ СН'!$F$11+СВЦЭМ!$D$10+'СЕТ СН'!$F$6-'СЕТ СН'!$F$23</f>
        <v>847.54651906999993</v>
      </c>
      <c r="X13" s="37">
        <f>SUMIFS(СВЦЭМ!$D$34:$D$777,СВЦЭМ!$A$34:$A$777,$A13,СВЦЭМ!$B$34:$B$777,X$11)+'СЕТ СН'!$F$11+СВЦЭМ!$D$10+'СЕТ СН'!$F$6-'СЕТ СН'!$F$23</f>
        <v>949.62541364999993</v>
      </c>
      <c r="Y13" s="37">
        <f>SUMIFS(СВЦЭМ!$D$34:$D$777,СВЦЭМ!$A$34:$A$777,$A13,СВЦЭМ!$B$34:$B$777,Y$11)+'СЕТ СН'!$F$11+СВЦЭМ!$D$10+'СЕТ СН'!$F$6-'СЕТ СН'!$F$23</f>
        <v>1016.9069962999997</v>
      </c>
    </row>
    <row r="14" spans="1:27" ht="15.75" x14ac:dyDescent="0.2">
      <c r="A14" s="36">
        <f t="shared" ref="A14:A42" si="0">A13+1</f>
        <v>43284</v>
      </c>
      <c r="B14" s="37">
        <f>SUMIFS(СВЦЭМ!$D$34:$D$777,СВЦЭМ!$A$34:$A$777,$A14,СВЦЭМ!$B$34:$B$777,B$11)+'СЕТ СН'!$F$11+СВЦЭМ!$D$10+'СЕТ СН'!$F$6-'СЕТ СН'!$F$23</f>
        <v>1116.4415187899999</v>
      </c>
      <c r="C14" s="37">
        <f>SUMIFS(СВЦЭМ!$D$34:$D$777,СВЦЭМ!$A$34:$A$777,$A14,СВЦЭМ!$B$34:$B$777,C$11)+'СЕТ СН'!$F$11+СВЦЭМ!$D$10+'СЕТ СН'!$F$6-'СЕТ СН'!$F$23</f>
        <v>1167.4706691299998</v>
      </c>
      <c r="D14" s="37">
        <f>SUMIFS(СВЦЭМ!$D$34:$D$777,СВЦЭМ!$A$34:$A$777,$A14,СВЦЭМ!$B$34:$B$777,D$11)+'СЕТ СН'!$F$11+СВЦЭМ!$D$10+'СЕТ СН'!$F$6-'СЕТ СН'!$F$23</f>
        <v>1190.96379136</v>
      </c>
      <c r="E14" s="37">
        <f>SUMIFS(СВЦЭМ!$D$34:$D$777,СВЦЭМ!$A$34:$A$777,$A14,СВЦЭМ!$B$34:$B$777,E$11)+'СЕТ СН'!$F$11+СВЦЭМ!$D$10+'СЕТ СН'!$F$6-'СЕТ СН'!$F$23</f>
        <v>1180.3507092699999</v>
      </c>
      <c r="F14" s="37">
        <f>SUMIFS(СВЦЭМ!$D$34:$D$777,СВЦЭМ!$A$34:$A$777,$A14,СВЦЭМ!$B$34:$B$777,F$11)+'СЕТ СН'!$F$11+СВЦЭМ!$D$10+'СЕТ СН'!$F$6-'СЕТ СН'!$F$23</f>
        <v>1179.90479089</v>
      </c>
      <c r="G14" s="37">
        <f>SUMIFS(СВЦЭМ!$D$34:$D$777,СВЦЭМ!$A$34:$A$777,$A14,СВЦЭМ!$B$34:$B$777,G$11)+'СЕТ СН'!$F$11+СВЦЭМ!$D$10+'СЕТ СН'!$F$6-'СЕТ СН'!$F$23</f>
        <v>1184.2889613599998</v>
      </c>
      <c r="H14" s="37">
        <f>SUMIFS(СВЦЭМ!$D$34:$D$777,СВЦЭМ!$A$34:$A$777,$A14,СВЦЭМ!$B$34:$B$777,H$11)+'СЕТ СН'!$F$11+СВЦЭМ!$D$10+'СЕТ СН'!$F$6-'СЕТ СН'!$F$23</f>
        <v>1147.0725317599997</v>
      </c>
      <c r="I14" s="37">
        <f>SUMIFS(СВЦЭМ!$D$34:$D$777,СВЦЭМ!$A$34:$A$777,$A14,СВЦЭМ!$B$34:$B$777,I$11)+'СЕТ СН'!$F$11+СВЦЭМ!$D$10+'СЕТ СН'!$F$6-'СЕТ СН'!$F$23</f>
        <v>997.93115167999986</v>
      </c>
      <c r="J14" s="37">
        <f>SUMIFS(СВЦЭМ!$D$34:$D$777,СВЦЭМ!$A$34:$A$777,$A14,СВЦЭМ!$B$34:$B$777,J$11)+'СЕТ СН'!$F$11+СВЦЭМ!$D$10+'СЕТ СН'!$F$6-'СЕТ СН'!$F$23</f>
        <v>909.12920206999979</v>
      </c>
      <c r="K14" s="37">
        <f>SUMIFS(СВЦЭМ!$D$34:$D$777,СВЦЭМ!$A$34:$A$777,$A14,СВЦЭМ!$B$34:$B$777,K$11)+'СЕТ СН'!$F$11+СВЦЭМ!$D$10+'СЕТ СН'!$F$6-'СЕТ СН'!$F$23</f>
        <v>850.72188460999973</v>
      </c>
      <c r="L14" s="37">
        <f>SUMIFS(СВЦЭМ!$D$34:$D$777,СВЦЭМ!$A$34:$A$777,$A14,СВЦЭМ!$B$34:$B$777,L$11)+'СЕТ СН'!$F$11+СВЦЭМ!$D$10+'СЕТ СН'!$F$6-'СЕТ СН'!$F$23</f>
        <v>834.11148038999977</v>
      </c>
      <c r="M14" s="37">
        <f>SUMIFS(СВЦЭМ!$D$34:$D$777,СВЦЭМ!$A$34:$A$777,$A14,СВЦЭМ!$B$34:$B$777,M$11)+'СЕТ СН'!$F$11+СВЦЭМ!$D$10+'СЕТ СН'!$F$6-'СЕТ СН'!$F$23</f>
        <v>821.45248137999988</v>
      </c>
      <c r="N14" s="37">
        <f>SUMIFS(СВЦЭМ!$D$34:$D$777,СВЦЭМ!$A$34:$A$777,$A14,СВЦЭМ!$B$34:$B$777,N$11)+'СЕТ СН'!$F$11+СВЦЭМ!$D$10+'СЕТ СН'!$F$6-'СЕТ СН'!$F$23</f>
        <v>825.33184129999972</v>
      </c>
      <c r="O14" s="37">
        <f>SUMIFS(СВЦЭМ!$D$34:$D$777,СВЦЭМ!$A$34:$A$777,$A14,СВЦЭМ!$B$34:$B$777,O$11)+'СЕТ СН'!$F$11+СВЦЭМ!$D$10+'СЕТ СН'!$F$6-'СЕТ СН'!$F$23</f>
        <v>823.26053893999983</v>
      </c>
      <c r="P14" s="37">
        <f>SUMIFS(СВЦЭМ!$D$34:$D$777,СВЦЭМ!$A$34:$A$777,$A14,СВЦЭМ!$B$34:$B$777,P$11)+'СЕТ СН'!$F$11+СВЦЭМ!$D$10+'СЕТ СН'!$F$6-'СЕТ СН'!$F$23</f>
        <v>830.79539194999984</v>
      </c>
      <c r="Q14" s="37">
        <f>SUMIFS(СВЦЭМ!$D$34:$D$777,СВЦЭМ!$A$34:$A$777,$A14,СВЦЭМ!$B$34:$B$777,Q$11)+'СЕТ СН'!$F$11+СВЦЭМ!$D$10+'СЕТ СН'!$F$6-'СЕТ СН'!$F$23</f>
        <v>833.15822840999977</v>
      </c>
      <c r="R14" s="37">
        <f>SUMIFS(СВЦЭМ!$D$34:$D$777,СВЦЭМ!$A$34:$A$777,$A14,СВЦЭМ!$B$34:$B$777,R$11)+'СЕТ СН'!$F$11+СВЦЭМ!$D$10+'СЕТ СН'!$F$6-'СЕТ СН'!$F$23</f>
        <v>831.32259009999984</v>
      </c>
      <c r="S14" s="37">
        <f>SUMIFS(СВЦЭМ!$D$34:$D$777,СВЦЭМ!$A$34:$A$777,$A14,СВЦЭМ!$B$34:$B$777,S$11)+'СЕТ СН'!$F$11+СВЦЭМ!$D$10+'СЕТ СН'!$F$6-'СЕТ СН'!$F$23</f>
        <v>828.91398177999986</v>
      </c>
      <c r="T14" s="37">
        <f>SUMIFS(СВЦЭМ!$D$34:$D$777,СВЦЭМ!$A$34:$A$777,$A14,СВЦЭМ!$B$34:$B$777,T$11)+'СЕТ СН'!$F$11+СВЦЭМ!$D$10+'СЕТ СН'!$F$6-'СЕТ СН'!$F$23</f>
        <v>823.57095488999971</v>
      </c>
      <c r="U14" s="37">
        <f>SUMIFS(СВЦЭМ!$D$34:$D$777,СВЦЭМ!$A$34:$A$777,$A14,СВЦЭМ!$B$34:$B$777,U$11)+'СЕТ СН'!$F$11+СВЦЭМ!$D$10+'СЕТ СН'!$F$6-'СЕТ СН'!$F$23</f>
        <v>819.75554164999971</v>
      </c>
      <c r="V14" s="37">
        <f>SUMIFS(СВЦЭМ!$D$34:$D$777,СВЦЭМ!$A$34:$A$777,$A14,СВЦЭМ!$B$34:$B$777,V$11)+'СЕТ СН'!$F$11+СВЦЭМ!$D$10+'СЕТ СН'!$F$6-'СЕТ СН'!$F$23</f>
        <v>830.31861997999977</v>
      </c>
      <c r="W14" s="37">
        <f>SUMIFS(СВЦЭМ!$D$34:$D$777,СВЦЭМ!$A$34:$A$777,$A14,СВЦЭМ!$B$34:$B$777,W$11)+'СЕТ СН'!$F$11+СВЦЭМ!$D$10+'СЕТ СН'!$F$6-'СЕТ СН'!$F$23</f>
        <v>896.96283386999971</v>
      </c>
      <c r="X14" s="37">
        <f>SUMIFS(СВЦЭМ!$D$34:$D$777,СВЦЭМ!$A$34:$A$777,$A14,СВЦЭМ!$B$34:$B$777,X$11)+'СЕТ СН'!$F$11+СВЦЭМ!$D$10+'СЕТ СН'!$F$6-'СЕТ СН'!$F$23</f>
        <v>974.73056585999984</v>
      </c>
      <c r="Y14" s="37">
        <f>SUMIFS(СВЦЭМ!$D$34:$D$777,СВЦЭМ!$A$34:$A$777,$A14,СВЦЭМ!$B$34:$B$777,Y$11)+'СЕТ СН'!$F$11+СВЦЭМ!$D$10+'СЕТ СН'!$F$6-'СЕТ СН'!$F$23</f>
        <v>1083.2818748199998</v>
      </c>
    </row>
    <row r="15" spans="1:27" ht="15.75" x14ac:dyDescent="0.2">
      <c r="A15" s="36">
        <f t="shared" si="0"/>
        <v>43285</v>
      </c>
      <c r="B15" s="37">
        <f>SUMIFS(СВЦЭМ!$D$34:$D$777,СВЦЭМ!$A$34:$A$777,$A15,СВЦЭМ!$B$34:$B$777,B$11)+'СЕТ СН'!$F$11+СВЦЭМ!$D$10+'СЕТ СН'!$F$6-'СЕТ СН'!$F$23</f>
        <v>1089.1425041499999</v>
      </c>
      <c r="C15" s="37">
        <f>SUMIFS(СВЦЭМ!$D$34:$D$777,СВЦЭМ!$A$34:$A$777,$A15,СВЦЭМ!$B$34:$B$777,C$11)+'СЕТ СН'!$F$11+СВЦЭМ!$D$10+'СЕТ СН'!$F$6-'СЕТ СН'!$F$23</f>
        <v>1173.1535475699998</v>
      </c>
      <c r="D15" s="37">
        <f>SUMIFS(СВЦЭМ!$D$34:$D$777,СВЦЭМ!$A$34:$A$777,$A15,СВЦЭМ!$B$34:$B$777,D$11)+'СЕТ СН'!$F$11+СВЦЭМ!$D$10+'СЕТ СН'!$F$6-'СЕТ СН'!$F$23</f>
        <v>1187.3154589399999</v>
      </c>
      <c r="E15" s="37">
        <f>SUMIFS(СВЦЭМ!$D$34:$D$777,СВЦЭМ!$A$34:$A$777,$A15,СВЦЭМ!$B$34:$B$777,E$11)+'СЕТ СН'!$F$11+СВЦЭМ!$D$10+'СЕТ СН'!$F$6-'СЕТ СН'!$F$23</f>
        <v>1177.9383822499999</v>
      </c>
      <c r="F15" s="37">
        <f>SUMIFS(СВЦЭМ!$D$34:$D$777,СВЦЭМ!$A$34:$A$777,$A15,СВЦЭМ!$B$34:$B$777,F$11)+'СЕТ СН'!$F$11+СВЦЭМ!$D$10+'СЕТ СН'!$F$6-'СЕТ СН'!$F$23</f>
        <v>1175.0605648199999</v>
      </c>
      <c r="G15" s="37">
        <f>SUMIFS(СВЦЭМ!$D$34:$D$777,СВЦЭМ!$A$34:$A$777,$A15,СВЦЭМ!$B$34:$B$777,G$11)+'СЕТ СН'!$F$11+СВЦЭМ!$D$10+'СЕТ СН'!$F$6-'СЕТ СН'!$F$23</f>
        <v>1179.7027308299998</v>
      </c>
      <c r="H15" s="37">
        <f>SUMIFS(СВЦЭМ!$D$34:$D$777,СВЦЭМ!$A$34:$A$777,$A15,СВЦЭМ!$B$34:$B$777,H$11)+'СЕТ СН'!$F$11+СВЦЭМ!$D$10+'СЕТ СН'!$F$6-'СЕТ СН'!$F$23</f>
        <v>1141.3289010999997</v>
      </c>
      <c r="I15" s="37">
        <f>SUMIFS(СВЦЭМ!$D$34:$D$777,СВЦЭМ!$A$34:$A$777,$A15,СВЦЭМ!$B$34:$B$777,I$11)+'СЕТ СН'!$F$11+СВЦЭМ!$D$10+'СЕТ СН'!$F$6-'СЕТ СН'!$F$23</f>
        <v>1014.6230005099999</v>
      </c>
      <c r="J15" s="37">
        <f>SUMIFS(СВЦЭМ!$D$34:$D$777,СВЦЭМ!$A$34:$A$777,$A15,СВЦЭМ!$B$34:$B$777,J$11)+'СЕТ СН'!$F$11+СВЦЭМ!$D$10+'СЕТ СН'!$F$6-'СЕТ СН'!$F$23</f>
        <v>922.38010292999979</v>
      </c>
      <c r="K15" s="37">
        <f>SUMIFS(СВЦЭМ!$D$34:$D$777,СВЦЭМ!$A$34:$A$777,$A15,СВЦЭМ!$B$34:$B$777,K$11)+'СЕТ СН'!$F$11+СВЦЭМ!$D$10+'СЕТ СН'!$F$6-'СЕТ СН'!$F$23</f>
        <v>857.70783297999992</v>
      </c>
      <c r="L15" s="37">
        <f>SUMIFS(СВЦЭМ!$D$34:$D$777,СВЦЭМ!$A$34:$A$777,$A15,СВЦЭМ!$B$34:$B$777,L$11)+'СЕТ СН'!$F$11+СВЦЭМ!$D$10+'СЕТ СН'!$F$6-'СЕТ СН'!$F$23</f>
        <v>834.76459241999987</v>
      </c>
      <c r="M15" s="37">
        <f>SUMIFS(СВЦЭМ!$D$34:$D$777,СВЦЭМ!$A$34:$A$777,$A15,СВЦЭМ!$B$34:$B$777,M$11)+'СЕТ СН'!$F$11+СВЦЭМ!$D$10+'СЕТ СН'!$F$6-'СЕТ СН'!$F$23</f>
        <v>834.40374309999993</v>
      </c>
      <c r="N15" s="37">
        <f>SUMIFS(СВЦЭМ!$D$34:$D$777,СВЦЭМ!$A$34:$A$777,$A15,СВЦЭМ!$B$34:$B$777,N$11)+'СЕТ СН'!$F$11+СВЦЭМ!$D$10+'СЕТ СН'!$F$6-'СЕТ СН'!$F$23</f>
        <v>831.74856138999985</v>
      </c>
      <c r="O15" s="37">
        <f>SUMIFS(СВЦЭМ!$D$34:$D$777,СВЦЭМ!$A$34:$A$777,$A15,СВЦЭМ!$B$34:$B$777,O$11)+'СЕТ СН'!$F$11+СВЦЭМ!$D$10+'СЕТ СН'!$F$6-'СЕТ СН'!$F$23</f>
        <v>837.68460849999974</v>
      </c>
      <c r="P15" s="37">
        <f>SUMIFS(СВЦЭМ!$D$34:$D$777,СВЦЭМ!$A$34:$A$777,$A15,СВЦЭМ!$B$34:$B$777,P$11)+'СЕТ СН'!$F$11+СВЦЭМ!$D$10+'СЕТ СН'!$F$6-'СЕТ СН'!$F$23</f>
        <v>828.57452017999981</v>
      </c>
      <c r="Q15" s="37">
        <f>SUMIFS(СВЦЭМ!$D$34:$D$777,СВЦЭМ!$A$34:$A$777,$A15,СВЦЭМ!$B$34:$B$777,Q$11)+'СЕТ СН'!$F$11+СВЦЭМ!$D$10+'СЕТ СН'!$F$6-'СЕТ СН'!$F$23</f>
        <v>822.66751858999987</v>
      </c>
      <c r="R15" s="37">
        <f>SUMIFS(СВЦЭМ!$D$34:$D$777,СВЦЭМ!$A$34:$A$777,$A15,СВЦЭМ!$B$34:$B$777,R$11)+'СЕТ СН'!$F$11+СВЦЭМ!$D$10+'СЕТ СН'!$F$6-'СЕТ СН'!$F$23</f>
        <v>827.19894237999983</v>
      </c>
      <c r="S15" s="37">
        <f>SUMIFS(СВЦЭМ!$D$34:$D$777,СВЦЭМ!$A$34:$A$777,$A15,СВЦЭМ!$B$34:$B$777,S$11)+'СЕТ СН'!$F$11+СВЦЭМ!$D$10+'СЕТ СН'!$F$6-'СЕТ СН'!$F$23</f>
        <v>828.0408377199999</v>
      </c>
      <c r="T15" s="37">
        <f>SUMIFS(СВЦЭМ!$D$34:$D$777,СВЦЭМ!$A$34:$A$777,$A15,СВЦЭМ!$B$34:$B$777,T$11)+'СЕТ СН'!$F$11+СВЦЭМ!$D$10+'СЕТ СН'!$F$6-'СЕТ СН'!$F$23</f>
        <v>829.76477801999977</v>
      </c>
      <c r="U15" s="37">
        <f>SUMIFS(СВЦЭМ!$D$34:$D$777,СВЦЭМ!$A$34:$A$777,$A15,СВЦЭМ!$B$34:$B$777,U$11)+'СЕТ СН'!$F$11+СВЦЭМ!$D$10+'СЕТ СН'!$F$6-'СЕТ СН'!$F$23</f>
        <v>828.92585573999986</v>
      </c>
      <c r="V15" s="37">
        <f>SUMIFS(СВЦЭМ!$D$34:$D$777,СВЦЭМ!$A$34:$A$777,$A15,СВЦЭМ!$B$34:$B$777,V$11)+'СЕТ СН'!$F$11+СВЦЭМ!$D$10+'СЕТ СН'!$F$6-'СЕТ СН'!$F$23</f>
        <v>826.08376408999993</v>
      </c>
      <c r="W15" s="37">
        <f>SUMIFS(СВЦЭМ!$D$34:$D$777,СВЦЭМ!$A$34:$A$777,$A15,СВЦЭМ!$B$34:$B$777,W$11)+'СЕТ СН'!$F$11+СВЦЭМ!$D$10+'СЕТ СН'!$F$6-'СЕТ СН'!$F$23</f>
        <v>910.02665549999983</v>
      </c>
      <c r="X15" s="37">
        <f>SUMIFS(СВЦЭМ!$D$34:$D$777,СВЦЭМ!$A$34:$A$777,$A15,СВЦЭМ!$B$34:$B$777,X$11)+'СЕТ СН'!$F$11+СВЦЭМ!$D$10+'СЕТ СН'!$F$6-'СЕТ СН'!$F$23</f>
        <v>978.40639165999983</v>
      </c>
      <c r="Y15" s="37">
        <f>SUMIFS(СВЦЭМ!$D$34:$D$777,СВЦЭМ!$A$34:$A$777,$A15,СВЦЭМ!$B$34:$B$777,Y$11)+'СЕТ СН'!$F$11+СВЦЭМ!$D$10+'СЕТ СН'!$F$6-'СЕТ СН'!$F$23</f>
        <v>1078.5855522599998</v>
      </c>
    </row>
    <row r="16" spans="1:27" ht="15.75" x14ac:dyDescent="0.2">
      <c r="A16" s="36">
        <f t="shared" si="0"/>
        <v>43286</v>
      </c>
      <c r="B16" s="37">
        <f>SUMIFS(СВЦЭМ!$D$34:$D$777,СВЦЭМ!$A$34:$A$777,$A16,СВЦЭМ!$B$34:$B$777,B$11)+'СЕТ СН'!$F$11+СВЦЭМ!$D$10+'СЕТ СН'!$F$6-'СЕТ СН'!$F$23</f>
        <v>1091.0822219999998</v>
      </c>
      <c r="C16" s="37">
        <f>SUMIFS(СВЦЭМ!$D$34:$D$777,СВЦЭМ!$A$34:$A$777,$A16,СВЦЭМ!$B$34:$B$777,C$11)+'СЕТ СН'!$F$11+СВЦЭМ!$D$10+'СЕТ СН'!$F$6-'СЕТ СН'!$F$23</f>
        <v>1143.1905549099997</v>
      </c>
      <c r="D16" s="37">
        <f>SUMIFS(СВЦЭМ!$D$34:$D$777,СВЦЭМ!$A$34:$A$777,$A16,СВЦЭМ!$B$34:$B$777,D$11)+'СЕТ СН'!$F$11+СВЦЭМ!$D$10+'СЕТ СН'!$F$6-'СЕТ СН'!$F$23</f>
        <v>1178.11180182</v>
      </c>
      <c r="E16" s="37">
        <f>SUMIFS(СВЦЭМ!$D$34:$D$777,СВЦЭМ!$A$34:$A$777,$A16,СВЦЭМ!$B$34:$B$777,E$11)+'СЕТ СН'!$F$11+СВЦЭМ!$D$10+'СЕТ СН'!$F$6-'СЕТ СН'!$F$23</f>
        <v>1175.2879296399999</v>
      </c>
      <c r="F16" s="37">
        <f>SUMIFS(СВЦЭМ!$D$34:$D$777,СВЦЭМ!$A$34:$A$777,$A16,СВЦЭМ!$B$34:$B$777,F$11)+'СЕТ СН'!$F$11+СВЦЭМ!$D$10+'СЕТ СН'!$F$6-'СЕТ СН'!$F$23</f>
        <v>1171.2421243399999</v>
      </c>
      <c r="G16" s="37">
        <f>SUMIFS(СВЦЭМ!$D$34:$D$777,СВЦЭМ!$A$34:$A$777,$A16,СВЦЭМ!$B$34:$B$777,G$11)+'СЕТ СН'!$F$11+СВЦЭМ!$D$10+'СЕТ СН'!$F$6-'СЕТ СН'!$F$23</f>
        <v>1163.0609528799998</v>
      </c>
      <c r="H16" s="37">
        <f>SUMIFS(СВЦЭМ!$D$34:$D$777,СВЦЭМ!$A$34:$A$777,$A16,СВЦЭМ!$B$34:$B$777,H$11)+'СЕТ СН'!$F$11+СВЦЭМ!$D$10+'СЕТ СН'!$F$6-'СЕТ СН'!$F$23</f>
        <v>1093.6421855799999</v>
      </c>
      <c r="I16" s="37">
        <f>SUMIFS(СВЦЭМ!$D$34:$D$777,СВЦЭМ!$A$34:$A$777,$A16,СВЦЭМ!$B$34:$B$777,I$11)+'СЕТ СН'!$F$11+СВЦЭМ!$D$10+'СЕТ СН'!$F$6-'СЕТ СН'!$F$23</f>
        <v>1023.4099148899998</v>
      </c>
      <c r="J16" s="37">
        <f>SUMIFS(СВЦЭМ!$D$34:$D$777,СВЦЭМ!$A$34:$A$777,$A16,СВЦЭМ!$B$34:$B$777,J$11)+'СЕТ СН'!$F$11+СВЦЭМ!$D$10+'СЕТ СН'!$F$6-'СЕТ СН'!$F$23</f>
        <v>915.07370961999982</v>
      </c>
      <c r="K16" s="37">
        <f>SUMIFS(СВЦЭМ!$D$34:$D$777,СВЦЭМ!$A$34:$A$777,$A16,СВЦЭМ!$B$34:$B$777,K$11)+'СЕТ СН'!$F$11+СВЦЭМ!$D$10+'СЕТ СН'!$F$6-'СЕТ СН'!$F$23</f>
        <v>853.69512170999974</v>
      </c>
      <c r="L16" s="37">
        <f>SUMIFS(СВЦЭМ!$D$34:$D$777,СВЦЭМ!$A$34:$A$777,$A16,СВЦЭМ!$B$34:$B$777,L$11)+'СЕТ СН'!$F$11+СВЦЭМ!$D$10+'СЕТ СН'!$F$6-'СЕТ СН'!$F$23</f>
        <v>833.39021846999981</v>
      </c>
      <c r="M16" s="37">
        <f>SUMIFS(СВЦЭМ!$D$34:$D$777,СВЦЭМ!$A$34:$A$777,$A16,СВЦЭМ!$B$34:$B$777,M$11)+'СЕТ СН'!$F$11+СВЦЭМ!$D$10+'СЕТ СН'!$F$6-'СЕТ СН'!$F$23</f>
        <v>805.19124725999973</v>
      </c>
      <c r="N16" s="37">
        <f>SUMIFS(СВЦЭМ!$D$34:$D$777,СВЦЭМ!$A$34:$A$777,$A16,СВЦЭМ!$B$34:$B$777,N$11)+'СЕТ СН'!$F$11+СВЦЭМ!$D$10+'СЕТ СН'!$F$6-'СЕТ СН'!$F$23</f>
        <v>832.06724412999984</v>
      </c>
      <c r="O16" s="37">
        <f>SUMIFS(СВЦЭМ!$D$34:$D$777,СВЦЭМ!$A$34:$A$777,$A16,СВЦЭМ!$B$34:$B$777,O$11)+'СЕТ СН'!$F$11+СВЦЭМ!$D$10+'СЕТ СН'!$F$6-'СЕТ СН'!$F$23</f>
        <v>834.6179880799998</v>
      </c>
      <c r="P16" s="37">
        <f>SUMIFS(СВЦЭМ!$D$34:$D$777,СВЦЭМ!$A$34:$A$777,$A16,СВЦЭМ!$B$34:$B$777,P$11)+'СЕТ СН'!$F$11+СВЦЭМ!$D$10+'СЕТ СН'!$F$6-'СЕТ СН'!$F$23</f>
        <v>821.67755325999974</v>
      </c>
      <c r="Q16" s="37">
        <f>SUMIFS(СВЦЭМ!$D$34:$D$777,СВЦЭМ!$A$34:$A$777,$A16,СВЦЭМ!$B$34:$B$777,Q$11)+'СЕТ СН'!$F$11+СВЦЭМ!$D$10+'СЕТ СН'!$F$6-'СЕТ СН'!$F$23</f>
        <v>820.95922286999985</v>
      </c>
      <c r="R16" s="37">
        <f>SUMIFS(СВЦЭМ!$D$34:$D$777,СВЦЭМ!$A$34:$A$777,$A16,СВЦЭМ!$B$34:$B$777,R$11)+'СЕТ СН'!$F$11+СВЦЭМ!$D$10+'СЕТ СН'!$F$6-'СЕТ СН'!$F$23</f>
        <v>824.42256573999975</v>
      </c>
      <c r="S16" s="37">
        <f>SUMIFS(СВЦЭМ!$D$34:$D$777,СВЦЭМ!$A$34:$A$777,$A16,СВЦЭМ!$B$34:$B$777,S$11)+'СЕТ СН'!$F$11+СВЦЭМ!$D$10+'СЕТ СН'!$F$6-'СЕТ СН'!$F$23</f>
        <v>830.7857925899998</v>
      </c>
      <c r="T16" s="37">
        <f>SUMIFS(СВЦЭМ!$D$34:$D$777,СВЦЭМ!$A$34:$A$777,$A16,СВЦЭМ!$B$34:$B$777,T$11)+'СЕТ СН'!$F$11+СВЦЭМ!$D$10+'СЕТ СН'!$F$6-'СЕТ СН'!$F$23</f>
        <v>833.4992676899999</v>
      </c>
      <c r="U16" s="37">
        <f>SUMIFS(СВЦЭМ!$D$34:$D$777,СВЦЭМ!$A$34:$A$777,$A16,СВЦЭМ!$B$34:$B$777,U$11)+'СЕТ СН'!$F$11+СВЦЭМ!$D$10+'СЕТ СН'!$F$6-'СЕТ СН'!$F$23</f>
        <v>827.00480872999992</v>
      </c>
      <c r="V16" s="37">
        <f>SUMIFS(СВЦЭМ!$D$34:$D$777,СВЦЭМ!$A$34:$A$777,$A16,СВЦЭМ!$B$34:$B$777,V$11)+'СЕТ СН'!$F$11+СВЦЭМ!$D$10+'СЕТ СН'!$F$6-'СЕТ СН'!$F$23</f>
        <v>844.09084901999972</v>
      </c>
      <c r="W16" s="37">
        <f>SUMIFS(СВЦЭМ!$D$34:$D$777,СВЦЭМ!$A$34:$A$777,$A16,СВЦЭМ!$B$34:$B$777,W$11)+'СЕТ СН'!$F$11+СВЦЭМ!$D$10+'СЕТ СН'!$F$6-'СЕТ СН'!$F$23</f>
        <v>892.86031569999977</v>
      </c>
      <c r="X16" s="37">
        <f>SUMIFS(СВЦЭМ!$D$34:$D$777,СВЦЭМ!$A$34:$A$777,$A16,СВЦЭМ!$B$34:$B$777,X$11)+'СЕТ СН'!$F$11+СВЦЭМ!$D$10+'СЕТ СН'!$F$6-'СЕТ СН'!$F$23</f>
        <v>985.01852223999981</v>
      </c>
      <c r="Y16" s="37">
        <f>SUMIFS(СВЦЭМ!$D$34:$D$777,СВЦЭМ!$A$34:$A$777,$A16,СВЦЭМ!$B$34:$B$777,Y$11)+'СЕТ СН'!$F$11+СВЦЭМ!$D$10+'СЕТ СН'!$F$6-'СЕТ СН'!$F$23</f>
        <v>1110.3357313399997</v>
      </c>
    </row>
    <row r="17" spans="1:25" ht="15.75" x14ac:dyDescent="0.2">
      <c r="A17" s="36">
        <f t="shared" si="0"/>
        <v>43287</v>
      </c>
      <c r="B17" s="37">
        <f>SUMIFS(СВЦЭМ!$D$34:$D$777,СВЦЭМ!$A$34:$A$777,$A17,СВЦЭМ!$B$34:$B$777,B$11)+'СЕТ СН'!$F$11+СВЦЭМ!$D$10+'СЕТ СН'!$F$6-'СЕТ СН'!$F$23</f>
        <v>1133.0917090799999</v>
      </c>
      <c r="C17" s="37">
        <f>SUMIFS(СВЦЭМ!$D$34:$D$777,СВЦЭМ!$A$34:$A$777,$A17,СВЦЭМ!$B$34:$B$777,C$11)+'СЕТ СН'!$F$11+СВЦЭМ!$D$10+'СЕТ СН'!$F$6-'СЕТ СН'!$F$23</f>
        <v>1177.89838803</v>
      </c>
      <c r="D17" s="37">
        <f>SUMIFS(СВЦЭМ!$D$34:$D$777,СВЦЭМ!$A$34:$A$777,$A17,СВЦЭМ!$B$34:$B$777,D$11)+'СЕТ СН'!$F$11+СВЦЭМ!$D$10+'СЕТ СН'!$F$6-'СЕТ СН'!$F$23</f>
        <v>1181.6436902899998</v>
      </c>
      <c r="E17" s="37">
        <f>SUMIFS(СВЦЭМ!$D$34:$D$777,СВЦЭМ!$A$34:$A$777,$A17,СВЦЭМ!$B$34:$B$777,E$11)+'СЕТ СН'!$F$11+СВЦЭМ!$D$10+'СЕТ СН'!$F$6-'СЕТ СН'!$F$23</f>
        <v>1173.7955722499999</v>
      </c>
      <c r="F17" s="37">
        <f>SUMIFS(СВЦЭМ!$D$34:$D$777,СВЦЭМ!$A$34:$A$777,$A17,СВЦЭМ!$B$34:$B$777,F$11)+'СЕТ СН'!$F$11+СВЦЭМ!$D$10+'СЕТ СН'!$F$6-'СЕТ СН'!$F$23</f>
        <v>1171.1177702999998</v>
      </c>
      <c r="G17" s="37">
        <f>SUMIFS(СВЦЭМ!$D$34:$D$777,СВЦЭМ!$A$34:$A$777,$A17,СВЦЭМ!$B$34:$B$777,G$11)+'СЕТ СН'!$F$11+СВЦЭМ!$D$10+'СЕТ СН'!$F$6-'СЕТ СН'!$F$23</f>
        <v>1174.95287932</v>
      </c>
      <c r="H17" s="37">
        <f>SUMIFS(СВЦЭМ!$D$34:$D$777,СВЦЭМ!$A$34:$A$777,$A17,СВЦЭМ!$B$34:$B$777,H$11)+'СЕТ СН'!$F$11+СВЦЭМ!$D$10+'СЕТ СН'!$F$6-'СЕТ СН'!$F$23</f>
        <v>1118.9269088899998</v>
      </c>
      <c r="I17" s="37">
        <f>SUMIFS(СВЦЭМ!$D$34:$D$777,СВЦЭМ!$A$34:$A$777,$A17,СВЦЭМ!$B$34:$B$777,I$11)+'СЕТ СН'!$F$11+СВЦЭМ!$D$10+'СЕТ СН'!$F$6-'СЕТ СН'!$F$23</f>
        <v>1007.2627855299997</v>
      </c>
      <c r="J17" s="37">
        <f>SUMIFS(СВЦЭМ!$D$34:$D$777,СВЦЭМ!$A$34:$A$777,$A17,СВЦЭМ!$B$34:$B$777,J$11)+'СЕТ СН'!$F$11+СВЦЭМ!$D$10+'СЕТ СН'!$F$6-'СЕТ СН'!$F$23</f>
        <v>890.39766327999973</v>
      </c>
      <c r="K17" s="37">
        <f>SUMIFS(СВЦЭМ!$D$34:$D$777,СВЦЭМ!$A$34:$A$777,$A17,СВЦЭМ!$B$34:$B$777,K$11)+'СЕТ СН'!$F$11+СВЦЭМ!$D$10+'СЕТ СН'!$F$6-'СЕТ СН'!$F$23</f>
        <v>827.34212724999975</v>
      </c>
      <c r="L17" s="37">
        <f>SUMIFS(СВЦЭМ!$D$34:$D$777,СВЦЭМ!$A$34:$A$777,$A17,СВЦЭМ!$B$34:$B$777,L$11)+'СЕТ СН'!$F$11+СВЦЭМ!$D$10+'СЕТ СН'!$F$6-'СЕТ СН'!$F$23</f>
        <v>807.34682532999977</v>
      </c>
      <c r="M17" s="37">
        <f>SUMIFS(СВЦЭМ!$D$34:$D$777,СВЦЭМ!$A$34:$A$777,$A17,СВЦЭМ!$B$34:$B$777,M$11)+'СЕТ СН'!$F$11+СВЦЭМ!$D$10+'СЕТ СН'!$F$6-'СЕТ СН'!$F$23</f>
        <v>777.79233183999986</v>
      </c>
      <c r="N17" s="37">
        <f>SUMIFS(СВЦЭМ!$D$34:$D$777,СВЦЭМ!$A$34:$A$777,$A17,СВЦЭМ!$B$34:$B$777,N$11)+'СЕТ СН'!$F$11+СВЦЭМ!$D$10+'СЕТ СН'!$F$6-'СЕТ СН'!$F$23</f>
        <v>805.5992477599998</v>
      </c>
      <c r="O17" s="37">
        <f>SUMIFS(СВЦЭМ!$D$34:$D$777,СВЦЭМ!$A$34:$A$777,$A17,СВЦЭМ!$B$34:$B$777,O$11)+'СЕТ СН'!$F$11+СВЦЭМ!$D$10+'СЕТ СН'!$F$6-'СЕТ СН'!$F$23</f>
        <v>807.34733911999979</v>
      </c>
      <c r="P17" s="37">
        <f>SUMIFS(СВЦЭМ!$D$34:$D$777,СВЦЭМ!$A$34:$A$777,$A17,СВЦЭМ!$B$34:$B$777,P$11)+'СЕТ СН'!$F$11+СВЦЭМ!$D$10+'СЕТ СН'!$F$6-'СЕТ СН'!$F$23</f>
        <v>803.41439478999973</v>
      </c>
      <c r="Q17" s="37">
        <f>SUMIFS(СВЦЭМ!$D$34:$D$777,СВЦЭМ!$A$34:$A$777,$A17,СВЦЭМ!$B$34:$B$777,Q$11)+'СЕТ СН'!$F$11+СВЦЭМ!$D$10+'СЕТ СН'!$F$6-'СЕТ СН'!$F$23</f>
        <v>800.98468234999973</v>
      </c>
      <c r="R17" s="37">
        <f>SUMIFS(СВЦЭМ!$D$34:$D$777,СВЦЭМ!$A$34:$A$777,$A17,СВЦЭМ!$B$34:$B$777,R$11)+'СЕТ СН'!$F$11+СВЦЭМ!$D$10+'СЕТ СН'!$F$6-'СЕТ СН'!$F$23</f>
        <v>803.35411635999981</v>
      </c>
      <c r="S17" s="37">
        <f>SUMIFS(СВЦЭМ!$D$34:$D$777,СВЦЭМ!$A$34:$A$777,$A17,СВЦЭМ!$B$34:$B$777,S$11)+'СЕТ СН'!$F$11+СВЦЭМ!$D$10+'СЕТ СН'!$F$6-'СЕТ СН'!$F$23</f>
        <v>801.47452186999976</v>
      </c>
      <c r="T17" s="37">
        <f>SUMIFS(СВЦЭМ!$D$34:$D$777,СВЦЭМ!$A$34:$A$777,$A17,СВЦЭМ!$B$34:$B$777,T$11)+'СЕТ СН'!$F$11+СВЦЭМ!$D$10+'СЕТ СН'!$F$6-'СЕТ СН'!$F$23</f>
        <v>800.44840607999981</v>
      </c>
      <c r="U17" s="37">
        <f>SUMIFS(СВЦЭМ!$D$34:$D$777,СВЦЭМ!$A$34:$A$777,$A17,СВЦЭМ!$B$34:$B$777,U$11)+'СЕТ СН'!$F$11+СВЦЭМ!$D$10+'СЕТ СН'!$F$6-'СЕТ СН'!$F$23</f>
        <v>793.23064033999981</v>
      </c>
      <c r="V17" s="37">
        <f>SUMIFS(СВЦЭМ!$D$34:$D$777,СВЦЭМ!$A$34:$A$777,$A17,СВЦЭМ!$B$34:$B$777,V$11)+'СЕТ СН'!$F$11+СВЦЭМ!$D$10+'СЕТ СН'!$F$6-'СЕТ СН'!$F$23</f>
        <v>813.53272954999989</v>
      </c>
      <c r="W17" s="37">
        <f>SUMIFS(СВЦЭМ!$D$34:$D$777,СВЦЭМ!$A$34:$A$777,$A17,СВЦЭМ!$B$34:$B$777,W$11)+'СЕТ СН'!$F$11+СВЦЭМ!$D$10+'СЕТ СН'!$F$6-'СЕТ СН'!$F$23</f>
        <v>861.57957931999977</v>
      </c>
      <c r="X17" s="37">
        <f>SUMIFS(СВЦЭМ!$D$34:$D$777,СВЦЭМ!$A$34:$A$777,$A17,СВЦЭМ!$B$34:$B$777,X$11)+'СЕТ СН'!$F$11+СВЦЭМ!$D$10+'СЕТ СН'!$F$6-'СЕТ СН'!$F$23</f>
        <v>971.69130745999973</v>
      </c>
      <c r="Y17" s="37">
        <f>SUMIFS(СВЦЭМ!$D$34:$D$777,СВЦЭМ!$A$34:$A$777,$A17,СВЦЭМ!$B$34:$B$777,Y$11)+'СЕТ СН'!$F$11+СВЦЭМ!$D$10+'СЕТ СН'!$F$6-'СЕТ СН'!$F$23</f>
        <v>1086.5142613199998</v>
      </c>
    </row>
    <row r="18" spans="1:25" ht="15.75" x14ac:dyDescent="0.2">
      <c r="A18" s="36">
        <f t="shared" si="0"/>
        <v>43288</v>
      </c>
      <c r="B18" s="37">
        <f>SUMIFS(СВЦЭМ!$D$34:$D$777,СВЦЭМ!$A$34:$A$777,$A18,СВЦЭМ!$B$34:$B$777,B$11)+'СЕТ СН'!$F$11+СВЦЭМ!$D$10+'СЕТ СН'!$F$6-'СЕТ СН'!$F$23</f>
        <v>1102.7676978499999</v>
      </c>
      <c r="C18" s="37">
        <f>SUMIFS(СВЦЭМ!$D$34:$D$777,СВЦЭМ!$A$34:$A$777,$A18,СВЦЭМ!$B$34:$B$777,C$11)+'СЕТ СН'!$F$11+СВЦЭМ!$D$10+'СЕТ СН'!$F$6-'СЕТ СН'!$F$23</f>
        <v>1130.8172009799998</v>
      </c>
      <c r="D18" s="37">
        <f>SUMIFS(СВЦЭМ!$D$34:$D$777,СВЦЭМ!$A$34:$A$777,$A18,СВЦЭМ!$B$34:$B$777,D$11)+'СЕТ СН'!$F$11+СВЦЭМ!$D$10+'СЕТ СН'!$F$6-'СЕТ СН'!$F$23</f>
        <v>1166.2920424099998</v>
      </c>
      <c r="E18" s="37">
        <f>SUMIFS(СВЦЭМ!$D$34:$D$777,СВЦЭМ!$A$34:$A$777,$A18,СВЦЭМ!$B$34:$B$777,E$11)+'СЕТ СН'!$F$11+СВЦЭМ!$D$10+'СЕТ СН'!$F$6-'СЕТ СН'!$F$23</f>
        <v>1165.51091905</v>
      </c>
      <c r="F18" s="37">
        <f>SUMIFS(СВЦЭМ!$D$34:$D$777,СВЦЭМ!$A$34:$A$777,$A18,СВЦЭМ!$B$34:$B$777,F$11)+'СЕТ СН'!$F$11+СВЦЭМ!$D$10+'СЕТ СН'!$F$6-'СЕТ СН'!$F$23</f>
        <v>1162.0954651099999</v>
      </c>
      <c r="G18" s="37">
        <f>SUMIFS(СВЦЭМ!$D$34:$D$777,СВЦЭМ!$A$34:$A$777,$A18,СВЦЭМ!$B$34:$B$777,G$11)+'СЕТ СН'!$F$11+СВЦЭМ!$D$10+'СЕТ СН'!$F$6-'СЕТ СН'!$F$23</f>
        <v>1163.7129177299998</v>
      </c>
      <c r="H18" s="37">
        <f>SUMIFS(СВЦЭМ!$D$34:$D$777,СВЦЭМ!$A$34:$A$777,$A18,СВЦЭМ!$B$34:$B$777,H$11)+'СЕТ СН'!$F$11+СВЦЭМ!$D$10+'СЕТ СН'!$F$6-'СЕТ СН'!$F$23</f>
        <v>1127.0033481499997</v>
      </c>
      <c r="I18" s="37">
        <f>SUMIFS(СВЦЭМ!$D$34:$D$777,СВЦЭМ!$A$34:$A$777,$A18,СВЦЭМ!$B$34:$B$777,I$11)+'СЕТ СН'!$F$11+СВЦЭМ!$D$10+'СЕТ СН'!$F$6-'СЕТ СН'!$F$23</f>
        <v>985.17248383999981</v>
      </c>
      <c r="J18" s="37">
        <f>SUMIFS(СВЦЭМ!$D$34:$D$777,СВЦЭМ!$A$34:$A$777,$A18,СВЦЭМ!$B$34:$B$777,J$11)+'СЕТ СН'!$F$11+СВЦЭМ!$D$10+'СЕТ СН'!$F$6-'СЕТ СН'!$F$23</f>
        <v>881.62804144999973</v>
      </c>
      <c r="K18" s="37">
        <f>SUMIFS(СВЦЭМ!$D$34:$D$777,СВЦЭМ!$A$34:$A$777,$A18,СВЦЭМ!$B$34:$B$777,K$11)+'СЕТ СН'!$F$11+СВЦЭМ!$D$10+'СЕТ СН'!$F$6-'СЕТ СН'!$F$23</f>
        <v>813.39331882999977</v>
      </c>
      <c r="L18" s="37">
        <f>SUMIFS(СВЦЭМ!$D$34:$D$777,СВЦЭМ!$A$34:$A$777,$A18,СВЦЭМ!$B$34:$B$777,L$11)+'СЕТ СН'!$F$11+СВЦЭМ!$D$10+'СЕТ СН'!$F$6-'СЕТ СН'!$F$23</f>
        <v>798.00931574999981</v>
      </c>
      <c r="M18" s="37">
        <f>SUMIFS(СВЦЭМ!$D$34:$D$777,СВЦЭМ!$A$34:$A$777,$A18,СВЦЭМ!$B$34:$B$777,M$11)+'СЕТ СН'!$F$11+СВЦЭМ!$D$10+'СЕТ СН'!$F$6-'СЕТ СН'!$F$23</f>
        <v>772.87322195999991</v>
      </c>
      <c r="N18" s="37">
        <f>SUMIFS(СВЦЭМ!$D$34:$D$777,СВЦЭМ!$A$34:$A$777,$A18,СВЦЭМ!$B$34:$B$777,N$11)+'СЕТ СН'!$F$11+СВЦЭМ!$D$10+'СЕТ СН'!$F$6-'СЕТ СН'!$F$23</f>
        <v>805.12213380999992</v>
      </c>
      <c r="O18" s="37">
        <f>SUMIFS(СВЦЭМ!$D$34:$D$777,СВЦЭМ!$A$34:$A$777,$A18,СВЦЭМ!$B$34:$B$777,O$11)+'СЕТ СН'!$F$11+СВЦЭМ!$D$10+'СЕТ СН'!$F$6-'СЕТ СН'!$F$23</f>
        <v>802.45575892999977</v>
      </c>
      <c r="P18" s="37">
        <f>SUMIFS(СВЦЭМ!$D$34:$D$777,СВЦЭМ!$A$34:$A$777,$A18,СВЦЭМ!$B$34:$B$777,P$11)+'СЕТ СН'!$F$11+СВЦЭМ!$D$10+'СЕТ СН'!$F$6-'СЕТ СН'!$F$23</f>
        <v>795.12561003999986</v>
      </c>
      <c r="Q18" s="37">
        <f>SUMIFS(СВЦЭМ!$D$34:$D$777,СВЦЭМ!$A$34:$A$777,$A18,СВЦЭМ!$B$34:$B$777,Q$11)+'СЕТ СН'!$F$11+СВЦЭМ!$D$10+'СЕТ СН'!$F$6-'СЕТ СН'!$F$23</f>
        <v>798.91659394999988</v>
      </c>
      <c r="R18" s="37">
        <f>SUMIFS(СВЦЭМ!$D$34:$D$777,СВЦЭМ!$A$34:$A$777,$A18,СВЦЭМ!$B$34:$B$777,R$11)+'СЕТ СН'!$F$11+СВЦЭМ!$D$10+'СЕТ СН'!$F$6-'СЕТ СН'!$F$23</f>
        <v>789.52416916999982</v>
      </c>
      <c r="S18" s="37">
        <f>SUMIFS(СВЦЭМ!$D$34:$D$777,СВЦЭМ!$A$34:$A$777,$A18,СВЦЭМ!$B$34:$B$777,S$11)+'СЕТ СН'!$F$11+СВЦЭМ!$D$10+'СЕТ СН'!$F$6-'СЕТ СН'!$F$23</f>
        <v>791.85234972999979</v>
      </c>
      <c r="T18" s="37">
        <f>SUMIFS(СВЦЭМ!$D$34:$D$777,СВЦЭМ!$A$34:$A$777,$A18,СВЦЭМ!$B$34:$B$777,T$11)+'СЕТ СН'!$F$11+СВЦЭМ!$D$10+'СЕТ СН'!$F$6-'СЕТ СН'!$F$23</f>
        <v>792.96300243999985</v>
      </c>
      <c r="U18" s="37">
        <f>SUMIFS(СВЦЭМ!$D$34:$D$777,СВЦЭМ!$A$34:$A$777,$A18,СВЦЭМ!$B$34:$B$777,U$11)+'СЕТ СН'!$F$11+СВЦЭМ!$D$10+'СЕТ СН'!$F$6-'СЕТ СН'!$F$23</f>
        <v>788.43839535999973</v>
      </c>
      <c r="V18" s="37">
        <f>SUMIFS(СВЦЭМ!$D$34:$D$777,СВЦЭМ!$A$34:$A$777,$A18,СВЦЭМ!$B$34:$B$777,V$11)+'СЕТ СН'!$F$11+СВЦЭМ!$D$10+'СЕТ СН'!$F$6-'СЕТ СН'!$F$23</f>
        <v>798.04898410999976</v>
      </c>
      <c r="W18" s="37">
        <f>SUMIFS(СВЦЭМ!$D$34:$D$777,СВЦЭМ!$A$34:$A$777,$A18,СВЦЭМ!$B$34:$B$777,W$11)+'СЕТ СН'!$F$11+СВЦЭМ!$D$10+'СЕТ СН'!$F$6-'СЕТ СН'!$F$23</f>
        <v>858.37010078999992</v>
      </c>
      <c r="X18" s="37">
        <f>SUMIFS(СВЦЭМ!$D$34:$D$777,СВЦЭМ!$A$34:$A$777,$A18,СВЦЭМ!$B$34:$B$777,X$11)+'СЕТ СН'!$F$11+СВЦЭМ!$D$10+'СЕТ СН'!$F$6-'СЕТ СН'!$F$23</f>
        <v>946.03273714999978</v>
      </c>
      <c r="Y18" s="37">
        <f>SUMIFS(СВЦЭМ!$D$34:$D$777,СВЦЭМ!$A$34:$A$777,$A18,СВЦЭМ!$B$34:$B$777,Y$11)+'СЕТ СН'!$F$11+СВЦЭМ!$D$10+'СЕТ СН'!$F$6-'СЕТ СН'!$F$23</f>
        <v>1048.4262645999997</v>
      </c>
    </row>
    <row r="19" spans="1:25" ht="15.75" x14ac:dyDescent="0.2">
      <c r="A19" s="36">
        <f t="shared" si="0"/>
        <v>43289</v>
      </c>
      <c r="B19" s="37">
        <f>SUMIFS(СВЦЭМ!$D$34:$D$777,СВЦЭМ!$A$34:$A$777,$A19,СВЦЭМ!$B$34:$B$777,B$11)+'СЕТ СН'!$F$11+СВЦЭМ!$D$10+'СЕТ СН'!$F$6-'СЕТ СН'!$F$23</f>
        <v>1104.2673085899999</v>
      </c>
      <c r="C19" s="37">
        <f>SUMIFS(СВЦЭМ!$D$34:$D$777,СВЦЭМ!$A$34:$A$777,$A19,СВЦЭМ!$B$34:$B$777,C$11)+'СЕТ СН'!$F$11+СВЦЭМ!$D$10+'СЕТ СН'!$F$6-'СЕТ СН'!$F$23</f>
        <v>1155.7289185</v>
      </c>
      <c r="D19" s="37">
        <f>SUMIFS(СВЦЭМ!$D$34:$D$777,СВЦЭМ!$A$34:$A$777,$A19,СВЦЭМ!$B$34:$B$777,D$11)+'СЕТ СН'!$F$11+СВЦЭМ!$D$10+'СЕТ СН'!$F$6-'СЕТ СН'!$F$23</f>
        <v>1174.0048185399999</v>
      </c>
      <c r="E19" s="37">
        <f>SUMIFS(СВЦЭМ!$D$34:$D$777,СВЦЭМ!$A$34:$A$777,$A19,СВЦЭМ!$B$34:$B$777,E$11)+'СЕТ СН'!$F$11+СВЦЭМ!$D$10+'СЕТ СН'!$F$6-'СЕТ СН'!$F$23</f>
        <v>1167.0023821999998</v>
      </c>
      <c r="F19" s="37">
        <f>SUMIFS(СВЦЭМ!$D$34:$D$777,СВЦЭМ!$A$34:$A$777,$A19,СВЦЭМ!$B$34:$B$777,F$11)+'СЕТ СН'!$F$11+СВЦЭМ!$D$10+'СЕТ СН'!$F$6-'СЕТ СН'!$F$23</f>
        <v>1161.0303536599999</v>
      </c>
      <c r="G19" s="37">
        <f>SUMIFS(СВЦЭМ!$D$34:$D$777,СВЦЭМ!$A$34:$A$777,$A19,СВЦЭМ!$B$34:$B$777,G$11)+'СЕТ СН'!$F$11+СВЦЭМ!$D$10+'СЕТ СН'!$F$6-'СЕТ СН'!$F$23</f>
        <v>1160.93476315</v>
      </c>
      <c r="H19" s="37">
        <f>SUMIFS(СВЦЭМ!$D$34:$D$777,СВЦЭМ!$A$34:$A$777,$A19,СВЦЭМ!$B$34:$B$777,H$11)+'СЕТ СН'!$F$11+СВЦЭМ!$D$10+'СЕТ СН'!$F$6-'СЕТ СН'!$F$23</f>
        <v>1132.2577300799999</v>
      </c>
      <c r="I19" s="37">
        <f>SUMIFS(СВЦЭМ!$D$34:$D$777,СВЦЭМ!$A$34:$A$777,$A19,СВЦЭМ!$B$34:$B$777,I$11)+'СЕТ СН'!$F$11+СВЦЭМ!$D$10+'СЕТ СН'!$F$6-'СЕТ СН'!$F$23</f>
        <v>1003.5676962499999</v>
      </c>
      <c r="J19" s="37">
        <f>SUMIFS(СВЦЭМ!$D$34:$D$777,СВЦЭМ!$A$34:$A$777,$A19,СВЦЭМ!$B$34:$B$777,J$11)+'СЕТ СН'!$F$11+СВЦЭМ!$D$10+'СЕТ СН'!$F$6-'СЕТ СН'!$F$23</f>
        <v>884.34635842999978</v>
      </c>
      <c r="K19" s="37">
        <f>SUMIFS(СВЦЭМ!$D$34:$D$777,СВЦЭМ!$A$34:$A$777,$A19,СВЦЭМ!$B$34:$B$777,K$11)+'СЕТ СН'!$F$11+СВЦЭМ!$D$10+'СЕТ СН'!$F$6-'СЕТ СН'!$F$23</f>
        <v>810.27814010999987</v>
      </c>
      <c r="L19" s="37">
        <f>SUMIFS(СВЦЭМ!$D$34:$D$777,СВЦЭМ!$A$34:$A$777,$A19,СВЦЭМ!$B$34:$B$777,L$11)+'СЕТ СН'!$F$11+СВЦЭМ!$D$10+'СЕТ СН'!$F$6-'СЕТ СН'!$F$23</f>
        <v>785.82858820999991</v>
      </c>
      <c r="M19" s="37">
        <f>SUMIFS(СВЦЭМ!$D$34:$D$777,СВЦЭМ!$A$34:$A$777,$A19,СВЦЭМ!$B$34:$B$777,M$11)+'СЕТ СН'!$F$11+СВЦЭМ!$D$10+'СЕТ СН'!$F$6-'СЕТ СН'!$F$23</f>
        <v>766.86985765999975</v>
      </c>
      <c r="N19" s="37">
        <f>SUMIFS(СВЦЭМ!$D$34:$D$777,СВЦЭМ!$A$34:$A$777,$A19,СВЦЭМ!$B$34:$B$777,N$11)+'СЕТ СН'!$F$11+СВЦЭМ!$D$10+'СЕТ СН'!$F$6-'СЕТ СН'!$F$23</f>
        <v>789.38606552999977</v>
      </c>
      <c r="O19" s="37">
        <f>SUMIFS(СВЦЭМ!$D$34:$D$777,СВЦЭМ!$A$34:$A$777,$A19,СВЦЭМ!$B$34:$B$777,O$11)+'СЕТ СН'!$F$11+СВЦЭМ!$D$10+'СЕТ СН'!$F$6-'СЕТ СН'!$F$23</f>
        <v>792.75098918999993</v>
      </c>
      <c r="P19" s="37">
        <f>SUMIFS(СВЦЭМ!$D$34:$D$777,СВЦЭМ!$A$34:$A$777,$A19,СВЦЭМ!$B$34:$B$777,P$11)+'СЕТ СН'!$F$11+СВЦЭМ!$D$10+'СЕТ СН'!$F$6-'СЕТ СН'!$F$23</f>
        <v>796.60353705999978</v>
      </c>
      <c r="Q19" s="37">
        <f>SUMIFS(СВЦЭМ!$D$34:$D$777,СВЦЭМ!$A$34:$A$777,$A19,СВЦЭМ!$B$34:$B$777,Q$11)+'СЕТ СН'!$F$11+СВЦЭМ!$D$10+'СЕТ СН'!$F$6-'СЕТ СН'!$F$23</f>
        <v>789.30306883999992</v>
      </c>
      <c r="R19" s="37">
        <f>SUMIFS(СВЦЭМ!$D$34:$D$777,СВЦЭМ!$A$34:$A$777,$A19,СВЦЭМ!$B$34:$B$777,R$11)+'СЕТ СН'!$F$11+СВЦЭМ!$D$10+'СЕТ СН'!$F$6-'СЕТ СН'!$F$23</f>
        <v>787.89420396999981</v>
      </c>
      <c r="S19" s="37">
        <f>SUMIFS(СВЦЭМ!$D$34:$D$777,СВЦЭМ!$A$34:$A$777,$A19,СВЦЭМ!$B$34:$B$777,S$11)+'СЕТ СН'!$F$11+СВЦЭМ!$D$10+'СЕТ СН'!$F$6-'СЕТ СН'!$F$23</f>
        <v>791.29529102999982</v>
      </c>
      <c r="T19" s="37">
        <f>SUMIFS(СВЦЭМ!$D$34:$D$777,СВЦЭМ!$A$34:$A$777,$A19,СВЦЭМ!$B$34:$B$777,T$11)+'СЕТ СН'!$F$11+СВЦЭМ!$D$10+'СЕТ СН'!$F$6-'СЕТ СН'!$F$23</f>
        <v>793.91263009999989</v>
      </c>
      <c r="U19" s="37">
        <f>SUMIFS(СВЦЭМ!$D$34:$D$777,СВЦЭМ!$A$34:$A$777,$A19,СВЦЭМ!$B$34:$B$777,U$11)+'СЕТ СН'!$F$11+СВЦЭМ!$D$10+'СЕТ СН'!$F$6-'СЕТ СН'!$F$23</f>
        <v>780.24140465999972</v>
      </c>
      <c r="V19" s="37">
        <f>SUMIFS(СВЦЭМ!$D$34:$D$777,СВЦЭМ!$A$34:$A$777,$A19,СВЦЭМ!$B$34:$B$777,V$11)+'СЕТ СН'!$F$11+СВЦЭМ!$D$10+'СЕТ СН'!$F$6-'СЕТ СН'!$F$23</f>
        <v>779.05121086999975</v>
      </c>
      <c r="W19" s="37">
        <f>SUMIFS(СВЦЭМ!$D$34:$D$777,СВЦЭМ!$A$34:$A$777,$A19,СВЦЭМ!$B$34:$B$777,W$11)+'СЕТ СН'!$F$11+СВЦЭМ!$D$10+'СЕТ СН'!$F$6-'СЕТ СН'!$F$23</f>
        <v>858.82257834999973</v>
      </c>
      <c r="X19" s="37">
        <f>SUMIFS(СВЦЭМ!$D$34:$D$777,СВЦЭМ!$A$34:$A$777,$A19,СВЦЭМ!$B$34:$B$777,X$11)+'СЕТ СН'!$F$11+СВЦЭМ!$D$10+'СЕТ СН'!$F$6-'СЕТ СН'!$F$23</f>
        <v>944.29847245999986</v>
      </c>
      <c r="Y19" s="37">
        <f>SUMIFS(СВЦЭМ!$D$34:$D$777,СВЦЭМ!$A$34:$A$777,$A19,СВЦЭМ!$B$34:$B$777,Y$11)+'СЕТ СН'!$F$11+СВЦЭМ!$D$10+'СЕТ СН'!$F$6-'СЕТ СН'!$F$23</f>
        <v>1049.0235612499998</v>
      </c>
    </row>
    <row r="20" spans="1:25" ht="15.75" x14ac:dyDescent="0.2">
      <c r="A20" s="36">
        <f t="shared" si="0"/>
        <v>43290</v>
      </c>
      <c r="B20" s="37">
        <f>SUMIFS(СВЦЭМ!$D$34:$D$777,СВЦЭМ!$A$34:$A$777,$A20,СВЦЭМ!$B$34:$B$777,B$11)+'СЕТ СН'!$F$11+СВЦЭМ!$D$10+'СЕТ СН'!$F$6-'СЕТ СН'!$F$23</f>
        <v>1146.7892140099998</v>
      </c>
      <c r="C20" s="37">
        <f>SUMIFS(СВЦЭМ!$D$34:$D$777,СВЦЭМ!$A$34:$A$777,$A20,СВЦЭМ!$B$34:$B$777,C$11)+'СЕТ СН'!$F$11+СВЦЭМ!$D$10+'СЕТ СН'!$F$6-'СЕТ СН'!$F$23</f>
        <v>1137.9016883299998</v>
      </c>
      <c r="D20" s="37">
        <f>SUMIFS(СВЦЭМ!$D$34:$D$777,СВЦЭМ!$A$34:$A$777,$A20,СВЦЭМ!$B$34:$B$777,D$11)+'СЕТ СН'!$F$11+СВЦЭМ!$D$10+'СЕТ СН'!$F$6-'СЕТ СН'!$F$23</f>
        <v>1120.9469269299998</v>
      </c>
      <c r="E20" s="37">
        <f>SUMIFS(СВЦЭМ!$D$34:$D$777,СВЦЭМ!$A$34:$A$777,$A20,СВЦЭМ!$B$34:$B$777,E$11)+'СЕТ СН'!$F$11+СВЦЭМ!$D$10+'СЕТ СН'!$F$6-'СЕТ СН'!$F$23</f>
        <v>1114.4925677099998</v>
      </c>
      <c r="F20" s="37">
        <f>SUMIFS(СВЦЭМ!$D$34:$D$777,СВЦЭМ!$A$34:$A$777,$A20,СВЦЭМ!$B$34:$B$777,F$11)+'СЕТ СН'!$F$11+СВЦЭМ!$D$10+'СЕТ СН'!$F$6-'СЕТ СН'!$F$23</f>
        <v>1111.8114764599998</v>
      </c>
      <c r="G20" s="37">
        <f>SUMIFS(СВЦЭМ!$D$34:$D$777,СВЦЭМ!$A$34:$A$777,$A20,СВЦЭМ!$B$34:$B$777,G$11)+'СЕТ СН'!$F$11+СВЦЭМ!$D$10+'СЕТ СН'!$F$6-'СЕТ СН'!$F$23</f>
        <v>1117.5984183199998</v>
      </c>
      <c r="H20" s="37">
        <f>SUMIFS(СВЦЭМ!$D$34:$D$777,СВЦЭМ!$A$34:$A$777,$A20,СВЦЭМ!$B$34:$B$777,H$11)+'СЕТ СН'!$F$11+СВЦЭМ!$D$10+'СЕТ СН'!$F$6-'СЕТ СН'!$F$23</f>
        <v>1130.4980029499998</v>
      </c>
      <c r="I20" s="37">
        <f>SUMIFS(СВЦЭМ!$D$34:$D$777,СВЦЭМ!$A$34:$A$777,$A20,СВЦЭМ!$B$34:$B$777,I$11)+'СЕТ СН'!$F$11+СВЦЭМ!$D$10+'СЕТ СН'!$F$6-'СЕТ СН'!$F$23</f>
        <v>996.51127287999975</v>
      </c>
      <c r="J20" s="37">
        <f>SUMIFS(СВЦЭМ!$D$34:$D$777,СВЦЭМ!$A$34:$A$777,$A20,СВЦЭМ!$B$34:$B$777,J$11)+'СЕТ СН'!$F$11+СВЦЭМ!$D$10+'СЕТ СН'!$F$6-'СЕТ СН'!$F$23</f>
        <v>864.53461543999993</v>
      </c>
      <c r="K20" s="37">
        <f>SUMIFS(СВЦЭМ!$D$34:$D$777,СВЦЭМ!$A$34:$A$777,$A20,СВЦЭМ!$B$34:$B$777,K$11)+'СЕТ СН'!$F$11+СВЦЭМ!$D$10+'СЕТ СН'!$F$6-'СЕТ СН'!$F$23</f>
        <v>807.3156164699999</v>
      </c>
      <c r="L20" s="37">
        <f>SUMIFS(СВЦЭМ!$D$34:$D$777,СВЦЭМ!$A$34:$A$777,$A20,СВЦЭМ!$B$34:$B$777,L$11)+'СЕТ СН'!$F$11+СВЦЭМ!$D$10+'СЕТ СН'!$F$6-'СЕТ СН'!$F$23</f>
        <v>800.34943823999993</v>
      </c>
      <c r="M20" s="37">
        <f>SUMIFS(СВЦЭМ!$D$34:$D$777,СВЦЭМ!$A$34:$A$777,$A20,СВЦЭМ!$B$34:$B$777,M$11)+'СЕТ СН'!$F$11+СВЦЭМ!$D$10+'СЕТ СН'!$F$6-'СЕТ СН'!$F$23</f>
        <v>778.42987847999984</v>
      </c>
      <c r="N20" s="37">
        <f>SUMIFS(СВЦЭМ!$D$34:$D$777,СВЦЭМ!$A$34:$A$777,$A20,СВЦЭМ!$B$34:$B$777,N$11)+'СЕТ СН'!$F$11+СВЦЭМ!$D$10+'СЕТ СН'!$F$6-'СЕТ СН'!$F$23</f>
        <v>816.60005296999975</v>
      </c>
      <c r="O20" s="37">
        <f>SUMIFS(СВЦЭМ!$D$34:$D$777,СВЦЭМ!$A$34:$A$777,$A20,СВЦЭМ!$B$34:$B$777,O$11)+'СЕТ СН'!$F$11+СВЦЭМ!$D$10+'СЕТ СН'!$F$6-'СЕТ СН'!$F$23</f>
        <v>814.16873187999977</v>
      </c>
      <c r="P20" s="37">
        <f>SUMIFS(СВЦЭМ!$D$34:$D$777,СВЦЭМ!$A$34:$A$777,$A20,СВЦЭМ!$B$34:$B$777,P$11)+'СЕТ СН'!$F$11+СВЦЭМ!$D$10+'СЕТ СН'!$F$6-'СЕТ СН'!$F$23</f>
        <v>809.12696230999973</v>
      </c>
      <c r="Q20" s="37">
        <f>SUMIFS(СВЦЭМ!$D$34:$D$777,СВЦЭМ!$A$34:$A$777,$A20,СВЦЭМ!$B$34:$B$777,Q$11)+'СЕТ СН'!$F$11+СВЦЭМ!$D$10+'СЕТ СН'!$F$6-'СЕТ СН'!$F$23</f>
        <v>817.68532004999975</v>
      </c>
      <c r="R20" s="37">
        <f>SUMIFS(СВЦЭМ!$D$34:$D$777,СВЦЭМ!$A$34:$A$777,$A20,СВЦЭМ!$B$34:$B$777,R$11)+'СЕТ СН'!$F$11+СВЦЭМ!$D$10+'СЕТ СН'!$F$6-'СЕТ СН'!$F$23</f>
        <v>821.65527196999983</v>
      </c>
      <c r="S20" s="37">
        <f>SUMIFS(СВЦЭМ!$D$34:$D$777,СВЦЭМ!$A$34:$A$777,$A20,СВЦЭМ!$B$34:$B$777,S$11)+'СЕТ СН'!$F$11+СВЦЭМ!$D$10+'СЕТ СН'!$F$6-'СЕТ СН'!$F$23</f>
        <v>824.02746181999987</v>
      </c>
      <c r="T20" s="37">
        <f>SUMIFS(СВЦЭМ!$D$34:$D$777,СВЦЭМ!$A$34:$A$777,$A20,СВЦЭМ!$B$34:$B$777,T$11)+'СЕТ СН'!$F$11+СВЦЭМ!$D$10+'СЕТ СН'!$F$6-'СЕТ СН'!$F$23</f>
        <v>829.76018842999974</v>
      </c>
      <c r="U20" s="37">
        <f>SUMIFS(СВЦЭМ!$D$34:$D$777,СВЦЭМ!$A$34:$A$777,$A20,СВЦЭМ!$B$34:$B$777,U$11)+'СЕТ СН'!$F$11+СВЦЭМ!$D$10+'СЕТ СН'!$F$6-'СЕТ СН'!$F$23</f>
        <v>821.15908575999993</v>
      </c>
      <c r="V20" s="37">
        <f>SUMIFS(СВЦЭМ!$D$34:$D$777,СВЦЭМ!$A$34:$A$777,$A20,СВЦЭМ!$B$34:$B$777,V$11)+'СЕТ СН'!$F$11+СВЦЭМ!$D$10+'СЕТ СН'!$F$6-'СЕТ СН'!$F$23</f>
        <v>825.01791889999981</v>
      </c>
      <c r="W20" s="37">
        <f>SUMIFS(СВЦЭМ!$D$34:$D$777,СВЦЭМ!$A$34:$A$777,$A20,СВЦЭМ!$B$34:$B$777,W$11)+'СЕТ СН'!$F$11+СВЦЭМ!$D$10+'СЕТ СН'!$F$6-'СЕТ СН'!$F$23</f>
        <v>880.95830170999989</v>
      </c>
      <c r="X20" s="37">
        <f>SUMIFS(СВЦЭМ!$D$34:$D$777,СВЦЭМ!$A$34:$A$777,$A20,СВЦЭМ!$B$34:$B$777,X$11)+'СЕТ СН'!$F$11+СВЦЭМ!$D$10+'СЕТ СН'!$F$6-'СЕТ СН'!$F$23</f>
        <v>969.78738994999981</v>
      </c>
      <c r="Y20" s="37">
        <f>SUMIFS(СВЦЭМ!$D$34:$D$777,СВЦЭМ!$A$34:$A$777,$A20,СВЦЭМ!$B$34:$B$777,Y$11)+'СЕТ СН'!$F$11+СВЦЭМ!$D$10+'СЕТ СН'!$F$6-'СЕТ СН'!$F$23</f>
        <v>1092.8821345199999</v>
      </c>
    </row>
    <row r="21" spans="1:25" ht="15.75" x14ac:dyDescent="0.2">
      <c r="A21" s="36">
        <f t="shared" si="0"/>
        <v>43291</v>
      </c>
      <c r="B21" s="37">
        <f>SUMIFS(СВЦЭМ!$D$34:$D$777,СВЦЭМ!$A$34:$A$777,$A21,СВЦЭМ!$B$34:$B$777,B$11)+'СЕТ СН'!$F$11+СВЦЭМ!$D$10+'СЕТ СН'!$F$6-'СЕТ СН'!$F$23</f>
        <v>1171.5003198499999</v>
      </c>
      <c r="C21" s="37">
        <f>SUMIFS(СВЦЭМ!$D$34:$D$777,СВЦЭМ!$A$34:$A$777,$A21,СВЦЭМ!$B$34:$B$777,C$11)+'СЕТ СН'!$F$11+СВЦЭМ!$D$10+'СЕТ СН'!$F$6-'СЕТ СН'!$F$23</f>
        <v>1171.9958024999999</v>
      </c>
      <c r="D21" s="37">
        <f>SUMIFS(СВЦЭМ!$D$34:$D$777,СВЦЭМ!$A$34:$A$777,$A21,СВЦЭМ!$B$34:$B$777,D$11)+'СЕТ СН'!$F$11+СВЦЭМ!$D$10+'СЕТ СН'!$F$6-'СЕТ СН'!$F$23</f>
        <v>1158.8542371699998</v>
      </c>
      <c r="E21" s="37">
        <f>SUMIFS(СВЦЭМ!$D$34:$D$777,СВЦЭМ!$A$34:$A$777,$A21,СВЦЭМ!$B$34:$B$777,E$11)+'СЕТ СН'!$F$11+СВЦЭМ!$D$10+'СЕТ СН'!$F$6-'СЕТ СН'!$F$23</f>
        <v>1151.63898993</v>
      </c>
      <c r="F21" s="37">
        <f>SUMIFS(СВЦЭМ!$D$34:$D$777,СВЦЭМ!$A$34:$A$777,$A21,СВЦЭМ!$B$34:$B$777,F$11)+'СЕТ СН'!$F$11+СВЦЭМ!$D$10+'СЕТ СН'!$F$6-'СЕТ СН'!$F$23</f>
        <v>1148.9374134299999</v>
      </c>
      <c r="G21" s="37">
        <f>SUMIFS(СВЦЭМ!$D$34:$D$777,СВЦЭМ!$A$34:$A$777,$A21,СВЦЭМ!$B$34:$B$777,G$11)+'СЕТ СН'!$F$11+СВЦЭМ!$D$10+'СЕТ СН'!$F$6-'СЕТ СН'!$F$23</f>
        <v>1149.1362625399997</v>
      </c>
      <c r="H21" s="37">
        <f>SUMIFS(СВЦЭМ!$D$34:$D$777,СВЦЭМ!$A$34:$A$777,$A21,СВЦЭМ!$B$34:$B$777,H$11)+'СЕТ СН'!$F$11+СВЦЭМ!$D$10+'СЕТ СН'!$F$6-'СЕТ СН'!$F$23</f>
        <v>1093.1839986899997</v>
      </c>
      <c r="I21" s="37">
        <f>SUMIFS(СВЦЭМ!$D$34:$D$777,СВЦЭМ!$A$34:$A$777,$A21,СВЦЭМ!$B$34:$B$777,I$11)+'СЕТ СН'!$F$11+СВЦЭМ!$D$10+'СЕТ СН'!$F$6-'СЕТ СН'!$F$23</f>
        <v>982.68999508999991</v>
      </c>
      <c r="J21" s="37">
        <f>SUMIFS(СВЦЭМ!$D$34:$D$777,СВЦЭМ!$A$34:$A$777,$A21,СВЦЭМ!$B$34:$B$777,J$11)+'СЕТ СН'!$F$11+СВЦЭМ!$D$10+'СЕТ СН'!$F$6-'СЕТ СН'!$F$23</f>
        <v>864.93447488999982</v>
      </c>
      <c r="K21" s="37">
        <f>SUMIFS(СВЦЭМ!$D$34:$D$777,СВЦЭМ!$A$34:$A$777,$A21,СВЦЭМ!$B$34:$B$777,K$11)+'СЕТ СН'!$F$11+СВЦЭМ!$D$10+'СЕТ СН'!$F$6-'СЕТ СН'!$F$23</f>
        <v>821.67547106999973</v>
      </c>
      <c r="L21" s="37">
        <f>SUMIFS(СВЦЭМ!$D$34:$D$777,СВЦЭМ!$A$34:$A$777,$A21,СВЦЭМ!$B$34:$B$777,L$11)+'СЕТ СН'!$F$11+СВЦЭМ!$D$10+'СЕТ СН'!$F$6-'СЕТ СН'!$F$23</f>
        <v>821.34394602999987</v>
      </c>
      <c r="M21" s="37">
        <f>SUMIFS(СВЦЭМ!$D$34:$D$777,СВЦЭМ!$A$34:$A$777,$A21,СВЦЭМ!$B$34:$B$777,M$11)+'СЕТ СН'!$F$11+СВЦЭМ!$D$10+'СЕТ СН'!$F$6-'СЕТ СН'!$F$23</f>
        <v>788.84992801999988</v>
      </c>
      <c r="N21" s="37">
        <f>SUMIFS(СВЦЭМ!$D$34:$D$777,СВЦЭМ!$A$34:$A$777,$A21,СВЦЭМ!$B$34:$B$777,N$11)+'СЕТ СН'!$F$11+СВЦЭМ!$D$10+'СЕТ СН'!$F$6-'СЕТ СН'!$F$23</f>
        <v>814.24382936999973</v>
      </c>
      <c r="O21" s="37">
        <f>SUMIFS(СВЦЭМ!$D$34:$D$777,СВЦЭМ!$A$34:$A$777,$A21,СВЦЭМ!$B$34:$B$777,O$11)+'СЕТ СН'!$F$11+СВЦЭМ!$D$10+'СЕТ СН'!$F$6-'СЕТ СН'!$F$23</f>
        <v>814.21827656999972</v>
      </c>
      <c r="P21" s="37">
        <f>SUMIFS(СВЦЭМ!$D$34:$D$777,СВЦЭМ!$A$34:$A$777,$A21,СВЦЭМ!$B$34:$B$777,P$11)+'СЕТ СН'!$F$11+СВЦЭМ!$D$10+'СЕТ СН'!$F$6-'СЕТ СН'!$F$23</f>
        <v>813.14152318999982</v>
      </c>
      <c r="Q21" s="37">
        <f>SUMIFS(СВЦЭМ!$D$34:$D$777,СВЦЭМ!$A$34:$A$777,$A21,СВЦЭМ!$B$34:$B$777,Q$11)+'СЕТ СН'!$F$11+СВЦЭМ!$D$10+'СЕТ СН'!$F$6-'СЕТ СН'!$F$23</f>
        <v>814.04785604999984</v>
      </c>
      <c r="R21" s="37">
        <f>SUMIFS(СВЦЭМ!$D$34:$D$777,СВЦЭМ!$A$34:$A$777,$A21,СВЦЭМ!$B$34:$B$777,R$11)+'СЕТ СН'!$F$11+СВЦЭМ!$D$10+'СЕТ СН'!$F$6-'СЕТ СН'!$F$23</f>
        <v>828.87111582999978</v>
      </c>
      <c r="S21" s="37">
        <f>SUMIFS(СВЦЭМ!$D$34:$D$777,СВЦЭМ!$A$34:$A$777,$A21,СВЦЭМ!$B$34:$B$777,S$11)+'СЕТ СН'!$F$11+СВЦЭМ!$D$10+'СЕТ СН'!$F$6-'СЕТ СН'!$F$23</f>
        <v>834.72685951999983</v>
      </c>
      <c r="T21" s="37">
        <f>SUMIFS(СВЦЭМ!$D$34:$D$777,СВЦЭМ!$A$34:$A$777,$A21,СВЦЭМ!$B$34:$B$777,T$11)+'СЕТ СН'!$F$11+СВЦЭМ!$D$10+'СЕТ СН'!$F$6-'СЕТ СН'!$F$23</f>
        <v>861.96438656999976</v>
      </c>
      <c r="U21" s="37">
        <f>SUMIFS(СВЦЭМ!$D$34:$D$777,СВЦЭМ!$A$34:$A$777,$A21,СВЦЭМ!$B$34:$B$777,U$11)+'СЕТ СН'!$F$11+СВЦЭМ!$D$10+'СЕТ СН'!$F$6-'СЕТ СН'!$F$23</f>
        <v>871.60691341999973</v>
      </c>
      <c r="V21" s="37">
        <f>SUMIFS(СВЦЭМ!$D$34:$D$777,СВЦЭМ!$A$34:$A$777,$A21,СВЦЭМ!$B$34:$B$777,V$11)+'СЕТ СН'!$F$11+СВЦЭМ!$D$10+'СЕТ СН'!$F$6-'СЕТ СН'!$F$23</f>
        <v>888.82685511999989</v>
      </c>
      <c r="W21" s="37">
        <f>SUMIFS(СВЦЭМ!$D$34:$D$777,СВЦЭМ!$A$34:$A$777,$A21,СВЦЭМ!$B$34:$B$777,W$11)+'СЕТ СН'!$F$11+СВЦЭМ!$D$10+'СЕТ СН'!$F$6-'СЕТ СН'!$F$23</f>
        <v>935.82600854999987</v>
      </c>
      <c r="X21" s="37">
        <f>SUMIFS(СВЦЭМ!$D$34:$D$777,СВЦЭМ!$A$34:$A$777,$A21,СВЦЭМ!$B$34:$B$777,X$11)+'СЕТ СН'!$F$11+СВЦЭМ!$D$10+'СЕТ СН'!$F$6-'СЕТ СН'!$F$23</f>
        <v>1000.7225876099999</v>
      </c>
      <c r="Y21" s="37">
        <f>SUMIFS(СВЦЭМ!$D$34:$D$777,СВЦЭМ!$A$34:$A$777,$A21,СВЦЭМ!$B$34:$B$777,Y$11)+'СЕТ СН'!$F$11+СВЦЭМ!$D$10+'СЕТ СН'!$F$6-'СЕТ СН'!$F$23</f>
        <v>1104.5424679399998</v>
      </c>
    </row>
    <row r="22" spans="1:25" ht="15.75" x14ac:dyDescent="0.2">
      <c r="A22" s="36">
        <f t="shared" si="0"/>
        <v>43292</v>
      </c>
      <c r="B22" s="37">
        <f>SUMIFS(СВЦЭМ!$D$34:$D$777,СВЦЭМ!$A$34:$A$777,$A22,СВЦЭМ!$B$34:$B$777,B$11)+'СЕТ СН'!$F$11+СВЦЭМ!$D$10+'СЕТ СН'!$F$6-'СЕТ СН'!$F$23</f>
        <v>1049.4624941399998</v>
      </c>
      <c r="C22" s="37">
        <f>SUMIFS(СВЦЭМ!$D$34:$D$777,СВЦЭМ!$A$34:$A$777,$A22,СВЦЭМ!$B$34:$B$777,C$11)+'СЕТ СН'!$F$11+СВЦЭМ!$D$10+'СЕТ СН'!$F$6-'СЕТ СН'!$F$23</f>
        <v>1087.3919499299998</v>
      </c>
      <c r="D22" s="37">
        <f>SUMIFS(СВЦЭМ!$D$34:$D$777,СВЦЭМ!$A$34:$A$777,$A22,СВЦЭМ!$B$34:$B$777,D$11)+'СЕТ СН'!$F$11+СВЦЭМ!$D$10+'СЕТ СН'!$F$6-'СЕТ СН'!$F$23</f>
        <v>1114.2131102199999</v>
      </c>
      <c r="E22" s="37">
        <f>SUMIFS(СВЦЭМ!$D$34:$D$777,СВЦЭМ!$A$34:$A$777,$A22,СВЦЭМ!$B$34:$B$777,E$11)+'СЕТ СН'!$F$11+СВЦЭМ!$D$10+'СЕТ СН'!$F$6-'СЕТ СН'!$F$23</f>
        <v>1119.9982061299997</v>
      </c>
      <c r="F22" s="37">
        <f>SUMIFS(СВЦЭМ!$D$34:$D$777,СВЦЭМ!$A$34:$A$777,$A22,СВЦЭМ!$B$34:$B$777,F$11)+'СЕТ СН'!$F$11+СВЦЭМ!$D$10+'СЕТ СН'!$F$6-'СЕТ СН'!$F$23</f>
        <v>1114.6815042399999</v>
      </c>
      <c r="G22" s="37">
        <f>SUMIFS(СВЦЭМ!$D$34:$D$777,СВЦЭМ!$A$34:$A$777,$A22,СВЦЭМ!$B$34:$B$777,G$11)+'СЕТ СН'!$F$11+СВЦЭМ!$D$10+'СЕТ СН'!$F$6-'СЕТ СН'!$F$23</f>
        <v>1109.1827013999998</v>
      </c>
      <c r="H22" s="37">
        <f>SUMIFS(СВЦЭМ!$D$34:$D$777,СВЦЭМ!$A$34:$A$777,$A22,СВЦЭМ!$B$34:$B$777,H$11)+'СЕТ СН'!$F$11+СВЦЭМ!$D$10+'СЕТ СН'!$F$6-'СЕТ СН'!$F$23</f>
        <v>995.48207622999985</v>
      </c>
      <c r="I22" s="37">
        <f>SUMIFS(СВЦЭМ!$D$34:$D$777,СВЦЭМ!$A$34:$A$777,$A22,СВЦЭМ!$B$34:$B$777,I$11)+'СЕТ СН'!$F$11+СВЦЭМ!$D$10+'СЕТ СН'!$F$6-'СЕТ СН'!$F$23</f>
        <v>864.60683226999981</v>
      </c>
      <c r="J22" s="37">
        <f>SUMIFS(СВЦЭМ!$D$34:$D$777,СВЦЭМ!$A$34:$A$777,$A22,СВЦЭМ!$B$34:$B$777,J$11)+'СЕТ СН'!$F$11+СВЦЭМ!$D$10+'СЕТ СН'!$F$6-'СЕТ СН'!$F$23</f>
        <v>799.83156276999989</v>
      </c>
      <c r="K22" s="37">
        <f>SUMIFS(СВЦЭМ!$D$34:$D$777,СВЦЭМ!$A$34:$A$777,$A22,СВЦЭМ!$B$34:$B$777,K$11)+'СЕТ СН'!$F$11+СВЦЭМ!$D$10+'СЕТ СН'!$F$6-'СЕТ СН'!$F$23</f>
        <v>738.32189679999988</v>
      </c>
      <c r="L22" s="37">
        <f>SUMIFS(СВЦЭМ!$D$34:$D$777,СВЦЭМ!$A$34:$A$777,$A22,СВЦЭМ!$B$34:$B$777,L$11)+'СЕТ СН'!$F$11+СВЦЭМ!$D$10+'СЕТ СН'!$F$6-'СЕТ СН'!$F$23</f>
        <v>732.14692854999976</v>
      </c>
      <c r="M22" s="37">
        <f>SUMIFS(СВЦЭМ!$D$34:$D$777,СВЦЭМ!$A$34:$A$777,$A22,СВЦЭМ!$B$34:$B$777,M$11)+'СЕТ СН'!$F$11+СВЦЭМ!$D$10+'СЕТ СН'!$F$6-'СЕТ СН'!$F$23</f>
        <v>713.10032505999993</v>
      </c>
      <c r="N22" s="37">
        <f>SUMIFS(СВЦЭМ!$D$34:$D$777,СВЦЭМ!$A$34:$A$777,$A22,СВЦЭМ!$B$34:$B$777,N$11)+'СЕТ СН'!$F$11+СВЦЭМ!$D$10+'СЕТ СН'!$F$6-'СЕТ СН'!$F$23</f>
        <v>703.12379797999984</v>
      </c>
      <c r="O22" s="37">
        <f>SUMIFS(СВЦЭМ!$D$34:$D$777,СВЦЭМ!$A$34:$A$777,$A22,СВЦЭМ!$B$34:$B$777,O$11)+'СЕТ СН'!$F$11+СВЦЭМ!$D$10+'СЕТ СН'!$F$6-'СЕТ СН'!$F$23</f>
        <v>712.00703691999979</v>
      </c>
      <c r="P22" s="37">
        <f>SUMIFS(СВЦЭМ!$D$34:$D$777,СВЦЭМ!$A$34:$A$777,$A22,СВЦЭМ!$B$34:$B$777,P$11)+'СЕТ СН'!$F$11+СВЦЭМ!$D$10+'СЕТ СН'!$F$6-'СЕТ СН'!$F$23</f>
        <v>710.90584379999973</v>
      </c>
      <c r="Q22" s="37">
        <f>SUMIFS(СВЦЭМ!$D$34:$D$777,СВЦЭМ!$A$34:$A$777,$A22,СВЦЭМ!$B$34:$B$777,Q$11)+'СЕТ СН'!$F$11+СВЦЭМ!$D$10+'СЕТ СН'!$F$6-'СЕТ СН'!$F$23</f>
        <v>712.89525078999986</v>
      </c>
      <c r="R22" s="37">
        <f>SUMIFS(СВЦЭМ!$D$34:$D$777,СВЦЭМ!$A$34:$A$777,$A22,СВЦЭМ!$B$34:$B$777,R$11)+'СЕТ СН'!$F$11+СВЦЭМ!$D$10+'СЕТ СН'!$F$6-'СЕТ СН'!$F$23</f>
        <v>720.96366547999992</v>
      </c>
      <c r="S22" s="37">
        <f>SUMIFS(СВЦЭМ!$D$34:$D$777,СВЦЭМ!$A$34:$A$777,$A22,СВЦЭМ!$B$34:$B$777,S$11)+'СЕТ СН'!$F$11+СВЦЭМ!$D$10+'СЕТ СН'!$F$6-'СЕТ СН'!$F$23</f>
        <v>722.69744731999981</v>
      </c>
      <c r="T22" s="37">
        <f>SUMIFS(СВЦЭМ!$D$34:$D$777,СВЦЭМ!$A$34:$A$777,$A22,СВЦЭМ!$B$34:$B$777,T$11)+'СЕТ СН'!$F$11+СВЦЭМ!$D$10+'СЕТ СН'!$F$6-'СЕТ СН'!$F$23</f>
        <v>723.78236733999984</v>
      </c>
      <c r="U22" s="37">
        <f>SUMIFS(СВЦЭМ!$D$34:$D$777,СВЦЭМ!$A$34:$A$777,$A22,СВЦЭМ!$B$34:$B$777,U$11)+'СЕТ СН'!$F$11+СВЦЭМ!$D$10+'СЕТ СН'!$F$6-'СЕТ СН'!$F$23</f>
        <v>716.50095616999988</v>
      </c>
      <c r="V22" s="37">
        <f>SUMIFS(СВЦЭМ!$D$34:$D$777,СВЦЭМ!$A$34:$A$777,$A22,СВЦЭМ!$B$34:$B$777,V$11)+'СЕТ СН'!$F$11+СВЦЭМ!$D$10+'СЕТ СН'!$F$6-'СЕТ СН'!$F$23</f>
        <v>723.16282612999976</v>
      </c>
      <c r="W22" s="37">
        <f>SUMIFS(СВЦЭМ!$D$34:$D$777,СВЦЭМ!$A$34:$A$777,$A22,СВЦЭМ!$B$34:$B$777,W$11)+'СЕТ СН'!$F$11+СВЦЭМ!$D$10+'СЕТ СН'!$F$6-'СЕТ СН'!$F$23</f>
        <v>782.23005362999993</v>
      </c>
      <c r="X22" s="37">
        <f>SUMIFS(СВЦЭМ!$D$34:$D$777,СВЦЭМ!$A$34:$A$777,$A22,СВЦЭМ!$B$34:$B$777,X$11)+'СЕТ СН'!$F$11+СВЦЭМ!$D$10+'СЕТ СН'!$F$6-'СЕТ СН'!$F$23</f>
        <v>857.28858293999974</v>
      </c>
      <c r="Y22" s="37">
        <f>SUMIFS(СВЦЭМ!$D$34:$D$777,СВЦЭМ!$A$34:$A$777,$A22,СВЦЭМ!$B$34:$B$777,Y$11)+'СЕТ СН'!$F$11+СВЦЭМ!$D$10+'СЕТ СН'!$F$6-'СЕТ СН'!$F$23</f>
        <v>949.51372146999984</v>
      </c>
    </row>
    <row r="23" spans="1:25" ht="15.75" x14ac:dyDescent="0.2">
      <c r="A23" s="36">
        <f t="shared" si="0"/>
        <v>43293</v>
      </c>
      <c r="B23" s="37">
        <f>SUMIFS(СВЦЭМ!$D$34:$D$777,СВЦЭМ!$A$34:$A$777,$A23,СВЦЭМ!$B$34:$B$777,B$11)+'СЕТ СН'!$F$11+СВЦЭМ!$D$10+'СЕТ СН'!$F$6-'СЕТ СН'!$F$23</f>
        <v>1050.9064595499999</v>
      </c>
      <c r="C23" s="37">
        <f>SUMIFS(СВЦЭМ!$D$34:$D$777,СВЦЭМ!$A$34:$A$777,$A23,СВЦЭМ!$B$34:$B$777,C$11)+'СЕТ СН'!$F$11+СВЦЭМ!$D$10+'СЕТ СН'!$F$6-'СЕТ СН'!$F$23</f>
        <v>1104.9237783099998</v>
      </c>
      <c r="D23" s="37">
        <f>SUMIFS(СВЦЭМ!$D$34:$D$777,СВЦЭМ!$A$34:$A$777,$A23,СВЦЭМ!$B$34:$B$777,D$11)+'СЕТ СН'!$F$11+СВЦЭМ!$D$10+'СЕТ СН'!$F$6-'СЕТ СН'!$F$23</f>
        <v>1097.7756323099998</v>
      </c>
      <c r="E23" s="37">
        <f>SUMIFS(СВЦЭМ!$D$34:$D$777,СВЦЭМ!$A$34:$A$777,$A23,СВЦЭМ!$B$34:$B$777,E$11)+'СЕТ СН'!$F$11+СВЦЭМ!$D$10+'СЕТ СН'!$F$6-'СЕТ СН'!$F$23</f>
        <v>1114.8317496299999</v>
      </c>
      <c r="F23" s="37">
        <f>SUMIFS(СВЦЭМ!$D$34:$D$777,СВЦЭМ!$A$34:$A$777,$A23,СВЦЭМ!$B$34:$B$777,F$11)+'СЕТ СН'!$F$11+СВЦЭМ!$D$10+'СЕТ СН'!$F$6-'СЕТ СН'!$F$23</f>
        <v>1128.9319855799997</v>
      </c>
      <c r="G23" s="37">
        <f>SUMIFS(СВЦЭМ!$D$34:$D$777,СВЦЭМ!$A$34:$A$777,$A23,СВЦЭМ!$B$34:$B$777,G$11)+'СЕТ СН'!$F$11+СВЦЭМ!$D$10+'СЕТ СН'!$F$6-'СЕТ СН'!$F$23</f>
        <v>1123.3578430199998</v>
      </c>
      <c r="H23" s="37">
        <f>SUMIFS(СВЦЭМ!$D$34:$D$777,СВЦЭМ!$A$34:$A$777,$A23,СВЦЭМ!$B$34:$B$777,H$11)+'СЕТ СН'!$F$11+СВЦЭМ!$D$10+'СЕТ СН'!$F$6-'СЕТ СН'!$F$23</f>
        <v>1030.8505909199998</v>
      </c>
      <c r="I23" s="37">
        <f>SUMIFS(СВЦЭМ!$D$34:$D$777,СВЦЭМ!$A$34:$A$777,$A23,СВЦЭМ!$B$34:$B$777,I$11)+'СЕТ СН'!$F$11+СВЦЭМ!$D$10+'СЕТ СН'!$F$6-'СЕТ СН'!$F$23</f>
        <v>870.86510942999985</v>
      </c>
      <c r="J23" s="37">
        <f>SUMIFS(СВЦЭМ!$D$34:$D$777,СВЦЭМ!$A$34:$A$777,$A23,СВЦЭМ!$B$34:$B$777,J$11)+'СЕТ СН'!$F$11+СВЦЭМ!$D$10+'СЕТ СН'!$F$6-'СЕТ СН'!$F$23</f>
        <v>774.96961554999984</v>
      </c>
      <c r="K23" s="37">
        <f>SUMIFS(СВЦЭМ!$D$34:$D$777,СВЦЭМ!$A$34:$A$777,$A23,СВЦЭМ!$B$34:$B$777,K$11)+'СЕТ СН'!$F$11+СВЦЭМ!$D$10+'СЕТ СН'!$F$6-'СЕТ СН'!$F$23</f>
        <v>720.39461703999973</v>
      </c>
      <c r="L23" s="37">
        <f>SUMIFS(СВЦЭМ!$D$34:$D$777,СВЦЭМ!$A$34:$A$777,$A23,СВЦЭМ!$B$34:$B$777,L$11)+'СЕТ СН'!$F$11+СВЦЭМ!$D$10+'СЕТ СН'!$F$6-'СЕТ СН'!$F$23</f>
        <v>704.07051550999972</v>
      </c>
      <c r="M23" s="37">
        <f>SUMIFS(СВЦЭМ!$D$34:$D$777,СВЦЭМ!$A$34:$A$777,$A23,СВЦЭМ!$B$34:$B$777,M$11)+'СЕТ СН'!$F$11+СВЦЭМ!$D$10+'СЕТ СН'!$F$6-'СЕТ СН'!$F$23</f>
        <v>699.55063896999991</v>
      </c>
      <c r="N23" s="37">
        <f>SUMIFS(СВЦЭМ!$D$34:$D$777,СВЦЭМ!$A$34:$A$777,$A23,СВЦЭМ!$B$34:$B$777,N$11)+'СЕТ СН'!$F$11+СВЦЭМ!$D$10+'СЕТ СН'!$F$6-'СЕТ СН'!$F$23</f>
        <v>714.22787916999982</v>
      </c>
      <c r="O23" s="37">
        <f>SUMIFS(СВЦЭМ!$D$34:$D$777,СВЦЭМ!$A$34:$A$777,$A23,СВЦЭМ!$B$34:$B$777,O$11)+'СЕТ СН'!$F$11+СВЦЭМ!$D$10+'СЕТ СН'!$F$6-'СЕТ СН'!$F$23</f>
        <v>728.54209128999992</v>
      </c>
      <c r="P23" s="37">
        <f>SUMIFS(СВЦЭМ!$D$34:$D$777,СВЦЭМ!$A$34:$A$777,$A23,СВЦЭМ!$B$34:$B$777,P$11)+'СЕТ СН'!$F$11+СВЦЭМ!$D$10+'СЕТ СН'!$F$6-'СЕТ СН'!$F$23</f>
        <v>734.46979040999986</v>
      </c>
      <c r="Q23" s="37">
        <f>SUMIFS(СВЦЭМ!$D$34:$D$777,СВЦЭМ!$A$34:$A$777,$A23,СВЦЭМ!$B$34:$B$777,Q$11)+'СЕТ СН'!$F$11+СВЦЭМ!$D$10+'СЕТ СН'!$F$6-'СЕТ СН'!$F$23</f>
        <v>739.79629705999992</v>
      </c>
      <c r="R23" s="37">
        <f>SUMIFS(СВЦЭМ!$D$34:$D$777,СВЦЭМ!$A$34:$A$777,$A23,СВЦЭМ!$B$34:$B$777,R$11)+'СЕТ СН'!$F$11+СВЦЭМ!$D$10+'СЕТ СН'!$F$6-'СЕТ СН'!$F$23</f>
        <v>735.85934152999971</v>
      </c>
      <c r="S23" s="37">
        <f>SUMIFS(СВЦЭМ!$D$34:$D$777,СВЦЭМ!$A$34:$A$777,$A23,СВЦЭМ!$B$34:$B$777,S$11)+'СЕТ СН'!$F$11+СВЦЭМ!$D$10+'СЕТ СН'!$F$6-'СЕТ СН'!$F$23</f>
        <v>722.61155549999989</v>
      </c>
      <c r="T23" s="37">
        <f>SUMIFS(СВЦЭМ!$D$34:$D$777,СВЦЭМ!$A$34:$A$777,$A23,СВЦЭМ!$B$34:$B$777,T$11)+'СЕТ СН'!$F$11+СВЦЭМ!$D$10+'СЕТ СН'!$F$6-'СЕТ СН'!$F$23</f>
        <v>716.66459594999992</v>
      </c>
      <c r="U23" s="37">
        <f>SUMIFS(СВЦЭМ!$D$34:$D$777,СВЦЭМ!$A$34:$A$777,$A23,СВЦЭМ!$B$34:$B$777,U$11)+'СЕТ СН'!$F$11+СВЦЭМ!$D$10+'СЕТ СН'!$F$6-'СЕТ СН'!$F$23</f>
        <v>706.45137854999984</v>
      </c>
      <c r="V23" s="37">
        <f>SUMIFS(СВЦЭМ!$D$34:$D$777,СВЦЭМ!$A$34:$A$777,$A23,СВЦЭМ!$B$34:$B$777,V$11)+'СЕТ СН'!$F$11+СВЦЭМ!$D$10+'СЕТ СН'!$F$6-'СЕТ СН'!$F$23</f>
        <v>705.03874242999973</v>
      </c>
      <c r="W23" s="37">
        <f>SUMIFS(СВЦЭМ!$D$34:$D$777,СВЦЭМ!$A$34:$A$777,$A23,СВЦЭМ!$B$34:$B$777,W$11)+'СЕТ СН'!$F$11+СВЦЭМ!$D$10+'СЕТ СН'!$F$6-'СЕТ СН'!$F$23</f>
        <v>763.07808883999974</v>
      </c>
      <c r="X23" s="37">
        <f>SUMIFS(СВЦЭМ!$D$34:$D$777,СВЦЭМ!$A$34:$A$777,$A23,СВЦЭМ!$B$34:$B$777,X$11)+'СЕТ СН'!$F$11+СВЦЭМ!$D$10+'СЕТ СН'!$F$6-'СЕТ СН'!$F$23</f>
        <v>854.74221970999974</v>
      </c>
      <c r="Y23" s="37">
        <f>SUMIFS(СВЦЭМ!$D$34:$D$777,СВЦЭМ!$A$34:$A$777,$A23,СВЦЭМ!$B$34:$B$777,Y$11)+'СЕТ СН'!$F$11+СВЦЭМ!$D$10+'СЕТ СН'!$F$6-'СЕТ СН'!$F$23</f>
        <v>976.45262412999978</v>
      </c>
    </row>
    <row r="24" spans="1:25" ht="15.75" x14ac:dyDescent="0.2">
      <c r="A24" s="36">
        <f t="shared" si="0"/>
        <v>43294</v>
      </c>
      <c r="B24" s="37">
        <f>SUMIFS(СВЦЭМ!$D$34:$D$777,СВЦЭМ!$A$34:$A$777,$A24,СВЦЭМ!$B$34:$B$777,B$11)+'СЕТ СН'!$F$11+СВЦЭМ!$D$10+'СЕТ СН'!$F$6-'СЕТ СН'!$F$23</f>
        <v>1045.1421914199998</v>
      </c>
      <c r="C24" s="37">
        <f>SUMIFS(СВЦЭМ!$D$34:$D$777,СВЦЭМ!$A$34:$A$777,$A24,СВЦЭМ!$B$34:$B$777,C$11)+'СЕТ СН'!$F$11+СВЦЭМ!$D$10+'СЕТ СН'!$F$6-'СЕТ СН'!$F$23</f>
        <v>1077.1594919999998</v>
      </c>
      <c r="D24" s="37">
        <f>SUMIFS(СВЦЭМ!$D$34:$D$777,СВЦЭМ!$A$34:$A$777,$A24,СВЦЭМ!$B$34:$B$777,D$11)+'СЕТ СН'!$F$11+СВЦЭМ!$D$10+'СЕТ СН'!$F$6-'СЕТ СН'!$F$23</f>
        <v>1118.1745575099999</v>
      </c>
      <c r="E24" s="37">
        <f>SUMIFS(СВЦЭМ!$D$34:$D$777,СВЦЭМ!$A$34:$A$777,$A24,СВЦЭМ!$B$34:$B$777,E$11)+'СЕТ СН'!$F$11+СВЦЭМ!$D$10+'СЕТ СН'!$F$6-'СЕТ СН'!$F$23</f>
        <v>1136.3952737799998</v>
      </c>
      <c r="F24" s="37">
        <f>SUMIFS(СВЦЭМ!$D$34:$D$777,СВЦЭМ!$A$34:$A$777,$A24,СВЦЭМ!$B$34:$B$777,F$11)+'СЕТ СН'!$F$11+СВЦЭМ!$D$10+'СЕТ СН'!$F$6-'СЕТ СН'!$F$23</f>
        <v>1133.2732845999999</v>
      </c>
      <c r="G24" s="37">
        <f>SUMIFS(СВЦЭМ!$D$34:$D$777,СВЦЭМ!$A$34:$A$777,$A24,СВЦЭМ!$B$34:$B$777,G$11)+'СЕТ СН'!$F$11+СВЦЭМ!$D$10+'СЕТ СН'!$F$6-'СЕТ СН'!$F$23</f>
        <v>1123.6917656099997</v>
      </c>
      <c r="H24" s="37">
        <f>SUMIFS(СВЦЭМ!$D$34:$D$777,СВЦЭМ!$A$34:$A$777,$A24,СВЦЭМ!$B$34:$B$777,H$11)+'СЕТ СН'!$F$11+СВЦЭМ!$D$10+'СЕТ СН'!$F$6-'СЕТ СН'!$F$23</f>
        <v>1013.3841940899997</v>
      </c>
      <c r="I24" s="37">
        <f>SUMIFS(СВЦЭМ!$D$34:$D$777,СВЦЭМ!$A$34:$A$777,$A24,СВЦЭМ!$B$34:$B$777,I$11)+'СЕТ СН'!$F$11+СВЦЭМ!$D$10+'СЕТ СН'!$F$6-'СЕТ СН'!$F$23</f>
        <v>891.18852643999981</v>
      </c>
      <c r="J24" s="37">
        <f>SUMIFS(СВЦЭМ!$D$34:$D$777,СВЦЭМ!$A$34:$A$777,$A24,СВЦЭМ!$B$34:$B$777,J$11)+'СЕТ СН'!$F$11+СВЦЭМ!$D$10+'СЕТ СН'!$F$6-'СЕТ СН'!$F$23</f>
        <v>787.49610173999986</v>
      </c>
      <c r="K24" s="37">
        <f>SUMIFS(СВЦЭМ!$D$34:$D$777,СВЦЭМ!$A$34:$A$777,$A24,СВЦЭМ!$B$34:$B$777,K$11)+'СЕТ СН'!$F$11+СВЦЭМ!$D$10+'СЕТ СН'!$F$6-'СЕТ СН'!$F$23</f>
        <v>737.11009379999973</v>
      </c>
      <c r="L24" s="37">
        <f>SUMIFS(СВЦЭМ!$D$34:$D$777,СВЦЭМ!$A$34:$A$777,$A24,СВЦЭМ!$B$34:$B$777,L$11)+'СЕТ СН'!$F$11+СВЦЭМ!$D$10+'СЕТ СН'!$F$6-'СЕТ СН'!$F$23</f>
        <v>711.15732054999989</v>
      </c>
      <c r="M24" s="37">
        <f>SUMIFS(СВЦЭМ!$D$34:$D$777,СВЦЭМ!$A$34:$A$777,$A24,СВЦЭМ!$B$34:$B$777,M$11)+'СЕТ СН'!$F$11+СВЦЭМ!$D$10+'СЕТ СН'!$F$6-'СЕТ СН'!$F$23</f>
        <v>706.14208927999994</v>
      </c>
      <c r="N24" s="37">
        <f>SUMIFS(СВЦЭМ!$D$34:$D$777,СВЦЭМ!$A$34:$A$777,$A24,СВЦЭМ!$B$34:$B$777,N$11)+'СЕТ СН'!$F$11+СВЦЭМ!$D$10+'СЕТ СН'!$F$6-'СЕТ СН'!$F$23</f>
        <v>718.3590028399999</v>
      </c>
      <c r="O24" s="37">
        <f>SUMIFS(СВЦЭМ!$D$34:$D$777,СВЦЭМ!$A$34:$A$777,$A24,СВЦЭМ!$B$34:$B$777,O$11)+'СЕТ СН'!$F$11+СВЦЭМ!$D$10+'СЕТ СН'!$F$6-'СЕТ СН'!$F$23</f>
        <v>722.75134319999984</v>
      </c>
      <c r="P24" s="37">
        <f>SUMIFS(СВЦЭМ!$D$34:$D$777,СВЦЭМ!$A$34:$A$777,$A24,СВЦЭМ!$B$34:$B$777,P$11)+'СЕТ СН'!$F$11+СВЦЭМ!$D$10+'СЕТ СН'!$F$6-'СЕТ СН'!$F$23</f>
        <v>732.34188421999988</v>
      </c>
      <c r="Q24" s="37">
        <f>SUMIFS(СВЦЭМ!$D$34:$D$777,СВЦЭМ!$A$34:$A$777,$A24,СВЦЭМ!$B$34:$B$777,Q$11)+'СЕТ СН'!$F$11+СВЦЭМ!$D$10+'СЕТ СН'!$F$6-'СЕТ СН'!$F$23</f>
        <v>759.89801979999993</v>
      </c>
      <c r="R24" s="37">
        <f>SUMIFS(СВЦЭМ!$D$34:$D$777,СВЦЭМ!$A$34:$A$777,$A24,СВЦЭМ!$B$34:$B$777,R$11)+'СЕТ СН'!$F$11+СВЦЭМ!$D$10+'СЕТ СН'!$F$6-'СЕТ СН'!$F$23</f>
        <v>782.77732568999977</v>
      </c>
      <c r="S24" s="37">
        <f>SUMIFS(СВЦЭМ!$D$34:$D$777,СВЦЭМ!$A$34:$A$777,$A24,СВЦЭМ!$B$34:$B$777,S$11)+'СЕТ СН'!$F$11+СВЦЭМ!$D$10+'СЕТ СН'!$F$6-'СЕТ СН'!$F$23</f>
        <v>761.22066227999971</v>
      </c>
      <c r="T24" s="37">
        <f>SUMIFS(СВЦЭМ!$D$34:$D$777,СВЦЭМ!$A$34:$A$777,$A24,СВЦЭМ!$B$34:$B$777,T$11)+'СЕТ СН'!$F$11+СВЦЭМ!$D$10+'СЕТ СН'!$F$6-'СЕТ СН'!$F$23</f>
        <v>747.82553059999987</v>
      </c>
      <c r="U24" s="37">
        <f>SUMIFS(СВЦЭМ!$D$34:$D$777,СВЦЭМ!$A$34:$A$777,$A24,СВЦЭМ!$B$34:$B$777,U$11)+'СЕТ СН'!$F$11+СВЦЭМ!$D$10+'СЕТ СН'!$F$6-'СЕТ СН'!$F$23</f>
        <v>733.70420780999984</v>
      </c>
      <c r="V24" s="37">
        <f>SUMIFS(СВЦЭМ!$D$34:$D$777,СВЦЭМ!$A$34:$A$777,$A24,СВЦЭМ!$B$34:$B$777,V$11)+'СЕТ СН'!$F$11+СВЦЭМ!$D$10+'СЕТ СН'!$F$6-'СЕТ СН'!$F$23</f>
        <v>735.70262887999979</v>
      </c>
      <c r="W24" s="37">
        <f>SUMIFS(СВЦЭМ!$D$34:$D$777,СВЦЭМ!$A$34:$A$777,$A24,СВЦЭМ!$B$34:$B$777,W$11)+'СЕТ СН'!$F$11+СВЦЭМ!$D$10+'СЕТ СН'!$F$6-'СЕТ СН'!$F$23</f>
        <v>773.52688709999984</v>
      </c>
      <c r="X24" s="37">
        <f>SUMIFS(СВЦЭМ!$D$34:$D$777,СВЦЭМ!$A$34:$A$777,$A24,СВЦЭМ!$B$34:$B$777,X$11)+'СЕТ СН'!$F$11+СВЦЭМ!$D$10+'СЕТ СН'!$F$6-'СЕТ СН'!$F$23</f>
        <v>849.18042484999978</v>
      </c>
      <c r="Y24" s="37">
        <f>SUMIFS(СВЦЭМ!$D$34:$D$777,СВЦЭМ!$A$34:$A$777,$A24,СВЦЭМ!$B$34:$B$777,Y$11)+'СЕТ СН'!$F$11+СВЦЭМ!$D$10+'СЕТ СН'!$F$6-'СЕТ СН'!$F$23</f>
        <v>948.77589534999993</v>
      </c>
    </row>
    <row r="25" spans="1:25" ht="15.75" x14ac:dyDescent="0.2">
      <c r="A25" s="36">
        <f t="shared" si="0"/>
        <v>43295</v>
      </c>
      <c r="B25" s="37">
        <f>SUMIFS(СВЦЭМ!$D$34:$D$777,СВЦЭМ!$A$34:$A$777,$A25,СВЦЭМ!$B$34:$B$777,B$11)+'СЕТ СН'!$F$11+СВЦЭМ!$D$10+'СЕТ СН'!$F$6-'СЕТ СН'!$F$23</f>
        <v>961.90234997999983</v>
      </c>
      <c r="C25" s="37">
        <f>SUMIFS(СВЦЭМ!$D$34:$D$777,СВЦЭМ!$A$34:$A$777,$A25,СВЦЭМ!$B$34:$B$777,C$11)+'СЕТ СН'!$F$11+СВЦЭМ!$D$10+'СЕТ СН'!$F$6-'СЕТ СН'!$F$23</f>
        <v>1045.1074260999999</v>
      </c>
      <c r="D25" s="37">
        <f>SUMIFS(СВЦЭМ!$D$34:$D$777,СВЦЭМ!$A$34:$A$777,$A25,СВЦЭМ!$B$34:$B$777,D$11)+'СЕТ СН'!$F$11+СВЦЭМ!$D$10+'СЕТ СН'!$F$6-'СЕТ СН'!$F$23</f>
        <v>1126.0756556799997</v>
      </c>
      <c r="E25" s="37">
        <f>SUMIFS(СВЦЭМ!$D$34:$D$777,СВЦЭМ!$A$34:$A$777,$A25,СВЦЭМ!$B$34:$B$777,E$11)+'СЕТ СН'!$F$11+СВЦЭМ!$D$10+'СЕТ СН'!$F$6-'СЕТ СН'!$F$23</f>
        <v>1126.9590251499999</v>
      </c>
      <c r="F25" s="37">
        <f>SUMIFS(СВЦЭМ!$D$34:$D$777,СВЦЭМ!$A$34:$A$777,$A25,СВЦЭМ!$B$34:$B$777,F$11)+'СЕТ СН'!$F$11+СВЦЭМ!$D$10+'СЕТ СН'!$F$6-'СЕТ СН'!$F$23</f>
        <v>1127.6032964999997</v>
      </c>
      <c r="G25" s="37">
        <f>SUMIFS(СВЦЭМ!$D$34:$D$777,СВЦЭМ!$A$34:$A$777,$A25,СВЦЭМ!$B$34:$B$777,G$11)+'СЕТ СН'!$F$11+СВЦЭМ!$D$10+'СЕТ СН'!$F$6-'СЕТ СН'!$F$23</f>
        <v>1125.5825137199997</v>
      </c>
      <c r="H25" s="37">
        <f>SUMIFS(СВЦЭМ!$D$34:$D$777,СВЦЭМ!$A$34:$A$777,$A25,СВЦЭМ!$B$34:$B$777,H$11)+'СЕТ СН'!$F$11+СВЦЭМ!$D$10+'СЕТ СН'!$F$6-'СЕТ СН'!$F$23</f>
        <v>1057.0305717499998</v>
      </c>
      <c r="I25" s="37">
        <f>SUMIFS(СВЦЭМ!$D$34:$D$777,СВЦЭМ!$A$34:$A$777,$A25,СВЦЭМ!$B$34:$B$777,I$11)+'СЕТ СН'!$F$11+СВЦЭМ!$D$10+'СЕТ СН'!$F$6-'СЕТ СН'!$F$23</f>
        <v>926.09970779999981</v>
      </c>
      <c r="J25" s="37">
        <f>SUMIFS(СВЦЭМ!$D$34:$D$777,СВЦЭМ!$A$34:$A$777,$A25,СВЦЭМ!$B$34:$B$777,J$11)+'СЕТ СН'!$F$11+СВЦЭМ!$D$10+'СЕТ СН'!$F$6-'СЕТ СН'!$F$23</f>
        <v>797.40574704999972</v>
      </c>
      <c r="K25" s="37">
        <f>SUMIFS(СВЦЭМ!$D$34:$D$777,СВЦЭМ!$A$34:$A$777,$A25,СВЦЭМ!$B$34:$B$777,K$11)+'СЕТ СН'!$F$11+СВЦЭМ!$D$10+'СЕТ СН'!$F$6-'СЕТ СН'!$F$23</f>
        <v>741.13837121999973</v>
      </c>
      <c r="L25" s="37">
        <f>SUMIFS(СВЦЭМ!$D$34:$D$777,СВЦЭМ!$A$34:$A$777,$A25,СВЦЭМ!$B$34:$B$777,L$11)+'СЕТ СН'!$F$11+СВЦЭМ!$D$10+'СЕТ СН'!$F$6-'СЕТ СН'!$F$23</f>
        <v>719.44466481999984</v>
      </c>
      <c r="M25" s="37">
        <f>SUMIFS(СВЦЭМ!$D$34:$D$777,СВЦЭМ!$A$34:$A$777,$A25,СВЦЭМ!$B$34:$B$777,M$11)+'СЕТ СН'!$F$11+СВЦЭМ!$D$10+'СЕТ СН'!$F$6-'СЕТ СН'!$F$23</f>
        <v>702.07646258999989</v>
      </c>
      <c r="N25" s="37">
        <f>SUMIFS(СВЦЭМ!$D$34:$D$777,СВЦЭМ!$A$34:$A$777,$A25,СВЦЭМ!$B$34:$B$777,N$11)+'СЕТ СН'!$F$11+СВЦЭМ!$D$10+'СЕТ СН'!$F$6-'СЕТ СН'!$F$23</f>
        <v>710.19200306999983</v>
      </c>
      <c r="O25" s="37">
        <f>SUMIFS(СВЦЭМ!$D$34:$D$777,СВЦЭМ!$A$34:$A$777,$A25,СВЦЭМ!$B$34:$B$777,O$11)+'СЕТ СН'!$F$11+СВЦЭМ!$D$10+'СЕТ СН'!$F$6-'СЕТ СН'!$F$23</f>
        <v>715.87912157999972</v>
      </c>
      <c r="P25" s="37">
        <f>SUMIFS(СВЦЭМ!$D$34:$D$777,СВЦЭМ!$A$34:$A$777,$A25,СВЦЭМ!$B$34:$B$777,P$11)+'СЕТ СН'!$F$11+СВЦЭМ!$D$10+'СЕТ СН'!$F$6-'СЕТ СН'!$F$23</f>
        <v>738.9996114999999</v>
      </c>
      <c r="Q25" s="37">
        <f>SUMIFS(СВЦЭМ!$D$34:$D$777,СВЦЭМ!$A$34:$A$777,$A25,СВЦЭМ!$B$34:$B$777,Q$11)+'СЕТ СН'!$F$11+СВЦЭМ!$D$10+'СЕТ СН'!$F$6-'СЕТ СН'!$F$23</f>
        <v>744.44277165999983</v>
      </c>
      <c r="R25" s="37">
        <f>SUMIFS(СВЦЭМ!$D$34:$D$777,СВЦЭМ!$A$34:$A$777,$A25,СВЦЭМ!$B$34:$B$777,R$11)+'СЕТ СН'!$F$11+СВЦЭМ!$D$10+'СЕТ СН'!$F$6-'СЕТ СН'!$F$23</f>
        <v>743.36775815999977</v>
      </c>
      <c r="S25" s="37">
        <f>SUMIFS(СВЦЭМ!$D$34:$D$777,СВЦЭМ!$A$34:$A$777,$A25,СВЦЭМ!$B$34:$B$777,S$11)+'СЕТ СН'!$F$11+СВЦЭМ!$D$10+'СЕТ СН'!$F$6-'СЕТ СН'!$F$23</f>
        <v>735.12639664999983</v>
      </c>
      <c r="T25" s="37">
        <f>SUMIFS(СВЦЭМ!$D$34:$D$777,СВЦЭМ!$A$34:$A$777,$A25,СВЦЭМ!$B$34:$B$777,T$11)+'СЕТ СН'!$F$11+СВЦЭМ!$D$10+'СЕТ СН'!$F$6-'СЕТ СН'!$F$23</f>
        <v>734.3152252299999</v>
      </c>
      <c r="U25" s="37">
        <f>SUMIFS(СВЦЭМ!$D$34:$D$777,СВЦЭМ!$A$34:$A$777,$A25,СВЦЭМ!$B$34:$B$777,U$11)+'СЕТ СН'!$F$11+СВЦЭМ!$D$10+'СЕТ СН'!$F$6-'СЕТ СН'!$F$23</f>
        <v>732.07925474999979</v>
      </c>
      <c r="V25" s="37">
        <f>SUMIFS(СВЦЭМ!$D$34:$D$777,СВЦЭМ!$A$34:$A$777,$A25,СВЦЭМ!$B$34:$B$777,V$11)+'СЕТ СН'!$F$11+СВЦЭМ!$D$10+'СЕТ СН'!$F$6-'СЕТ СН'!$F$23</f>
        <v>735.44793539999978</v>
      </c>
      <c r="W25" s="37">
        <f>SUMIFS(СВЦЭМ!$D$34:$D$777,СВЦЭМ!$A$34:$A$777,$A25,СВЦЭМ!$B$34:$B$777,W$11)+'СЕТ СН'!$F$11+СВЦЭМ!$D$10+'СЕТ СН'!$F$6-'СЕТ СН'!$F$23</f>
        <v>765.08583477999991</v>
      </c>
      <c r="X25" s="37">
        <f>SUMIFS(СВЦЭМ!$D$34:$D$777,СВЦЭМ!$A$34:$A$777,$A25,СВЦЭМ!$B$34:$B$777,X$11)+'СЕТ СН'!$F$11+СВЦЭМ!$D$10+'СЕТ СН'!$F$6-'СЕТ СН'!$F$23</f>
        <v>845.77900064999972</v>
      </c>
      <c r="Y25" s="37">
        <f>SUMIFS(СВЦЭМ!$D$34:$D$777,СВЦЭМ!$A$34:$A$777,$A25,СВЦЭМ!$B$34:$B$777,Y$11)+'СЕТ СН'!$F$11+СВЦЭМ!$D$10+'СЕТ СН'!$F$6-'СЕТ СН'!$F$23</f>
        <v>931.01563468999984</v>
      </c>
    </row>
    <row r="26" spans="1:25" ht="15.75" x14ac:dyDescent="0.2">
      <c r="A26" s="36">
        <f t="shared" si="0"/>
        <v>43296</v>
      </c>
      <c r="B26" s="37">
        <f>SUMIFS(СВЦЭМ!$D$34:$D$777,СВЦЭМ!$A$34:$A$777,$A26,СВЦЭМ!$B$34:$B$777,B$11)+'СЕТ СН'!$F$11+СВЦЭМ!$D$10+'СЕТ СН'!$F$6-'СЕТ СН'!$F$23</f>
        <v>1001.7403256599998</v>
      </c>
      <c r="C26" s="37">
        <f>SUMIFS(СВЦЭМ!$D$34:$D$777,СВЦЭМ!$A$34:$A$777,$A26,СВЦЭМ!$B$34:$B$777,C$11)+'СЕТ СН'!$F$11+СВЦЭМ!$D$10+'СЕТ СН'!$F$6-'СЕТ СН'!$F$23</f>
        <v>1052.8380523699998</v>
      </c>
      <c r="D26" s="37">
        <f>SUMIFS(СВЦЭМ!$D$34:$D$777,СВЦЭМ!$A$34:$A$777,$A26,СВЦЭМ!$B$34:$B$777,D$11)+'СЕТ СН'!$F$11+СВЦЭМ!$D$10+'СЕТ СН'!$F$6-'СЕТ СН'!$F$23</f>
        <v>1089.6570446799999</v>
      </c>
      <c r="E26" s="37">
        <f>SUMIFS(СВЦЭМ!$D$34:$D$777,СВЦЭМ!$A$34:$A$777,$A26,СВЦЭМ!$B$34:$B$777,E$11)+'СЕТ СН'!$F$11+СВЦЭМ!$D$10+'СЕТ СН'!$F$6-'СЕТ СН'!$F$23</f>
        <v>1120.2839429799999</v>
      </c>
      <c r="F26" s="37">
        <f>SUMIFS(СВЦЭМ!$D$34:$D$777,СВЦЭМ!$A$34:$A$777,$A26,СВЦЭМ!$B$34:$B$777,F$11)+'СЕТ СН'!$F$11+СВЦЭМ!$D$10+'СЕТ СН'!$F$6-'СЕТ СН'!$F$23</f>
        <v>1128.2633414199997</v>
      </c>
      <c r="G26" s="37">
        <f>SUMIFS(СВЦЭМ!$D$34:$D$777,СВЦЭМ!$A$34:$A$777,$A26,СВЦЭМ!$B$34:$B$777,G$11)+'СЕТ СН'!$F$11+СВЦЭМ!$D$10+'СЕТ СН'!$F$6-'СЕТ СН'!$F$23</f>
        <v>1129.3810166099997</v>
      </c>
      <c r="H26" s="37">
        <f>SUMIFS(СВЦЭМ!$D$34:$D$777,СВЦЭМ!$A$34:$A$777,$A26,СВЦЭМ!$B$34:$B$777,H$11)+'СЕТ СН'!$F$11+СВЦЭМ!$D$10+'СЕТ СН'!$F$6-'СЕТ СН'!$F$23</f>
        <v>1043.5447887499997</v>
      </c>
      <c r="I26" s="37">
        <f>SUMIFS(СВЦЭМ!$D$34:$D$777,СВЦЭМ!$A$34:$A$777,$A26,СВЦЭМ!$B$34:$B$777,I$11)+'СЕТ СН'!$F$11+СВЦЭМ!$D$10+'СЕТ СН'!$F$6-'СЕТ СН'!$F$23</f>
        <v>899.98510886999975</v>
      </c>
      <c r="J26" s="37">
        <f>SUMIFS(СВЦЭМ!$D$34:$D$777,СВЦЭМ!$A$34:$A$777,$A26,СВЦЭМ!$B$34:$B$777,J$11)+'СЕТ СН'!$F$11+СВЦЭМ!$D$10+'СЕТ СН'!$F$6-'СЕТ СН'!$F$23</f>
        <v>773.30343900999992</v>
      </c>
      <c r="K26" s="37">
        <f>SUMIFS(СВЦЭМ!$D$34:$D$777,СВЦЭМ!$A$34:$A$777,$A26,СВЦЭМ!$B$34:$B$777,K$11)+'СЕТ СН'!$F$11+СВЦЭМ!$D$10+'СЕТ СН'!$F$6-'СЕТ СН'!$F$23</f>
        <v>723.07644139999979</v>
      </c>
      <c r="L26" s="37">
        <f>SUMIFS(СВЦЭМ!$D$34:$D$777,СВЦЭМ!$A$34:$A$777,$A26,СВЦЭМ!$B$34:$B$777,L$11)+'СЕТ СН'!$F$11+СВЦЭМ!$D$10+'СЕТ СН'!$F$6-'СЕТ СН'!$F$23</f>
        <v>705.46423807999986</v>
      </c>
      <c r="M26" s="37">
        <f>SUMIFS(СВЦЭМ!$D$34:$D$777,СВЦЭМ!$A$34:$A$777,$A26,СВЦЭМ!$B$34:$B$777,M$11)+'СЕТ СН'!$F$11+СВЦЭМ!$D$10+'СЕТ СН'!$F$6-'СЕТ СН'!$F$23</f>
        <v>693.08986413999992</v>
      </c>
      <c r="N26" s="37">
        <f>SUMIFS(СВЦЭМ!$D$34:$D$777,СВЦЭМ!$A$34:$A$777,$A26,СВЦЭМ!$B$34:$B$777,N$11)+'СЕТ СН'!$F$11+СВЦЭМ!$D$10+'СЕТ СН'!$F$6-'СЕТ СН'!$F$23</f>
        <v>697.71302936999973</v>
      </c>
      <c r="O26" s="37">
        <f>SUMIFS(СВЦЭМ!$D$34:$D$777,СВЦЭМ!$A$34:$A$777,$A26,СВЦЭМ!$B$34:$B$777,O$11)+'СЕТ СН'!$F$11+СВЦЭМ!$D$10+'СЕТ СН'!$F$6-'СЕТ СН'!$F$23</f>
        <v>690.85375805999979</v>
      </c>
      <c r="P26" s="37">
        <f>SUMIFS(СВЦЭМ!$D$34:$D$777,СВЦЭМ!$A$34:$A$777,$A26,СВЦЭМ!$B$34:$B$777,P$11)+'СЕТ СН'!$F$11+СВЦЭМ!$D$10+'СЕТ СН'!$F$6-'СЕТ СН'!$F$23</f>
        <v>707.02208503999987</v>
      </c>
      <c r="Q26" s="37">
        <f>SUMIFS(СВЦЭМ!$D$34:$D$777,СВЦЭМ!$A$34:$A$777,$A26,СВЦЭМ!$B$34:$B$777,Q$11)+'СЕТ СН'!$F$11+СВЦЭМ!$D$10+'СЕТ СН'!$F$6-'СЕТ СН'!$F$23</f>
        <v>705.46343527999989</v>
      </c>
      <c r="R26" s="37">
        <f>SUMIFS(СВЦЭМ!$D$34:$D$777,СВЦЭМ!$A$34:$A$777,$A26,СВЦЭМ!$B$34:$B$777,R$11)+'СЕТ СН'!$F$11+СВЦЭМ!$D$10+'СЕТ СН'!$F$6-'СЕТ СН'!$F$23</f>
        <v>709.43654411999978</v>
      </c>
      <c r="S26" s="37">
        <f>SUMIFS(СВЦЭМ!$D$34:$D$777,СВЦЭМ!$A$34:$A$777,$A26,СВЦЭМ!$B$34:$B$777,S$11)+'СЕТ СН'!$F$11+СВЦЭМ!$D$10+'СЕТ СН'!$F$6-'СЕТ СН'!$F$23</f>
        <v>715.77990764999981</v>
      </c>
      <c r="T26" s="37">
        <f>SUMIFS(СВЦЭМ!$D$34:$D$777,СВЦЭМ!$A$34:$A$777,$A26,СВЦЭМ!$B$34:$B$777,T$11)+'СЕТ СН'!$F$11+СВЦЭМ!$D$10+'СЕТ СН'!$F$6-'СЕТ СН'!$F$23</f>
        <v>724.14297933999978</v>
      </c>
      <c r="U26" s="37">
        <f>SUMIFS(СВЦЭМ!$D$34:$D$777,СВЦЭМ!$A$34:$A$777,$A26,СВЦЭМ!$B$34:$B$777,U$11)+'СЕТ СН'!$F$11+СВЦЭМ!$D$10+'СЕТ СН'!$F$6-'СЕТ СН'!$F$23</f>
        <v>732.49914335999983</v>
      </c>
      <c r="V26" s="37">
        <f>SUMIFS(СВЦЭМ!$D$34:$D$777,СВЦЭМ!$A$34:$A$777,$A26,СВЦЭМ!$B$34:$B$777,V$11)+'СЕТ СН'!$F$11+СВЦЭМ!$D$10+'СЕТ СН'!$F$6-'СЕТ СН'!$F$23</f>
        <v>740.38712632999977</v>
      </c>
      <c r="W26" s="37">
        <f>SUMIFS(СВЦЭМ!$D$34:$D$777,СВЦЭМ!$A$34:$A$777,$A26,СВЦЭМ!$B$34:$B$777,W$11)+'СЕТ СН'!$F$11+СВЦЭМ!$D$10+'СЕТ СН'!$F$6-'СЕТ СН'!$F$23</f>
        <v>804.44723709999971</v>
      </c>
      <c r="X26" s="37">
        <f>SUMIFS(СВЦЭМ!$D$34:$D$777,СВЦЭМ!$A$34:$A$777,$A26,СВЦЭМ!$B$34:$B$777,X$11)+'СЕТ СН'!$F$11+СВЦЭМ!$D$10+'СЕТ СН'!$F$6-'СЕТ СН'!$F$23</f>
        <v>848.56094135999979</v>
      </c>
      <c r="Y26" s="37">
        <f>SUMIFS(СВЦЭМ!$D$34:$D$777,СВЦЭМ!$A$34:$A$777,$A26,СВЦЭМ!$B$34:$B$777,Y$11)+'СЕТ СН'!$F$11+СВЦЭМ!$D$10+'СЕТ СН'!$F$6-'СЕТ СН'!$F$23</f>
        <v>932.09803406999981</v>
      </c>
    </row>
    <row r="27" spans="1:25" ht="15.75" x14ac:dyDescent="0.2">
      <c r="A27" s="36">
        <f t="shared" si="0"/>
        <v>43297</v>
      </c>
      <c r="B27" s="37">
        <f>SUMIFS(СВЦЭМ!$D$34:$D$777,СВЦЭМ!$A$34:$A$777,$A27,СВЦЭМ!$B$34:$B$777,B$11)+'СЕТ СН'!$F$11+СВЦЭМ!$D$10+'СЕТ СН'!$F$6-'СЕТ СН'!$F$23</f>
        <v>1059.3886661599997</v>
      </c>
      <c r="C27" s="37">
        <f>SUMIFS(СВЦЭМ!$D$34:$D$777,СВЦЭМ!$A$34:$A$777,$A27,СВЦЭМ!$B$34:$B$777,C$11)+'СЕТ СН'!$F$11+СВЦЭМ!$D$10+'СЕТ СН'!$F$6-'СЕТ СН'!$F$23</f>
        <v>1107.5066405399998</v>
      </c>
      <c r="D27" s="37">
        <f>SUMIFS(СВЦЭМ!$D$34:$D$777,СВЦЭМ!$A$34:$A$777,$A27,СВЦЭМ!$B$34:$B$777,D$11)+'СЕТ СН'!$F$11+СВЦЭМ!$D$10+'СЕТ СН'!$F$6-'СЕТ СН'!$F$23</f>
        <v>1130.5470473499997</v>
      </c>
      <c r="E27" s="37">
        <f>SUMIFS(СВЦЭМ!$D$34:$D$777,СВЦЭМ!$A$34:$A$777,$A27,СВЦЭМ!$B$34:$B$777,E$11)+'СЕТ СН'!$F$11+СВЦЭМ!$D$10+'СЕТ СН'!$F$6-'СЕТ СН'!$F$23</f>
        <v>1126.2140634999998</v>
      </c>
      <c r="F27" s="37">
        <f>SUMIFS(СВЦЭМ!$D$34:$D$777,СВЦЭМ!$A$34:$A$777,$A27,СВЦЭМ!$B$34:$B$777,F$11)+'СЕТ СН'!$F$11+СВЦЭМ!$D$10+'СЕТ СН'!$F$6-'СЕТ СН'!$F$23</f>
        <v>1123.7178306799999</v>
      </c>
      <c r="G27" s="37">
        <f>SUMIFS(СВЦЭМ!$D$34:$D$777,СВЦЭМ!$A$34:$A$777,$A27,СВЦЭМ!$B$34:$B$777,G$11)+'СЕТ СН'!$F$11+СВЦЭМ!$D$10+'СЕТ СН'!$F$6-'СЕТ СН'!$F$23</f>
        <v>1131.9691812399999</v>
      </c>
      <c r="H27" s="37">
        <f>SUMIFS(СВЦЭМ!$D$34:$D$777,СВЦЭМ!$A$34:$A$777,$A27,СВЦЭМ!$B$34:$B$777,H$11)+'СЕТ СН'!$F$11+СВЦЭМ!$D$10+'СЕТ СН'!$F$6-'СЕТ СН'!$F$23</f>
        <v>1061.1136430299998</v>
      </c>
      <c r="I27" s="37">
        <f>SUMIFS(СВЦЭМ!$D$34:$D$777,СВЦЭМ!$A$34:$A$777,$A27,СВЦЭМ!$B$34:$B$777,I$11)+'СЕТ СН'!$F$11+СВЦЭМ!$D$10+'СЕТ СН'!$F$6-'СЕТ СН'!$F$23</f>
        <v>902.63992213999973</v>
      </c>
      <c r="J27" s="37">
        <f>SUMIFS(СВЦЭМ!$D$34:$D$777,СВЦЭМ!$A$34:$A$777,$A27,СВЦЭМ!$B$34:$B$777,J$11)+'СЕТ СН'!$F$11+СВЦЭМ!$D$10+'СЕТ СН'!$F$6-'СЕТ СН'!$F$23</f>
        <v>781.16390381999986</v>
      </c>
      <c r="K27" s="37">
        <f>SUMIFS(СВЦЭМ!$D$34:$D$777,СВЦЭМ!$A$34:$A$777,$A27,СВЦЭМ!$B$34:$B$777,K$11)+'СЕТ СН'!$F$11+СВЦЭМ!$D$10+'СЕТ СН'!$F$6-'СЕТ СН'!$F$23</f>
        <v>733.75817295999991</v>
      </c>
      <c r="L27" s="37">
        <f>SUMIFS(СВЦЭМ!$D$34:$D$777,СВЦЭМ!$A$34:$A$777,$A27,СВЦЭМ!$B$34:$B$777,L$11)+'СЕТ СН'!$F$11+СВЦЭМ!$D$10+'СЕТ СН'!$F$6-'СЕТ СН'!$F$23</f>
        <v>726.2770165999998</v>
      </c>
      <c r="M27" s="37">
        <f>SUMIFS(СВЦЭМ!$D$34:$D$777,СВЦЭМ!$A$34:$A$777,$A27,СВЦЭМ!$B$34:$B$777,M$11)+'СЕТ СН'!$F$11+СВЦЭМ!$D$10+'СЕТ СН'!$F$6-'СЕТ СН'!$F$23</f>
        <v>717.60359508999977</v>
      </c>
      <c r="N27" s="37">
        <f>SUMIFS(СВЦЭМ!$D$34:$D$777,СВЦЭМ!$A$34:$A$777,$A27,СВЦЭМ!$B$34:$B$777,N$11)+'СЕТ СН'!$F$11+СВЦЭМ!$D$10+'СЕТ СН'!$F$6-'СЕТ СН'!$F$23</f>
        <v>722.11799521999978</v>
      </c>
      <c r="O27" s="37">
        <f>SUMIFS(СВЦЭМ!$D$34:$D$777,СВЦЭМ!$A$34:$A$777,$A27,СВЦЭМ!$B$34:$B$777,O$11)+'СЕТ СН'!$F$11+СВЦЭМ!$D$10+'СЕТ СН'!$F$6-'СЕТ СН'!$F$23</f>
        <v>722.02891017999991</v>
      </c>
      <c r="P27" s="37">
        <f>SUMIFS(СВЦЭМ!$D$34:$D$777,СВЦЭМ!$A$34:$A$777,$A27,СВЦЭМ!$B$34:$B$777,P$11)+'СЕТ СН'!$F$11+СВЦЭМ!$D$10+'СЕТ СН'!$F$6-'СЕТ СН'!$F$23</f>
        <v>721.84932160999983</v>
      </c>
      <c r="Q27" s="37">
        <f>SUMIFS(СВЦЭМ!$D$34:$D$777,СВЦЭМ!$A$34:$A$777,$A27,СВЦЭМ!$B$34:$B$777,Q$11)+'СЕТ СН'!$F$11+СВЦЭМ!$D$10+'СЕТ СН'!$F$6-'СЕТ СН'!$F$23</f>
        <v>719.01181361999988</v>
      </c>
      <c r="R27" s="37">
        <f>SUMIFS(СВЦЭМ!$D$34:$D$777,СВЦЭМ!$A$34:$A$777,$A27,СВЦЭМ!$B$34:$B$777,R$11)+'СЕТ СН'!$F$11+СВЦЭМ!$D$10+'СЕТ СН'!$F$6-'СЕТ СН'!$F$23</f>
        <v>718.85197819999985</v>
      </c>
      <c r="S27" s="37">
        <f>SUMIFS(СВЦЭМ!$D$34:$D$777,СВЦЭМ!$A$34:$A$777,$A27,СВЦЭМ!$B$34:$B$777,S$11)+'СЕТ СН'!$F$11+СВЦЭМ!$D$10+'СЕТ СН'!$F$6-'СЕТ СН'!$F$23</f>
        <v>718.72183535999989</v>
      </c>
      <c r="T27" s="37">
        <f>SUMIFS(СВЦЭМ!$D$34:$D$777,СВЦЭМ!$A$34:$A$777,$A27,СВЦЭМ!$B$34:$B$777,T$11)+'СЕТ СН'!$F$11+СВЦЭМ!$D$10+'СЕТ СН'!$F$6-'СЕТ СН'!$F$23</f>
        <v>722.90214391999984</v>
      </c>
      <c r="U27" s="37">
        <f>SUMIFS(СВЦЭМ!$D$34:$D$777,СВЦЭМ!$A$34:$A$777,$A27,СВЦЭМ!$B$34:$B$777,U$11)+'СЕТ СН'!$F$11+СВЦЭМ!$D$10+'СЕТ СН'!$F$6-'СЕТ СН'!$F$23</f>
        <v>725.50734720999981</v>
      </c>
      <c r="V27" s="37">
        <f>SUMIFS(СВЦЭМ!$D$34:$D$777,СВЦЭМ!$A$34:$A$777,$A27,СВЦЭМ!$B$34:$B$777,V$11)+'СЕТ СН'!$F$11+СВЦЭМ!$D$10+'СЕТ СН'!$F$6-'СЕТ СН'!$F$23</f>
        <v>734.01711680999983</v>
      </c>
      <c r="W27" s="37">
        <f>SUMIFS(СВЦЭМ!$D$34:$D$777,СВЦЭМ!$A$34:$A$777,$A27,СВЦЭМ!$B$34:$B$777,W$11)+'СЕТ СН'!$F$11+СВЦЭМ!$D$10+'СЕТ СН'!$F$6-'СЕТ СН'!$F$23</f>
        <v>786.48645232999979</v>
      </c>
      <c r="X27" s="37">
        <f>SUMIFS(СВЦЭМ!$D$34:$D$777,СВЦЭМ!$A$34:$A$777,$A27,СВЦЭМ!$B$34:$B$777,X$11)+'СЕТ СН'!$F$11+СВЦЭМ!$D$10+'СЕТ СН'!$F$6-'СЕТ СН'!$F$23</f>
        <v>861.01183141999991</v>
      </c>
      <c r="Y27" s="37">
        <f>SUMIFS(СВЦЭМ!$D$34:$D$777,СВЦЭМ!$A$34:$A$777,$A27,СВЦЭМ!$B$34:$B$777,Y$11)+'СЕТ СН'!$F$11+СВЦЭМ!$D$10+'СЕТ СН'!$F$6-'СЕТ СН'!$F$23</f>
        <v>945.68451901999993</v>
      </c>
    </row>
    <row r="28" spans="1:25" ht="15.75" x14ac:dyDescent="0.2">
      <c r="A28" s="36">
        <f t="shared" si="0"/>
        <v>43298</v>
      </c>
      <c r="B28" s="37">
        <f>SUMIFS(СВЦЭМ!$D$34:$D$777,СВЦЭМ!$A$34:$A$777,$A28,СВЦЭМ!$B$34:$B$777,B$11)+'СЕТ СН'!$F$11+СВЦЭМ!$D$10+'СЕТ СН'!$F$6-'СЕТ СН'!$F$23</f>
        <v>1016.8310925499998</v>
      </c>
      <c r="C28" s="37">
        <f>SUMIFS(СВЦЭМ!$D$34:$D$777,СВЦЭМ!$A$34:$A$777,$A28,СВЦЭМ!$B$34:$B$777,C$11)+'СЕТ СН'!$F$11+СВЦЭМ!$D$10+'СЕТ СН'!$F$6-'СЕТ СН'!$F$23</f>
        <v>1141.4124867999999</v>
      </c>
      <c r="D28" s="37">
        <f>SUMIFS(СВЦЭМ!$D$34:$D$777,СВЦЭМ!$A$34:$A$777,$A28,СВЦЭМ!$B$34:$B$777,D$11)+'СЕТ СН'!$F$11+СВЦЭМ!$D$10+'СЕТ СН'!$F$6-'СЕТ СН'!$F$23</f>
        <v>1175.5527267499999</v>
      </c>
      <c r="E28" s="37">
        <f>SUMIFS(СВЦЭМ!$D$34:$D$777,СВЦЭМ!$A$34:$A$777,$A28,СВЦЭМ!$B$34:$B$777,E$11)+'СЕТ СН'!$F$11+СВЦЭМ!$D$10+'СЕТ СН'!$F$6-'СЕТ СН'!$F$23</f>
        <v>1167.7188452999999</v>
      </c>
      <c r="F28" s="37">
        <f>SUMIFS(СВЦЭМ!$D$34:$D$777,СВЦЭМ!$A$34:$A$777,$A28,СВЦЭМ!$B$34:$B$777,F$11)+'СЕТ СН'!$F$11+СВЦЭМ!$D$10+'СЕТ СН'!$F$6-'СЕТ СН'!$F$23</f>
        <v>1164.6545173899999</v>
      </c>
      <c r="G28" s="37">
        <f>SUMIFS(СВЦЭМ!$D$34:$D$777,СВЦЭМ!$A$34:$A$777,$A28,СВЦЭМ!$B$34:$B$777,G$11)+'СЕТ СН'!$F$11+СВЦЭМ!$D$10+'СЕТ СН'!$F$6-'СЕТ СН'!$F$23</f>
        <v>1170.5361385799999</v>
      </c>
      <c r="H28" s="37">
        <f>SUMIFS(СВЦЭМ!$D$34:$D$777,СВЦЭМ!$A$34:$A$777,$A28,СВЦЭМ!$B$34:$B$777,H$11)+'СЕТ СН'!$F$11+СВЦЭМ!$D$10+'СЕТ СН'!$F$6-'СЕТ СН'!$F$23</f>
        <v>1108.6535939199998</v>
      </c>
      <c r="I28" s="37">
        <f>SUMIFS(СВЦЭМ!$D$34:$D$777,СВЦЭМ!$A$34:$A$777,$A28,СВЦЭМ!$B$34:$B$777,I$11)+'СЕТ СН'!$F$11+СВЦЭМ!$D$10+'СЕТ СН'!$F$6-'СЕТ СН'!$F$23</f>
        <v>975.44716165999989</v>
      </c>
      <c r="J28" s="37">
        <f>SUMIFS(СВЦЭМ!$D$34:$D$777,СВЦЭМ!$A$34:$A$777,$A28,СВЦЭМ!$B$34:$B$777,J$11)+'СЕТ СН'!$F$11+СВЦЭМ!$D$10+'СЕТ СН'!$F$6-'СЕТ СН'!$F$23</f>
        <v>855.98559874999978</v>
      </c>
      <c r="K28" s="37">
        <f>SUMIFS(СВЦЭМ!$D$34:$D$777,СВЦЭМ!$A$34:$A$777,$A28,СВЦЭМ!$B$34:$B$777,K$11)+'СЕТ СН'!$F$11+СВЦЭМ!$D$10+'СЕТ СН'!$F$6-'СЕТ СН'!$F$23</f>
        <v>785.92501266999989</v>
      </c>
      <c r="L28" s="37">
        <f>SUMIFS(СВЦЭМ!$D$34:$D$777,СВЦЭМ!$A$34:$A$777,$A28,СВЦЭМ!$B$34:$B$777,L$11)+'СЕТ СН'!$F$11+СВЦЭМ!$D$10+'СЕТ СН'!$F$6-'СЕТ СН'!$F$23</f>
        <v>771.71725189999984</v>
      </c>
      <c r="M28" s="37">
        <f>SUMIFS(СВЦЭМ!$D$34:$D$777,СВЦЭМ!$A$34:$A$777,$A28,СВЦЭМ!$B$34:$B$777,M$11)+'СЕТ СН'!$F$11+СВЦЭМ!$D$10+'СЕТ СН'!$F$6-'СЕТ СН'!$F$23</f>
        <v>766.80960909999976</v>
      </c>
      <c r="N28" s="37">
        <f>SUMIFS(СВЦЭМ!$D$34:$D$777,СВЦЭМ!$A$34:$A$777,$A28,СВЦЭМ!$B$34:$B$777,N$11)+'СЕТ СН'!$F$11+СВЦЭМ!$D$10+'СЕТ СН'!$F$6-'СЕТ СН'!$F$23</f>
        <v>778.05567208999992</v>
      </c>
      <c r="O28" s="37">
        <f>SUMIFS(СВЦЭМ!$D$34:$D$777,СВЦЭМ!$A$34:$A$777,$A28,СВЦЭМ!$B$34:$B$777,O$11)+'СЕТ СН'!$F$11+СВЦЭМ!$D$10+'СЕТ СН'!$F$6-'СЕТ СН'!$F$23</f>
        <v>785.90008667999973</v>
      </c>
      <c r="P28" s="37">
        <f>SUMIFS(СВЦЭМ!$D$34:$D$777,СВЦЭМ!$A$34:$A$777,$A28,СВЦЭМ!$B$34:$B$777,P$11)+'СЕТ СН'!$F$11+СВЦЭМ!$D$10+'СЕТ СН'!$F$6-'СЕТ СН'!$F$23</f>
        <v>778.19268210999985</v>
      </c>
      <c r="Q28" s="37">
        <f>SUMIFS(СВЦЭМ!$D$34:$D$777,СВЦЭМ!$A$34:$A$777,$A28,СВЦЭМ!$B$34:$B$777,Q$11)+'СЕТ СН'!$F$11+СВЦЭМ!$D$10+'СЕТ СН'!$F$6-'СЕТ СН'!$F$23</f>
        <v>784.58140765999974</v>
      </c>
      <c r="R28" s="37">
        <f>SUMIFS(СВЦЭМ!$D$34:$D$777,СВЦЭМ!$A$34:$A$777,$A28,СВЦЭМ!$B$34:$B$777,R$11)+'СЕТ СН'!$F$11+СВЦЭМ!$D$10+'СЕТ СН'!$F$6-'СЕТ СН'!$F$23</f>
        <v>777.8630384999999</v>
      </c>
      <c r="S28" s="37">
        <f>SUMIFS(СВЦЭМ!$D$34:$D$777,СВЦЭМ!$A$34:$A$777,$A28,СВЦЭМ!$B$34:$B$777,S$11)+'СЕТ СН'!$F$11+СВЦЭМ!$D$10+'СЕТ СН'!$F$6-'СЕТ СН'!$F$23</f>
        <v>781.87403014999973</v>
      </c>
      <c r="T28" s="37">
        <f>SUMIFS(СВЦЭМ!$D$34:$D$777,СВЦЭМ!$A$34:$A$777,$A28,СВЦЭМ!$B$34:$B$777,T$11)+'СЕТ СН'!$F$11+СВЦЭМ!$D$10+'СЕТ СН'!$F$6-'СЕТ СН'!$F$23</f>
        <v>781.09338353999988</v>
      </c>
      <c r="U28" s="37">
        <f>SUMIFS(СВЦЭМ!$D$34:$D$777,СВЦЭМ!$A$34:$A$777,$A28,СВЦЭМ!$B$34:$B$777,U$11)+'СЕТ СН'!$F$11+СВЦЭМ!$D$10+'СЕТ СН'!$F$6-'СЕТ СН'!$F$23</f>
        <v>774.62624764999987</v>
      </c>
      <c r="V28" s="37">
        <f>SUMIFS(СВЦЭМ!$D$34:$D$777,СВЦЭМ!$A$34:$A$777,$A28,СВЦЭМ!$B$34:$B$777,V$11)+'СЕТ СН'!$F$11+СВЦЭМ!$D$10+'СЕТ СН'!$F$6-'СЕТ СН'!$F$23</f>
        <v>775.81651665999993</v>
      </c>
      <c r="W28" s="37">
        <f>SUMIFS(СВЦЭМ!$D$34:$D$777,СВЦЭМ!$A$34:$A$777,$A28,СВЦЭМ!$B$34:$B$777,W$11)+'СЕТ СН'!$F$11+СВЦЭМ!$D$10+'СЕТ СН'!$F$6-'СЕТ СН'!$F$23</f>
        <v>837.46221439999977</v>
      </c>
      <c r="X28" s="37">
        <f>SUMIFS(СВЦЭМ!$D$34:$D$777,СВЦЭМ!$A$34:$A$777,$A28,СВЦЭМ!$B$34:$B$777,X$11)+'СЕТ СН'!$F$11+СВЦЭМ!$D$10+'СЕТ СН'!$F$6-'СЕТ СН'!$F$23</f>
        <v>937.38724749999983</v>
      </c>
      <c r="Y28" s="37">
        <f>SUMIFS(СВЦЭМ!$D$34:$D$777,СВЦЭМ!$A$34:$A$777,$A28,СВЦЭМ!$B$34:$B$777,Y$11)+'СЕТ СН'!$F$11+СВЦЭМ!$D$10+'СЕТ СН'!$F$6-'СЕТ СН'!$F$23</f>
        <v>1040.5954954899998</v>
      </c>
    </row>
    <row r="29" spans="1:25" ht="15.75" x14ac:dyDescent="0.2">
      <c r="A29" s="36">
        <f t="shared" si="0"/>
        <v>43299</v>
      </c>
      <c r="B29" s="37">
        <f>SUMIFS(СВЦЭМ!$D$34:$D$777,СВЦЭМ!$A$34:$A$777,$A29,СВЦЭМ!$B$34:$B$777,B$11)+'СЕТ СН'!$F$11+СВЦЭМ!$D$10+'СЕТ СН'!$F$6-'СЕТ СН'!$F$23</f>
        <v>1076.9230234999998</v>
      </c>
      <c r="C29" s="37">
        <f>SUMIFS(СВЦЭМ!$D$34:$D$777,СВЦЭМ!$A$34:$A$777,$A29,СВЦЭМ!$B$34:$B$777,C$11)+'СЕТ СН'!$F$11+СВЦЭМ!$D$10+'СЕТ СН'!$F$6-'СЕТ СН'!$F$23</f>
        <v>1134.9550241299999</v>
      </c>
      <c r="D29" s="37">
        <f>SUMIFS(СВЦЭМ!$D$34:$D$777,СВЦЭМ!$A$34:$A$777,$A29,СВЦЭМ!$B$34:$B$777,D$11)+'СЕТ СН'!$F$11+СВЦЭМ!$D$10+'СЕТ СН'!$F$6-'СЕТ СН'!$F$23</f>
        <v>1169.4827871799998</v>
      </c>
      <c r="E29" s="37">
        <f>SUMIFS(СВЦЭМ!$D$34:$D$777,СВЦЭМ!$A$34:$A$777,$A29,СВЦЭМ!$B$34:$B$777,E$11)+'СЕТ СН'!$F$11+СВЦЭМ!$D$10+'СЕТ СН'!$F$6-'СЕТ СН'!$F$23</f>
        <v>1160.1171340499998</v>
      </c>
      <c r="F29" s="37">
        <f>SUMIFS(СВЦЭМ!$D$34:$D$777,СВЦЭМ!$A$34:$A$777,$A29,СВЦЭМ!$B$34:$B$777,F$11)+'СЕТ СН'!$F$11+СВЦЭМ!$D$10+'СЕТ СН'!$F$6-'СЕТ СН'!$F$23</f>
        <v>1155.0431426299999</v>
      </c>
      <c r="G29" s="37">
        <f>SUMIFS(СВЦЭМ!$D$34:$D$777,СВЦЭМ!$A$34:$A$777,$A29,СВЦЭМ!$B$34:$B$777,G$11)+'СЕТ СН'!$F$11+СВЦЭМ!$D$10+'СЕТ СН'!$F$6-'СЕТ СН'!$F$23</f>
        <v>1154.6641677499999</v>
      </c>
      <c r="H29" s="37">
        <f>SUMIFS(СВЦЭМ!$D$34:$D$777,СВЦЭМ!$A$34:$A$777,$A29,СВЦЭМ!$B$34:$B$777,H$11)+'СЕТ СН'!$F$11+СВЦЭМ!$D$10+'СЕТ СН'!$F$6-'СЕТ СН'!$F$23</f>
        <v>1110.9312942299998</v>
      </c>
      <c r="I29" s="37">
        <f>SUMIFS(СВЦЭМ!$D$34:$D$777,СВЦЭМ!$A$34:$A$777,$A29,СВЦЭМ!$B$34:$B$777,I$11)+'СЕТ СН'!$F$11+СВЦЭМ!$D$10+'СЕТ СН'!$F$6-'СЕТ СН'!$F$23</f>
        <v>967.90759033999984</v>
      </c>
      <c r="J29" s="37">
        <f>SUMIFS(СВЦЭМ!$D$34:$D$777,СВЦЭМ!$A$34:$A$777,$A29,СВЦЭМ!$B$34:$B$777,J$11)+'СЕТ СН'!$F$11+СВЦЭМ!$D$10+'СЕТ СН'!$F$6-'СЕТ СН'!$F$23</f>
        <v>836.53807762999986</v>
      </c>
      <c r="K29" s="37">
        <f>SUMIFS(СВЦЭМ!$D$34:$D$777,СВЦЭМ!$A$34:$A$777,$A29,СВЦЭМ!$B$34:$B$777,K$11)+'СЕТ СН'!$F$11+СВЦЭМ!$D$10+'СЕТ СН'!$F$6-'СЕТ СН'!$F$23</f>
        <v>776.07776220999972</v>
      </c>
      <c r="L29" s="37">
        <f>SUMIFS(СВЦЭМ!$D$34:$D$777,СВЦЭМ!$A$34:$A$777,$A29,СВЦЭМ!$B$34:$B$777,L$11)+'СЕТ СН'!$F$11+СВЦЭМ!$D$10+'СЕТ СН'!$F$6-'СЕТ СН'!$F$23</f>
        <v>764.61215577999974</v>
      </c>
      <c r="M29" s="37">
        <f>SUMIFS(СВЦЭМ!$D$34:$D$777,СВЦЭМ!$A$34:$A$777,$A29,СВЦЭМ!$B$34:$B$777,M$11)+'СЕТ СН'!$F$11+СВЦЭМ!$D$10+'СЕТ СН'!$F$6-'СЕТ СН'!$F$23</f>
        <v>764.30564840999978</v>
      </c>
      <c r="N29" s="37">
        <f>SUMIFS(СВЦЭМ!$D$34:$D$777,СВЦЭМ!$A$34:$A$777,$A29,СВЦЭМ!$B$34:$B$777,N$11)+'СЕТ СН'!$F$11+СВЦЭМ!$D$10+'СЕТ СН'!$F$6-'СЕТ СН'!$F$23</f>
        <v>771.65969456999983</v>
      </c>
      <c r="O29" s="37">
        <f>SUMIFS(СВЦЭМ!$D$34:$D$777,СВЦЭМ!$A$34:$A$777,$A29,СВЦЭМ!$B$34:$B$777,O$11)+'СЕТ СН'!$F$11+СВЦЭМ!$D$10+'СЕТ СН'!$F$6-'СЕТ СН'!$F$23</f>
        <v>765.99125762999984</v>
      </c>
      <c r="P29" s="37">
        <f>SUMIFS(СВЦЭМ!$D$34:$D$777,СВЦЭМ!$A$34:$A$777,$A29,СВЦЭМ!$B$34:$B$777,P$11)+'СЕТ СН'!$F$11+СВЦЭМ!$D$10+'СЕТ СН'!$F$6-'СЕТ СН'!$F$23</f>
        <v>771.70947017999993</v>
      </c>
      <c r="Q29" s="37">
        <f>SUMIFS(СВЦЭМ!$D$34:$D$777,СВЦЭМ!$A$34:$A$777,$A29,СВЦЭМ!$B$34:$B$777,Q$11)+'СЕТ СН'!$F$11+СВЦЭМ!$D$10+'СЕТ СН'!$F$6-'СЕТ СН'!$F$23</f>
        <v>776.26656639999987</v>
      </c>
      <c r="R29" s="37">
        <f>SUMIFS(СВЦЭМ!$D$34:$D$777,СВЦЭМ!$A$34:$A$777,$A29,СВЦЭМ!$B$34:$B$777,R$11)+'СЕТ СН'!$F$11+СВЦЭМ!$D$10+'СЕТ СН'!$F$6-'СЕТ СН'!$F$23</f>
        <v>779.33601193999993</v>
      </c>
      <c r="S29" s="37">
        <f>SUMIFS(СВЦЭМ!$D$34:$D$777,СВЦЭМ!$A$34:$A$777,$A29,СВЦЭМ!$B$34:$B$777,S$11)+'СЕТ СН'!$F$11+СВЦЭМ!$D$10+'СЕТ СН'!$F$6-'СЕТ СН'!$F$23</f>
        <v>781.3229993299999</v>
      </c>
      <c r="T29" s="37">
        <f>SUMIFS(СВЦЭМ!$D$34:$D$777,СВЦЭМ!$A$34:$A$777,$A29,СВЦЭМ!$B$34:$B$777,T$11)+'СЕТ СН'!$F$11+СВЦЭМ!$D$10+'СЕТ СН'!$F$6-'СЕТ СН'!$F$23</f>
        <v>778.58795950999979</v>
      </c>
      <c r="U29" s="37">
        <f>SUMIFS(СВЦЭМ!$D$34:$D$777,СВЦЭМ!$A$34:$A$777,$A29,СВЦЭМ!$B$34:$B$777,U$11)+'СЕТ СН'!$F$11+СВЦЭМ!$D$10+'СЕТ СН'!$F$6-'СЕТ СН'!$F$23</f>
        <v>775.22242068999981</v>
      </c>
      <c r="V29" s="37">
        <f>SUMIFS(СВЦЭМ!$D$34:$D$777,СВЦЭМ!$A$34:$A$777,$A29,СВЦЭМ!$B$34:$B$777,V$11)+'СЕТ СН'!$F$11+СВЦЭМ!$D$10+'СЕТ СН'!$F$6-'СЕТ СН'!$F$23</f>
        <v>784.52663316999974</v>
      </c>
      <c r="W29" s="37">
        <f>SUMIFS(СВЦЭМ!$D$34:$D$777,СВЦЭМ!$A$34:$A$777,$A29,СВЦЭМ!$B$34:$B$777,W$11)+'СЕТ СН'!$F$11+СВЦЭМ!$D$10+'СЕТ СН'!$F$6-'СЕТ СН'!$F$23</f>
        <v>808.24400253999988</v>
      </c>
      <c r="X29" s="37">
        <f>SUMIFS(СВЦЭМ!$D$34:$D$777,СВЦЭМ!$A$34:$A$777,$A29,СВЦЭМ!$B$34:$B$777,X$11)+'СЕТ СН'!$F$11+СВЦЭМ!$D$10+'СЕТ СН'!$F$6-'СЕТ СН'!$F$23</f>
        <v>910.31935057999976</v>
      </c>
      <c r="Y29" s="37">
        <f>SUMIFS(СВЦЭМ!$D$34:$D$777,СВЦЭМ!$A$34:$A$777,$A29,СВЦЭМ!$B$34:$B$777,Y$11)+'СЕТ СН'!$F$11+СВЦЭМ!$D$10+'СЕТ СН'!$F$6-'СЕТ СН'!$F$23</f>
        <v>1042.6316453699999</v>
      </c>
    </row>
    <row r="30" spans="1:25" ht="15.75" x14ac:dyDescent="0.2">
      <c r="A30" s="36">
        <f t="shared" si="0"/>
        <v>43300</v>
      </c>
      <c r="B30" s="37">
        <f>SUMIFS(СВЦЭМ!$D$34:$D$777,СВЦЭМ!$A$34:$A$777,$A30,СВЦЭМ!$B$34:$B$777,B$11)+'СЕТ СН'!$F$11+СВЦЭМ!$D$10+'СЕТ СН'!$F$6-'СЕТ СН'!$F$23</f>
        <v>1070.1520551499998</v>
      </c>
      <c r="C30" s="37">
        <f>SUMIFS(СВЦЭМ!$D$34:$D$777,СВЦЭМ!$A$34:$A$777,$A30,СВЦЭМ!$B$34:$B$777,C$11)+'СЕТ СН'!$F$11+СВЦЭМ!$D$10+'СЕТ СН'!$F$6-'СЕТ СН'!$F$23</f>
        <v>1127.9555659299999</v>
      </c>
      <c r="D30" s="37">
        <f>SUMIFS(СВЦЭМ!$D$34:$D$777,СВЦЭМ!$A$34:$A$777,$A30,СВЦЭМ!$B$34:$B$777,D$11)+'СЕТ СН'!$F$11+СВЦЭМ!$D$10+'СЕТ СН'!$F$6-'СЕТ СН'!$F$23</f>
        <v>1162.57985216</v>
      </c>
      <c r="E30" s="37">
        <f>SUMIFS(СВЦЭМ!$D$34:$D$777,СВЦЭМ!$A$34:$A$777,$A30,СВЦЭМ!$B$34:$B$777,E$11)+'СЕТ СН'!$F$11+СВЦЭМ!$D$10+'СЕТ СН'!$F$6-'СЕТ СН'!$F$23</f>
        <v>1155.5807371799999</v>
      </c>
      <c r="F30" s="37">
        <f>SUMIFS(СВЦЭМ!$D$34:$D$777,СВЦЭМ!$A$34:$A$777,$A30,СВЦЭМ!$B$34:$B$777,F$11)+'СЕТ СН'!$F$11+СВЦЭМ!$D$10+'СЕТ СН'!$F$6-'СЕТ СН'!$F$23</f>
        <v>1152.0293061099999</v>
      </c>
      <c r="G30" s="37">
        <f>SUMIFS(СВЦЭМ!$D$34:$D$777,СВЦЭМ!$A$34:$A$777,$A30,СВЦЭМ!$B$34:$B$777,G$11)+'СЕТ СН'!$F$11+СВЦЭМ!$D$10+'СЕТ СН'!$F$6-'СЕТ СН'!$F$23</f>
        <v>1156.9945232399998</v>
      </c>
      <c r="H30" s="37">
        <f>SUMIFS(СВЦЭМ!$D$34:$D$777,СВЦЭМ!$A$34:$A$777,$A30,СВЦЭМ!$B$34:$B$777,H$11)+'СЕТ СН'!$F$11+СВЦЭМ!$D$10+'СЕТ СН'!$F$6-'СЕТ СН'!$F$23</f>
        <v>1100.9370041499999</v>
      </c>
      <c r="I30" s="37">
        <f>SUMIFS(СВЦЭМ!$D$34:$D$777,СВЦЭМ!$A$34:$A$777,$A30,СВЦЭМ!$B$34:$B$777,I$11)+'СЕТ СН'!$F$11+СВЦЭМ!$D$10+'СЕТ СН'!$F$6-'СЕТ СН'!$F$23</f>
        <v>938.51714975999971</v>
      </c>
      <c r="J30" s="37">
        <f>SUMIFS(СВЦЭМ!$D$34:$D$777,СВЦЭМ!$A$34:$A$777,$A30,СВЦЭМ!$B$34:$B$777,J$11)+'СЕТ СН'!$F$11+СВЦЭМ!$D$10+'СЕТ СН'!$F$6-'СЕТ СН'!$F$23</f>
        <v>823.73104625999986</v>
      </c>
      <c r="K30" s="37">
        <f>SUMIFS(СВЦЭМ!$D$34:$D$777,СВЦЭМ!$A$34:$A$777,$A30,СВЦЭМ!$B$34:$B$777,K$11)+'СЕТ СН'!$F$11+СВЦЭМ!$D$10+'СЕТ СН'!$F$6-'СЕТ СН'!$F$23</f>
        <v>757.89526351999984</v>
      </c>
      <c r="L30" s="37">
        <f>SUMIFS(СВЦЭМ!$D$34:$D$777,СВЦЭМ!$A$34:$A$777,$A30,СВЦЭМ!$B$34:$B$777,L$11)+'СЕТ СН'!$F$11+СВЦЭМ!$D$10+'СЕТ СН'!$F$6-'СЕТ СН'!$F$23</f>
        <v>752.5849624299999</v>
      </c>
      <c r="M30" s="37">
        <f>SUMIFS(СВЦЭМ!$D$34:$D$777,СВЦЭМ!$A$34:$A$777,$A30,СВЦЭМ!$B$34:$B$777,M$11)+'СЕТ СН'!$F$11+СВЦЭМ!$D$10+'СЕТ СН'!$F$6-'СЕТ СН'!$F$23</f>
        <v>749.99707647999981</v>
      </c>
      <c r="N30" s="37">
        <f>SUMIFS(СВЦЭМ!$D$34:$D$777,СВЦЭМ!$A$34:$A$777,$A30,СВЦЭМ!$B$34:$B$777,N$11)+'СЕТ СН'!$F$11+СВЦЭМ!$D$10+'СЕТ СН'!$F$6-'СЕТ СН'!$F$23</f>
        <v>758.14538235999976</v>
      </c>
      <c r="O30" s="37">
        <f>SUMIFS(СВЦЭМ!$D$34:$D$777,СВЦЭМ!$A$34:$A$777,$A30,СВЦЭМ!$B$34:$B$777,O$11)+'СЕТ СН'!$F$11+СВЦЭМ!$D$10+'СЕТ СН'!$F$6-'СЕТ СН'!$F$23</f>
        <v>753.94495438999979</v>
      </c>
      <c r="P30" s="37">
        <f>SUMIFS(СВЦЭМ!$D$34:$D$777,СВЦЭМ!$A$34:$A$777,$A30,СВЦЭМ!$B$34:$B$777,P$11)+'СЕТ СН'!$F$11+СВЦЭМ!$D$10+'СЕТ СН'!$F$6-'СЕТ СН'!$F$23</f>
        <v>754.92160439999975</v>
      </c>
      <c r="Q30" s="37">
        <f>SUMIFS(СВЦЭМ!$D$34:$D$777,СВЦЭМ!$A$34:$A$777,$A30,СВЦЭМ!$B$34:$B$777,Q$11)+'СЕТ СН'!$F$11+СВЦЭМ!$D$10+'СЕТ СН'!$F$6-'СЕТ СН'!$F$23</f>
        <v>759.45836011999972</v>
      </c>
      <c r="R30" s="37">
        <f>SUMIFS(СВЦЭМ!$D$34:$D$777,СВЦЭМ!$A$34:$A$777,$A30,СВЦЭМ!$B$34:$B$777,R$11)+'СЕТ СН'!$F$11+СВЦЭМ!$D$10+'СЕТ СН'!$F$6-'СЕТ СН'!$F$23</f>
        <v>760.67096474999971</v>
      </c>
      <c r="S30" s="37">
        <f>SUMIFS(СВЦЭМ!$D$34:$D$777,СВЦЭМ!$A$34:$A$777,$A30,СВЦЭМ!$B$34:$B$777,S$11)+'СЕТ СН'!$F$11+СВЦЭМ!$D$10+'СЕТ СН'!$F$6-'СЕТ СН'!$F$23</f>
        <v>761.87918765999984</v>
      </c>
      <c r="T30" s="37">
        <f>SUMIFS(СВЦЭМ!$D$34:$D$777,СВЦЭМ!$A$34:$A$777,$A30,СВЦЭМ!$B$34:$B$777,T$11)+'СЕТ СН'!$F$11+СВЦЭМ!$D$10+'СЕТ СН'!$F$6-'СЕТ СН'!$F$23</f>
        <v>756.67304911999986</v>
      </c>
      <c r="U30" s="37">
        <f>SUMIFS(СВЦЭМ!$D$34:$D$777,СВЦЭМ!$A$34:$A$777,$A30,СВЦЭМ!$B$34:$B$777,U$11)+'СЕТ СН'!$F$11+СВЦЭМ!$D$10+'СЕТ СН'!$F$6-'СЕТ СН'!$F$23</f>
        <v>749.64124662999984</v>
      </c>
      <c r="V30" s="37">
        <f>SUMIFS(СВЦЭМ!$D$34:$D$777,СВЦЭМ!$A$34:$A$777,$A30,СВЦЭМ!$B$34:$B$777,V$11)+'СЕТ СН'!$F$11+СВЦЭМ!$D$10+'СЕТ СН'!$F$6-'СЕТ СН'!$F$23</f>
        <v>750.21067416999972</v>
      </c>
      <c r="W30" s="37">
        <f>SUMIFS(СВЦЭМ!$D$34:$D$777,СВЦЭМ!$A$34:$A$777,$A30,СВЦЭМ!$B$34:$B$777,W$11)+'СЕТ СН'!$F$11+СВЦЭМ!$D$10+'СЕТ СН'!$F$6-'СЕТ СН'!$F$23</f>
        <v>806.29754754999976</v>
      </c>
      <c r="X30" s="37">
        <f>SUMIFS(СВЦЭМ!$D$34:$D$777,СВЦЭМ!$A$34:$A$777,$A30,СВЦЭМ!$B$34:$B$777,X$11)+'СЕТ СН'!$F$11+СВЦЭМ!$D$10+'СЕТ СН'!$F$6-'СЕТ СН'!$F$23</f>
        <v>880.56417963999979</v>
      </c>
      <c r="Y30" s="37">
        <f>SUMIFS(СВЦЭМ!$D$34:$D$777,СВЦЭМ!$A$34:$A$777,$A30,СВЦЭМ!$B$34:$B$777,Y$11)+'СЕТ СН'!$F$11+СВЦЭМ!$D$10+'СЕТ СН'!$F$6-'СЕТ СН'!$F$23</f>
        <v>1011.8819384899998</v>
      </c>
    </row>
    <row r="31" spans="1:25" ht="15.75" x14ac:dyDescent="0.2">
      <c r="A31" s="36">
        <f t="shared" si="0"/>
        <v>43301</v>
      </c>
      <c r="B31" s="37">
        <f>SUMIFS(СВЦЭМ!$D$34:$D$777,СВЦЭМ!$A$34:$A$777,$A31,СВЦЭМ!$B$34:$B$777,B$11)+'СЕТ СН'!$F$11+СВЦЭМ!$D$10+'СЕТ СН'!$F$6-'СЕТ СН'!$F$23</f>
        <v>1080.8919613799999</v>
      </c>
      <c r="C31" s="37">
        <f>SUMIFS(СВЦЭМ!$D$34:$D$777,СВЦЭМ!$A$34:$A$777,$A31,СВЦЭМ!$B$34:$B$777,C$11)+'СЕТ СН'!$F$11+СВЦЭМ!$D$10+'СЕТ СН'!$F$6-'СЕТ СН'!$F$23</f>
        <v>1145.0896878899998</v>
      </c>
      <c r="D31" s="37">
        <f>SUMIFS(СВЦЭМ!$D$34:$D$777,СВЦЭМ!$A$34:$A$777,$A31,СВЦЭМ!$B$34:$B$777,D$11)+'СЕТ СН'!$F$11+СВЦЭМ!$D$10+'СЕТ СН'!$F$6-'СЕТ СН'!$F$23</f>
        <v>1178.4857397399999</v>
      </c>
      <c r="E31" s="37">
        <f>SUMIFS(СВЦЭМ!$D$34:$D$777,СВЦЭМ!$A$34:$A$777,$A31,СВЦЭМ!$B$34:$B$777,E$11)+'СЕТ СН'!$F$11+СВЦЭМ!$D$10+'СЕТ СН'!$F$6-'СЕТ СН'!$F$23</f>
        <v>1174.2477663399998</v>
      </c>
      <c r="F31" s="37">
        <f>SUMIFS(СВЦЭМ!$D$34:$D$777,СВЦЭМ!$A$34:$A$777,$A31,СВЦЭМ!$B$34:$B$777,F$11)+'СЕТ СН'!$F$11+СВЦЭМ!$D$10+'СЕТ СН'!$F$6-'СЕТ СН'!$F$23</f>
        <v>1171.6400420299999</v>
      </c>
      <c r="G31" s="37">
        <f>SUMIFS(СВЦЭМ!$D$34:$D$777,СВЦЭМ!$A$34:$A$777,$A31,СВЦЭМ!$B$34:$B$777,G$11)+'СЕТ СН'!$F$11+СВЦЭМ!$D$10+'СЕТ СН'!$F$6-'СЕТ СН'!$F$23</f>
        <v>1170.4338134</v>
      </c>
      <c r="H31" s="37">
        <f>SUMIFS(СВЦЭМ!$D$34:$D$777,СВЦЭМ!$A$34:$A$777,$A31,СВЦЭМ!$B$34:$B$777,H$11)+'СЕТ СН'!$F$11+СВЦЭМ!$D$10+'СЕТ СН'!$F$6-'СЕТ СН'!$F$23</f>
        <v>1107.0425724599997</v>
      </c>
      <c r="I31" s="37">
        <f>SUMIFS(СВЦЭМ!$D$34:$D$777,СВЦЭМ!$A$34:$A$777,$A31,СВЦЭМ!$B$34:$B$777,I$11)+'СЕТ СН'!$F$11+СВЦЭМ!$D$10+'СЕТ СН'!$F$6-'СЕТ СН'!$F$23</f>
        <v>936.77804906999972</v>
      </c>
      <c r="J31" s="37">
        <f>SUMIFS(СВЦЭМ!$D$34:$D$777,СВЦЭМ!$A$34:$A$777,$A31,СВЦЭМ!$B$34:$B$777,J$11)+'СЕТ СН'!$F$11+СВЦЭМ!$D$10+'СЕТ СН'!$F$6-'СЕТ СН'!$F$23</f>
        <v>824.77494172999991</v>
      </c>
      <c r="K31" s="37">
        <f>SUMIFS(СВЦЭМ!$D$34:$D$777,СВЦЭМ!$A$34:$A$777,$A31,СВЦЭМ!$B$34:$B$777,K$11)+'СЕТ СН'!$F$11+СВЦЭМ!$D$10+'СЕТ СН'!$F$6-'СЕТ СН'!$F$23</f>
        <v>755.50144027999977</v>
      </c>
      <c r="L31" s="37">
        <f>SUMIFS(СВЦЭМ!$D$34:$D$777,СВЦЭМ!$A$34:$A$777,$A31,СВЦЭМ!$B$34:$B$777,L$11)+'СЕТ СН'!$F$11+СВЦЭМ!$D$10+'СЕТ СН'!$F$6-'СЕТ СН'!$F$23</f>
        <v>747.49943926999981</v>
      </c>
      <c r="M31" s="37">
        <f>SUMIFS(СВЦЭМ!$D$34:$D$777,СВЦЭМ!$A$34:$A$777,$A31,СВЦЭМ!$B$34:$B$777,M$11)+'СЕТ СН'!$F$11+СВЦЭМ!$D$10+'СЕТ СН'!$F$6-'СЕТ СН'!$F$23</f>
        <v>747.84892194999975</v>
      </c>
      <c r="N31" s="37">
        <f>SUMIFS(СВЦЭМ!$D$34:$D$777,СВЦЭМ!$A$34:$A$777,$A31,СВЦЭМ!$B$34:$B$777,N$11)+'СЕТ СН'!$F$11+СВЦЭМ!$D$10+'СЕТ СН'!$F$6-'СЕТ СН'!$F$23</f>
        <v>751.16852801999971</v>
      </c>
      <c r="O31" s="37">
        <f>SUMIFS(СВЦЭМ!$D$34:$D$777,СВЦЭМ!$A$34:$A$777,$A31,СВЦЭМ!$B$34:$B$777,O$11)+'СЕТ СН'!$F$11+СВЦЭМ!$D$10+'СЕТ СН'!$F$6-'СЕТ СН'!$F$23</f>
        <v>758.06359117999978</v>
      </c>
      <c r="P31" s="37">
        <f>SUMIFS(СВЦЭМ!$D$34:$D$777,СВЦЭМ!$A$34:$A$777,$A31,СВЦЭМ!$B$34:$B$777,P$11)+'СЕТ СН'!$F$11+СВЦЭМ!$D$10+'СЕТ СН'!$F$6-'СЕТ СН'!$F$23</f>
        <v>760.54049743999985</v>
      </c>
      <c r="Q31" s="37">
        <f>SUMIFS(СВЦЭМ!$D$34:$D$777,СВЦЭМ!$A$34:$A$777,$A31,СВЦЭМ!$B$34:$B$777,Q$11)+'СЕТ СН'!$F$11+СВЦЭМ!$D$10+'СЕТ СН'!$F$6-'СЕТ СН'!$F$23</f>
        <v>754.11512203999973</v>
      </c>
      <c r="R31" s="37">
        <f>SUMIFS(СВЦЭМ!$D$34:$D$777,СВЦЭМ!$A$34:$A$777,$A31,СВЦЭМ!$B$34:$B$777,R$11)+'СЕТ СН'!$F$11+СВЦЭМ!$D$10+'СЕТ СН'!$F$6-'СЕТ СН'!$F$23</f>
        <v>754.92797812999993</v>
      </c>
      <c r="S31" s="37">
        <f>SUMIFS(СВЦЭМ!$D$34:$D$777,СВЦЭМ!$A$34:$A$777,$A31,СВЦЭМ!$B$34:$B$777,S$11)+'СЕТ СН'!$F$11+СВЦЭМ!$D$10+'СЕТ СН'!$F$6-'СЕТ СН'!$F$23</f>
        <v>758.81264557999975</v>
      </c>
      <c r="T31" s="37">
        <f>SUMIFS(СВЦЭМ!$D$34:$D$777,СВЦЭМ!$A$34:$A$777,$A31,СВЦЭМ!$B$34:$B$777,T$11)+'СЕТ СН'!$F$11+СВЦЭМ!$D$10+'СЕТ СН'!$F$6-'СЕТ СН'!$F$23</f>
        <v>767.98920836999991</v>
      </c>
      <c r="U31" s="37">
        <f>SUMIFS(СВЦЭМ!$D$34:$D$777,СВЦЭМ!$A$34:$A$777,$A31,СВЦЭМ!$B$34:$B$777,U$11)+'СЕТ СН'!$F$11+СВЦЭМ!$D$10+'СЕТ СН'!$F$6-'СЕТ СН'!$F$23</f>
        <v>760.15805642999976</v>
      </c>
      <c r="V31" s="37">
        <f>SUMIFS(СВЦЭМ!$D$34:$D$777,СВЦЭМ!$A$34:$A$777,$A31,СВЦЭМ!$B$34:$B$777,V$11)+'СЕТ СН'!$F$11+СВЦЭМ!$D$10+'СЕТ СН'!$F$6-'СЕТ СН'!$F$23</f>
        <v>762.66155633999983</v>
      </c>
      <c r="W31" s="37">
        <f>SUMIFS(СВЦЭМ!$D$34:$D$777,СВЦЭМ!$A$34:$A$777,$A31,СВЦЭМ!$B$34:$B$777,W$11)+'СЕТ СН'!$F$11+СВЦЭМ!$D$10+'СЕТ СН'!$F$6-'СЕТ СН'!$F$23</f>
        <v>812.93135717999985</v>
      </c>
      <c r="X31" s="37">
        <f>SUMIFS(СВЦЭМ!$D$34:$D$777,СВЦЭМ!$A$34:$A$777,$A31,СВЦЭМ!$B$34:$B$777,X$11)+'СЕТ СН'!$F$11+СВЦЭМ!$D$10+'СЕТ СН'!$F$6-'СЕТ СН'!$F$23</f>
        <v>906.25026517999981</v>
      </c>
      <c r="Y31" s="37">
        <f>SUMIFS(СВЦЭМ!$D$34:$D$777,СВЦЭМ!$A$34:$A$777,$A31,СВЦЭМ!$B$34:$B$777,Y$11)+'СЕТ СН'!$F$11+СВЦЭМ!$D$10+'СЕТ СН'!$F$6-'СЕТ СН'!$F$23</f>
        <v>1028.2408263299999</v>
      </c>
    </row>
    <row r="32" spans="1:25" ht="15.75" x14ac:dyDescent="0.2">
      <c r="A32" s="36">
        <f t="shared" si="0"/>
        <v>43302</v>
      </c>
      <c r="B32" s="37">
        <f>SUMIFS(СВЦЭМ!$D$34:$D$777,СВЦЭМ!$A$34:$A$777,$A32,СВЦЭМ!$B$34:$B$777,B$11)+'СЕТ СН'!$F$11+СВЦЭМ!$D$10+'СЕТ СН'!$F$6-'СЕТ СН'!$F$23</f>
        <v>1069.4470868499998</v>
      </c>
      <c r="C32" s="37">
        <f>SUMIFS(СВЦЭМ!$D$34:$D$777,СВЦЭМ!$A$34:$A$777,$A32,СВЦЭМ!$B$34:$B$777,C$11)+'СЕТ СН'!$F$11+СВЦЭМ!$D$10+'СЕТ СН'!$F$6-'СЕТ СН'!$F$23</f>
        <v>1090.4759037799997</v>
      </c>
      <c r="D32" s="37">
        <f>SUMIFS(СВЦЭМ!$D$34:$D$777,СВЦЭМ!$A$34:$A$777,$A32,СВЦЭМ!$B$34:$B$777,D$11)+'СЕТ СН'!$F$11+СВЦЭМ!$D$10+'СЕТ СН'!$F$6-'СЕТ СН'!$F$23</f>
        <v>1136.4230732699998</v>
      </c>
      <c r="E32" s="37">
        <f>SUMIFS(СВЦЭМ!$D$34:$D$777,СВЦЭМ!$A$34:$A$777,$A32,СВЦЭМ!$B$34:$B$777,E$11)+'СЕТ СН'!$F$11+СВЦЭМ!$D$10+'СЕТ СН'!$F$6-'СЕТ СН'!$F$23</f>
        <v>1132.0731543299999</v>
      </c>
      <c r="F32" s="37">
        <f>SUMIFS(СВЦЭМ!$D$34:$D$777,СВЦЭМ!$A$34:$A$777,$A32,СВЦЭМ!$B$34:$B$777,F$11)+'СЕТ СН'!$F$11+СВЦЭМ!$D$10+'СЕТ СН'!$F$6-'СЕТ СН'!$F$23</f>
        <v>1137.2101887499998</v>
      </c>
      <c r="G32" s="37">
        <f>SUMIFS(СВЦЭМ!$D$34:$D$777,СВЦЭМ!$A$34:$A$777,$A32,СВЦЭМ!$B$34:$B$777,G$11)+'СЕТ СН'!$F$11+СВЦЭМ!$D$10+'СЕТ СН'!$F$6-'СЕТ СН'!$F$23</f>
        <v>1126.5389753199997</v>
      </c>
      <c r="H32" s="37">
        <f>SUMIFS(СВЦЭМ!$D$34:$D$777,СВЦЭМ!$A$34:$A$777,$A32,СВЦЭМ!$B$34:$B$777,H$11)+'СЕТ СН'!$F$11+СВЦЭМ!$D$10+'СЕТ СН'!$F$6-'СЕТ СН'!$F$23</f>
        <v>1048.0176836099997</v>
      </c>
      <c r="I32" s="37">
        <f>SUMIFS(СВЦЭМ!$D$34:$D$777,СВЦЭМ!$A$34:$A$777,$A32,СВЦЭМ!$B$34:$B$777,I$11)+'СЕТ СН'!$F$11+СВЦЭМ!$D$10+'СЕТ СН'!$F$6-'СЕТ СН'!$F$23</f>
        <v>898.33547150999993</v>
      </c>
      <c r="J32" s="37">
        <f>SUMIFS(СВЦЭМ!$D$34:$D$777,СВЦЭМ!$A$34:$A$777,$A32,СВЦЭМ!$B$34:$B$777,J$11)+'СЕТ СН'!$F$11+СВЦЭМ!$D$10+'СЕТ СН'!$F$6-'СЕТ СН'!$F$23</f>
        <v>793.13975992999985</v>
      </c>
      <c r="K32" s="37">
        <f>SUMIFS(СВЦЭМ!$D$34:$D$777,СВЦЭМ!$A$34:$A$777,$A32,СВЦЭМ!$B$34:$B$777,K$11)+'СЕТ СН'!$F$11+СВЦЭМ!$D$10+'СЕТ СН'!$F$6-'СЕТ СН'!$F$23</f>
        <v>725.70537520999983</v>
      </c>
      <c r="L32" s="37">
        <f>SUMIFS(СВЦЭМ!$D$34:$D$777,СВЦЭМ!$A$34:$A$777,$A32,СВЦЭМ!$B$34:$B$777,L$11)+'СЕТ СН'!$F$11+СВЦЭМ!$D$10+'СЕТ СН'!$F$6-'СЕТ СН'!$F$23</f>
        <v>704.86766621999982</v>
      </c>
      <c r="M32" s="37">
        <f>SUMIFS(СВЦЭМ!$D$34:$D$777,СВЦЭМ!$A$34:$A$777,$A32,СВЦЭМ!$B$34:$B$777,M$11)+'СЕТ СН'!$F$11+СВЦЭМ!$D$10+'СЕТ СН'!$F$6-'СЕТ СН'!$F$23</f>
        <v>702.20658987999991</v>
      </c>
      <c r="N32" s="37">
        <f>SUMIFS(СВЦЭМ!$D$34:$D$777,СВЦЭМ!$A$34:$A$777,$A32,СВЦЭМ!$B$34:$B$777,N$11)+'СЕТ СН'!$F$11+СВЦЭМ!$D$10+'СЕТ СН'!$F$6-'СЕТ СН'!$F$23</f>
        <v>708.43324824999991</v>
      </c>
      <c r="O32" s="37">
        <f>SUMIFS(СВЦЭМ!$D$34:$D$777,СВЦЭМ!$A$34:$A$777,$A32,СВЦЭМ!$B$34:$B$777,O$11)+'СЕТ СН'!$F$11+СВЦЭМ!$D$10+'СЕТ СН'!$F$6-'СЕТ СН'!$F$23</f>
        <v>716.50377551999986</v>
      </c>
      <c r="P32" s="37">
        <f>SUMIFS(СВЦЭМ!$D$34:$D$777,СВЦЭМ!$A$34:$A$777,$A32,СВЦЭМ!$B$34:$B$777,P$11)+'СЕТ СН'!$F$11+СВЦЭМ!$D$10+'СЕТ СН'!$F$6-'СЕТ СН'!$F$23</f>
        <v>721.74042604999977</v>
      </c>
      <c r="Q32" s="37">
        <f>SUMIFS(СВЦЭМ!$D$34:$D$777,СВЦЭМ!$A$34:$A$777,$A32,СВЦЭМ!$B$34:$B$777,Q$11)+'СЕТ СН'!$F$11+СВЦЭМ!$D$10+'СЕТ СН'!$F$6-'СЕТ СН'!$F$23</f>
        <v>723.99212465999972</v>
      </c>
      <c r="R32" s="37">
        <f>SUMIFS(СВЦЭМ!$D$34:$D$777,СВЦЭМ!$A$34:$A$777,$A32,СВЦЭМ!$B$34:$B$777,R$11)+'СЕТ СН'!$F$11+СВЦЭМ!$D$10+'СЕТ СН'!$F$6-'СЕТ СН'!$F$23</f>
        <v>720.87855492999984</v>
      </c>
      <c r="S32" s="37">
        <f>SUMIFS(СВЦЭМ!$D$34:$D$777,СВЦЭМ!$A$34:$A$777,$A32,СВЦЭМ!$B$34:$B$777,S$11)+'СЕТ СН'!$F$11+СВЦЭМ!$D$10+'СЕТ СН'!$F$6-'СЕТ СН'!$F$23</f>
        <v>720.93527762999975</v>
      </c>
      <c r="T32" s="37">
        <f>SUMIFS(СВЦЭМ!$D$34:$D$777,СВЦЭМ!$A$34:$A$777,$A32,СВЦЭМ!$B$34:$B$777,T$11)+'СЕТ СН'!$F$11+СВЦЭМ!$D$10+'СЕТ СН'!$F$6-'СЕТ СН'!$F$23</f>
        <v>716.25957077999988</v>
      </c>
      <c r="U32" s="37">
        <f>SUMIFS(СВЦЭМ!$D$34:$D$777,СВЦЭМ!$A$34:$A$777,$A32,СВЦЭМ!$B$34:$B$777,U$11)+'СЕТ СН'!$F$11+СВЦЭМ!$D$10+'СЕТ СН'!$F$6-'СЕТ СН'!$F$23</f>
        <v>713.44554012999993</v>
      </c>
      <c r="V32" s="37">
        <f>SUMIFS(СВЦЭМ!$D$34:$D$777,СВЦЭМ!$A$34:$A$777,$A32,СВЦЭМ!$B$34:$B$777,V$11)+'СЕТ СН'!$F$11+СВЦЭМ!$D$10+'СЕТ СН'!$F$6-'СЕТ СН'!$F$23</f>
        <v>712.18531486999973</v>
      </c>
      <c r="W32" s="37">
        <f>SUMIFS(СВЦЭМ!$D$34:$D$777,СВЦЭМ!$A$34:$A$777,$A32,СВЦЭМ!$B$34:$B$777,W$11)+'СЕТ СН'!$F$11+СВЦЭМ!$D$10+'СЕТ СН'!$F$6-'СЕТ СН'!$F$23</f>
        <v>762.91143692999981</v>
      </c>
      <c r="X32" s="37">
        <f>SUMIFS(СВЦЭМ!$D$34:$D$777,СВЦЭМ!$A$34:$A$777,$A32,СВЦЭМ!$B$34:$B$777,X$11)+'СЕТ СН'!$F$11+СВЦЭМ!$D$10+'СЕТ СН'!$F$6-'СЕТ СН'!$F$23</f>
        <v>844.40508964999981</v>
      </c>
      <c r="Y32" s="37">
        <f>SUMIFS(СВЦЭМ!$D$34:$D$777,СВЦЭМ!$A$34:$A$777,$A32,СВЦЭМ!$B$34:$B$777,Y$11)+'СЕТ СН'!$F$11+СВЦЭМ!$D$10+'СЕТ СН'!$F$6-'СЕТ СН'!$F$23</f>
        <v>984.87144505999981</v>
      </c>
    </row>
    <row r="33" spans="1:27" ht="15.75" x14ac:dyDescent="0.2">
      <c r="A33" s="36">
        <f t="shared" si="0"/>
        <v>43303</v>
      </c>
      <c r="B33" s="37">
        <f>SUMIFS(СВЦЭМ!$D$34:$D$777,СВЦЭМ!$A$34:$A$777,$A33,СВЦЭМ!$B$34:$B$777,B$11)+'СЕТ СН'!$F$11+СВЦЭМ!$D$10+'СЕТ СН'!$F$6-'СЕТ СН'!$F$23</f>
        <v>1064.0206906299998</v>
      </c>
      <c r="C33" s="37">
        <f>SUMIFS(СВЦЭМ!$D$34:$D$777,СВЦЭМ!$A$34:$A$777,$A33,СВЦЭМ!$B$34:$B$777,C$11)+'СЕТ СН'!$F$11+СВЦЭМ!$D$10+'СЕТ СН'!$F$6-'СЕТ СН'!$F$23</f>
        <v>1116.7716823899998</v>
      </c>
      <c r="D33" s="37">
        <f>SUMIFS(СВЦЭМ!$D$34:$D$777,СВЦЭМ!$A$34:$A$777,$A33,СВЦЭМ!$B$34:$B$777,D$11)+'СЕТ СН'!$F$11+СВЦЭМ!$D$10+'СЕТ СН'!$F$6-'СЕТ СН'!$F$23</f>
        <v>1134.6791556999999</v>
      </c>
      <c r="E33" s="37">
        <f>SUMIFS(СВЦЭМ!$D$34:$D$777,СВЦЭМ!$A$34:$A$777,$A33,СВЦЭМ!$B$34:$B$777,E$11)+'СЕТ СН'!$F$11+СВЦЭМ!$D$10+'СЕТ СН'!$F$6-'СЕТ СН'!$F$23</f>
        <v>1143.8739429199998</v>
      </c>
      <c r="F33" s="37">
        <f>SUMIFS(СВЦЭМ!$D$34:$D$777,СВЦЭМ!$A$34:$A$777,$A33,СВЦЭМ!$B$34:$B$777,F$11)+'СЕТ СН'!$F$11+СВЦЭМ!$D$10+'СЕТ СН'!$F$6-'СЕТ СН'!$F$23</f>
        <v>1129.0795269699997</v>
      </c>
      <c r="G33" s="37">
        <f>SUMIFS(СВЦЭМ!$D$34:$D$777,СВЦЭМ!$A$34:$A$777,$A33,СВЦЭМ!$B$34:$B$777,G$11)+'СЕТ СН'!$F$11+СВЦЭМ!$D$10+'СЕТ СН'!$F$6-'СЕТ СН'!$F$23</f>
        <v>1143.3980704999999</v>
      </c>
      <c r="H33" s="37">
        <f>SUMIFS(СВЦЭМ!$D$34:$D$777,СВЦЭМ!$A$34:$A$777,$A33,СВЦЭМ!$B$34:$B$777,H$11)+'СЕТ СН'!$F$11+СВЦЭМ!$D$10+'СЕТ СН'!$F$6-'СЕТ СН'!$F$23</f>
        <v>1072.2671193199999</v>
      </c>
      <c r="I33" s="37">
        <f>SUMIFS(СВЦЭМ!$D$34:$D$777,СВЦЭМ!$A$34:$A$777,$A33,СВЦЭМ!$B$34:$B$777,I$11)+'СЕТ СН'!$F$11+СВЦЭМ!$D$10+'СЕТ СН'!$F$6-'СЕТ СН'!$F$23</f>
        <v>951.73846232999972</v>
      </c>
      <c r="J33" s="37">
        <f>SUMIFS(СВЦЭМ!$D$34:$D$777,СВЦЭМ!$A$34:$A$777,$A33,СВЦЭМ!$B$34:$B$777,J$11)+'СЕТ СН'!$F$11+СВЦЭМ!$D$10+'СЕТ СН'!$F$6-'СЕТ СН'!$F$23</f>
        <v>825.05004552999981</v>
      </c>
      <c r="K33" s="37">
        <f>SUMIFS(СВЦЭМ!$D$34:$D$777,СВЦЭМ!$A$34:$A$777,$A33,СВЦЭМ!$B$34:$B$777,K$11)+'СЕТ СН'!$F$11+СВЦЭМ!$D$10+'СЕТ СН'!$F$6-'СЕТ СН'!$F$23</f>
        <v>753.15128752999976</v>
      </c>
      <c r="L33" s="37">
        <f>SUMIFS(СВЦЭМ!$D$34:$D$777,СВЦЭМ!$A$34:$A$777,$A33,СВЦЭМ!$B$34:$B$777,L$11)+'СЕТ СН'!$F$11+СВЦЭМ!$D$10+'СЕТ СН'!$F$6-'СЕТ СН'!$F$23</f>
        <v>714.42350952999982</v>
      </c>
      <c r="M33" s="37">
        <f>SUMIFS(СВЦЭМ!$D$34:$D$777,СВЦЭМ!$A$34:$A$777,$A33,СВЦЭМ!$B$34:$B$777,M$11)+'СЕТ СН'!$F$11+СВЦЭМ!$D$10+'СЕТ СН'!$F$6-'СЕТ СН'!$F$23</f>
        <v>695.35154930999988</v>
      </c>
      <c r="N33" s="37">
        <f>SUMIFS(СВЦЭМ!$D$34:$D$777,СВЦЭМ!$A$34:$A$777,$A33,СВЦЭМ!$B$34:$B$777,N$11)+'СЕТ СН'!$F$11+СВЦЭМ!$D$10+'СЕТ СН'!$F$6-'СЕТ СН'!$F$23</f>
        <v>703.07383029999983</v>
      </c>
      <c r="O33" s="37">
        <f>SUMIFS(СВЦЭМ!$D$34:$D$777,СВЦЭМ!$A$34:$A$777,$A33,СВЦЭМ!$B$34:$B$777,O$11)+'СЕТ СН'!$F$11+СВЦЭМ!$D$10+'СЕТ СН'!$F$6-'СЕТ СН'!$F$23</f>
        <v>701.80265685999984</v>
      </c>
      <c r="P33" s="37">
        <f>SUMIFS(СВЦЭМ!$D$34:$D$777,СВЦЭМ!$A$34:$A$777,$A33,СВЦЭМ!$B$34:$B$777,P$11)+'СЕТ СН'!$F$11+СВЦЭМ!$D$10+'СЕТ СН'!$F$6-'СЕТ СН'!$F$23</f>
        <v>717.05116941999972</v>
      </c>
      <c r="Q33" s="37">
        <f>SUMIFS(СВЦЭМ!$D$34:$D$777,СВЦЭМ!$A$34:$A$777,$A33,СВЦЭМ!$B$34:$B$777,Q$11)+'СЕТ СН'!$F$11+СВЦЭМ!$D$10+'СЕТ СН'!$F$6-'СЕТ СН'!$F$23</f>
        <v>723.33287482999981</v>
      </c>
      <c r="R33" s="37">
        <f>SUMIFS(СВЦЭМ!$D$34:$D$777,СВЦЭМ!$A$34:$A$777,$A33,СВЦЭМ!$B$34:$B$777,R$11)+'СЕТ СН'!$F$11+СВЦЭМ!$D$10+'СЕТ СН'!$F$6-'СЕТ СН'!$F$23</f>
        <v>724.82132842999977</v>
      </c>
      <c r="S33" s="37">
        <f>SUMIFS(СВЦЭМ!$D$34:$D$777,СВЦЭМ!$A$34:$A$777,$A33,СВЦЭМ!$B$34:$B$777,S$11)+'СЕТ СН'!$F$11+СВЦЭМ!$D$10+'СЕТ СН'!$F$6-'СЕТ СН'!$F$23</f>
        <v>720.77270499999986</v>
      </c>
      <c r="T33" s="37">
        <f>SUMIFS(СВЦЭМ!$D$34:$D$777,СВЦЭМ!$A$34:$A$777,$A33,СВЦЭМ!$B$34:$B$777,T$11)+'СЕТ СН'!$F$11+СВЦЭМ!$D$10+'СЕТ СН'!$F$6-'СЕТ СН'!$F$23</f>
        <v>726.40514667999992</v>
      </c>
      <c r="U33" s="37">
        <f>SUMIFS(СВЦЭМ!$D$34:$D$777,СВЦЭМ!$A$34:$A$777,$A33,СВЦЭМ!$B$34:$B$777,U$11)+'СЕТ СН'!$F$11+СВЦЭМ!$D$10+'СЕТ СН'!$F$6-'СЕТ СН'!$F$23</f>
        <v>722.76501318999976</v>
      </c>
      <c r="V33" s="37">
        <f>SUMIFS(СВЦЭМ!$D$34:$D$777,СВЦЭМ!$A$34:$A$777,$A33,СВЦЭМ!$B$34:$B$777,V$11)+'СЕТ СН'!$F$11+СВЦЭМ!$D$10+'СЕТ СН'!$F$6-'СЕТ СН'!$F$23</f>
        <v>722.58956107999984</v>
      </c>
      <c r="W33" s="37">
        <f>SUMIFS(СВЦЭМ!$D$34:$D$777,СВЦЭМ!$A$34:$A$777,$A33,СВЦЭМ!$B$34:$B$777,W$11)+'СЕТ СН'!$F$11+СВЦЭМ!$D$10+'СЕТ СН'!$F$6-'СЕТ СН'!$F$23</f>
        <v>723.86752530999979</v>
      </c>
      <c r="X33" s="37">
        <f>SUMIFS(СВЦЭМ!$D$34:$D$777,СВЦЭМ!$A$34:$A$777,$A33,СВЦЭМ!$B$34:$B$777,X$11)+'СЕТ СН'!$F$11+СВЦЭМ!$D$10+'СЕТ СН'!$F$6-'СЕТ СН'!$F$23</f>
        <v>810.29499420999991</v>
      </c>
      <c r="Y33" s="37">
        <f>SUMIFS(СВЦЭМ!$D$34:$D$777,СВЦЭМ!$A$34:$A$777,$A33,СВЦЭМ!$B$34:$B$777,Y$11)+'СЕТ СН'!$F$11+СВЦЭМ!$D$10+'СЕТ СН'!$F$6-'СЕТ СН'!$F$23</f>
        <v>952.12287537999987</v>
      </c>
    </row>
    <row r="34" spans="1:27" ht="15.75" x14ac:dyDescent="0.2">
      <c r="A34" s="36">
        <f t="shared" si="0"/>
        <v>43304</v>
      </c>
      <c r="B34" s="37">
        <f>SUMIFS(СВЦЭМ!$D$34:$D$777,СВЦЭМ!$A$34:$A$777,$A34,СВЦЭМ!$B$34:$B$777,B$11)+'СЕТ СН'!$F$11+СВЦЭМ!$D$10+'СЕТ СН'!$F$6-'СЕТ СН'!$F$23</f>
        <v>1093.6296537999999</v>
      </c>
      <c r="C34" s="37">
        <f>SUMIFS(СВЦЭМ!$D$34:$D$777,СВЦЭМ!$A$34:$A$777,$A34,СВЦЭМ!$B$34:$B$777,C$11)+'СЕТ СН'!$F$11+СВЦЭМ!$D$10+'СЕТ СН'!$F$6-'СЕТ СН'!$F$23</f>
        <v>1160.7995632799998</v>
      </c>
      <c r="D34" s="37">
        <f>SUMIFS(СВЦЭМ!$D$34:$D$777,СВЦЭМ!$A$34:$A$777,$A34,СВЦЭМ!$B$34:$B$777,D$11)+'СЕТ СН'!$F$11+СВЦЭМ!$D$10+'СЕТ СН'!$F$6-'СЕТ СН'!$F$23</f>
        <v>1193.4689279699999</v>
      </c>
      <c r="E34" s="37">
        <f>SUMIFS(СВЦЭМ!$D$34:$D$777,СВЦЭМ!$A$34:$A$777,$A34,СВЦЭМ!$B$34:$B$777,E$11)+'СЕТ СН'!$F$11+СВЦЭМ!$D$10+'СЕТ СН'!$F$6-'СЕТ СН'!$F$23</f>
        <v>1190.9081200799999</v>
      </c>
      <c r="F34" s="37">
        <f>SUMIFS(СВЦЭМ!$D$34:$D$777,СВЦЭМ!$A$34:$A$777,$A34,СВЦЭМ!$B$34:$B$777,F$11)+'СЕТ СН'!$F$11+СВЦЭМ!$D$10+'СЕТ СН'!$F$6-'СЕТ СН'!$F$23</f>
        <v>1187.27083434</v>
      </c>
      <c r="G34" s="37">
        <f>SUMIFS(СВЦЭМ!$D$34:$D$777,СВЦЭМ!$A$34:$A$777,$A34,СВЦЭМ!$B$34:$B$777,G$11)+'СЕТ СН'!$F$11+СВЦЭМ!$D$10+'СЕТ СН'!$F$6-'СЕТ СН'!$F$23</f>
        <v>1190.3611220499999</v>
      </c>
      <c r="H34" s="37">
        <f>SUMIFS(СВЦЭМ!$D$34:$D$777,СВЦЭМ!$A$34:$A$777,$A34,СВЦЭМ!$B$34:$B$777,H$11)+'СЕТ СН'!$F$11+СВЦЭМ!$D$10+'СЕТ СН'!$F$6-'СЕТ СН'!$F$23</f>
        <v>1096.3978018099999</v>
      </c>
      <c r="I34" s="37">
        <f>SUMIFS(СВЦЭМ!$D$34:$D$777,СВЦЭМ!$A$34:$A$777,$A34,СВЦЭМ!$B$34:$B$777,I$11)+'СЕТ СН'!$F$11+СВЦЭМ!$D$10+'СЕТ СН'!$F$6-'СЕТ СН'!$F$23</f>
        <v>935.0204839999999</v>
      </c>
      <c r="J34" s="37">
        <f>SUMIFS(СВЦЭМ!$D$34:$D$777,СВЦЭМ!$A$34:$A$777,$A34,СВЦЭМ!$B$34:$B$777,J$11)+'СЕТ СН'!$F$11+СВЦЭМ!$D$10+'СЕТ СН'!$F$6-'СЕТ СН'!$F$23</f>
        <v>808.9514841199998</v>
      </c>
      <c r="K34" s="37">
        <f>SUMIFS(СВЦЭМ!$D$34:$D$777,СВЦЭМ!$A$34:$A$777,$A34,СВЦЭМ!$B$34:$B$777,K$11)+'СЕТ СН'!$F$11+СВЦЭМ!$D$10+'СЕТ СН'!$F$6-'СЕТ СН'!$F$23</f>
        <v>731.05114878999984</v>
      </c>
      <c r="L34" s="37">
        <f>SUMIFS(СВЦЭМ!$D$34:$D$777,СВЦЭМ!$A$34:$A$777,$A34,СВЦЭМ!$B$34:$B$777,L$11)+'СЕТ СН'!$F$11+СВЦЭМ!$D$10+'СЕТ СН'!$F$6-'СЕТ СН'!$F$23</f>
        <v>710.61930589999974</v>
      </c>
      <c r="M34" s="37">
        <f>SUMIFS(СВЦЭМ!$D$34:$D$777,СВЦЭМ!$A$34:$A$777,$A34,СВЦЭМ!$B$34:$B$777,M$11)+'СЕТ СН'!$F$11+СВЦЭМ!$D$10+'СЕТ СН'!$F$6-'СЕТ СН'!$F$23</f>
        <v>709.83817907999992</v>
      </c>
      <c r="N34" s="37">
        <f>SUMIFS(СВЦЭМ!$D$34:$D$777,СВЦЭМ!$A$34:$A$777,$A34,СВЦЭМ!$B$34:$B$777,N$11)+'СЕТ СН'!$F$11+СВЦЭМ!$D$10+'СЕТ СН'!$F$6-'СЕТ СН'!$F$23</f>
        <v>710.02137943999992</v>
      </c>
      <c r="O34" s="37">
        <f>SUMIFS(СВЦЭМ!$D$34:$D$777,СВЦЭМ!$A$34:$A$777,$A34,СВЦЭМ!$B$34:$B$777,O$11)+'СЕТ СН'!$F$11+СВЦЭМ!$D$10+'СЕТ СН'!$F$6-'СЕТ СН'!$F$23</f>
        <v>708.61514980999982</v>
      </c>
      <c r="P34" s="37">
        <f>SUMIFS(СВЦЭМ!$D$34:$D$777,СВЦЭМ!$A$34:$A$777,$A34,СВЦЭМ!$B$34:$B$777,P$11)+'СЕТ СН'!$F$11+СВЦЭМ!$D$10+'СЕТ СН'!$F$6-'СЕТ СН'!$F$23</f>
        <v>711.16590519999977</v>
      </c>
      <c r="Q34" s="37">
        <f>SUMIFS(СВЦЭМ!$D$34:$D$777,СВЦЭМ!$A$34:$A$777,$A34,СВЦЭМ!$B$34:$B$777,Q$11)+'СЕТ СН'!$F$11+СВЦЭМ!$D$10+'СЕТ СН'!$F$6-'СЕТ СН'!$F$23</f>
        <v>717.4723570499998</v>
      </c>
      <c r="R34" s="37">
        <f>SUMIFS(СВЦЭМ!$D$34:$D$777,СВЦЭМ!$A$34:$A$777,$A34,СВЦЭМ!$B$34:$B$777,R$11)+'СЕТ СН'!$F$11+СВЦЭМ!$D$10+'СЕТ СН'!$F$6-'СЕТ СН'!$F$23</f>
        <v>715.43918998999993</v>
      </c>
      <c r="S34" s="37">
        <f>SUMIFS(СВЦЭМ!$D$34:$D$777,СВЦЭМ!$A$34:$A$777,$A34,СВЦЭМ!$B$34:$B$777,S$11)+'СЕТ СН'!$F$11+СВЦЭМ!$D$10+'СЕТ СН'!$F$6-'СЕТ СН'!$F$23</f>
        <v>714.81738349999978</v>
      </c>
      <c r="T34" s="37">
        <f>SUMIFS(СВЦЭМ!$D$34:$D$777,СВЦЭМ!$A$34:$A$777,$A34,СВЦЭМ!$B$34:$B$777,T$11)+'СЕТ СН'!$F$11+СВЦЭМ!$D$10+'СЕТ СН'!$F$6-'СЕТ СН'!$F$23</f>
        <v>718.0097416399999</v>
      </c>
      <c r="U34" s="37">
        <f>SUMIFS(СВЦЭМ!$D$34:$D$777,СВЦЭМ!$A$34:$A$777,$A34,СВЦЭМ!$B$34:$B$777,U$11)+'СЕТ СН'!$F$11+СВЦЭМ!$D$10+'СЕТ СН'!$F$6-'СЕТ СН'!$F$23</f>
        <v>713.75548290999973</v>
      </c>
      <c r="V34" s="37">
        <f>SUMIFS(СВЦЭМ!$D$34:$D$777,СВЦЭМ!$A$34:$A$777,$A34,СВЦЭМ!$B$34:$B$777,V$11)+'СЕТ СН'!$F$11+СВЦЭМ!$D$10+'СЕТ СН'!$F$6-'СЕТ СН'!$F$23</f>
        <v>713.19916420999994</v>
      </c>
      <c r="W34" s="37">
        <f>SUMIFS(СВЦЭМ!$D$34:$D$777,СВЦЭМ!$A$34:$A$777,$A34,СВЦЭМ!$B$34:$B$777,W$11)+'СЕТ СН'!$F$11+СВЦЭМ!$D$10+'СЕТ СН'!$F$6-'СЕТ СН'!$F$23</f>
        <v>753.0587316499998</v>
      </c>
      <c r="X34" s="37">
        <f>SUMIFS(СВЦЭМ!$D$34:$D$777,СВЦЭМ!$A$34:$A$777,$A34,СВЦЭМ!$B$34:$B$777,X$11)+'СЕТ СН'!$F$11+СВЦЭМ!$D$10+'СЕТ СН'!$F$6-'СЕТ СН'!$F$23</f>
        <v>841.42004667999981</v>
      </c>
      <c r="Y34" s="37">
        <f>SUMIFS(СВЦЭМ!$D$34:$D$777,СВЦЭМ!$A$34:$A$777,$A34,СВЦЭМ!$B$34:$B$777,Y$11)+'СЕТ СН'!$F$11+СВЦЭМ!$D$10+'СЕТ СН'!$F$6-'СЕТ СН'!$F$23</f>
        <v>960.9566079199999</v>
      </c>
    </row>
    <row r="35" spans="1:27" ht="15.75" x14ac:dyDescent="0.2">
      <c r="A35" s="36">
        <f t="shared" si="0"/>
        <v>43305</v>
      </c>
      <c r="B35" s="37">
        <f>SUMIFS(СВЦЭМ!$D$34:$D$777,СВЦЭМ!$A$34:$A$777,$A35,СВЦЭМ!$B$34:$B$777,B$11)+'СЕТ СН'!$F$11+СВЦЭМ!$D$10+'СЕТ СН'!$F$6-'СЕТ СН'!$F$23</f>
        <v>1096.4944955999999</v>
      </c>
      <c r="C35" s="37">
        <f>SUMIFS(СВЦЭМ!$D$34:$D$777,СВЦЭМ!$A$34:$A$777,$A35,СВЦЭМ!$B$34:$B$777,C$11)+'СЕТ СН'!$F$11+СВЦЭМ!$D$10+'СЕТ СН'!$F$6-'СЕТ СН'!$F$23</f>
        <v>1129.5125844399997</v>
      </c>
      <c r="D35" s="37">
        <f>SUMIFS(СВЦЭМ!$D$34:$D$777,СВЦЭМ!$A$34:$A$777,$A35,СВЦЭМ!$B$34:$B$777,D$11)+'СЕТ СН'!$F$11+СВЦЭМ!$D$10+'СЕТ СН'!$F$6-'СЕТ СН'!$F$23</f>
        <v>1182.5218147199998</v>
      </c>
      <c r="E35" s="37">
        <f>SUMIFS(СВЦЭМ!$D$34:$D$777,СВЦЭМ!$A$34:$A$777,$A35,СВЦЭМ!$B$34:$B$777,E$11)+'СЕТ СН'!$F$11+СВЦЭМ!$D$10+'СЕТ СН'!$F$6-'СЕТ СН'!$F$23</f>
        <v>1201.4951980499998</v>
      </c>
      <c r="F35" s="37">
        <f>SUMIFS(СВЦЭМ!$D$34:$D$777,СВЦЭМ!$A$34:$A$777,$A35,СВЦЭМ!$B$34:$B$777,F$11)+'СЕТ СН'!$F$11+СВЦЭМ!$D$10+'СЕТ СН'!$F$6-'СЕТ СН'!$F$23</f>
        <v>1190.3950170099999</v>
      </c>
      <c r="G35" s="37">
        <f>SUMIFS(СВЦЭМ!$D$34:$D$777,СВЦЭМ!$A$34:$A$777,$A35,СВЦЭМ!$B$34:$B$777,G$11)+'СЕТ СН'!$F$11+СВЦЭМ!$D$10+'СЕТ СН'!$F$6-'СЕТ СН'!$F$23</f>
        <v>1171.6218161299998</v>
      </c>
      <c r="H35" s="37">
        <f>SUMIFS(СВЦЭМ!$D$34:$D$777,СВЦЭМ!$A$34:$A$777,$A35,СВЦЭМ!$B$34:$B$777,H$11)+'СЕТ СН'!$F$11+СВЦЭМ!$D$10+'СЕТ СН'!$F$6-'СЕТ СН'!$F$23</f>
        <v>1083.9538080799998</v>
      </c>
      <c r="I35" s="37">
        <f>SUMIFS(СВЦЭМ!$D$34:$D$777,СВЦЭМ!$A$34:$A$777,$A35,СВЦЭМ!$B$34:$B$777,I$11)+'СЕТ СН'!$F$11+СВЦЭМ!$D$10+'СЕТ СН'!$F$6-'СЕТ СН'!$F$23</f>
        <v>923.49386673999993</v>
      </c>
      <c r="J35" s="37">
        <f>SUMIFS(СВЦЭМ!$D$34:$D$777,СВЦЭМ!$A$34:$A$777,$A35,СВЦЭМ!$B$34:$B$777,J$11)+'СЕТ СН'!$F$11+СВЦЭМ!$D$10+'СЕТ СН'!$F$6-'СЕТ СН'!$F$23</f>
        <v>802.58507085999986</v>
      </c>
      <c r="K35" s="37">
        <f>SUMIFS(СВЦЭМ!$D$34:$D$777,СВЦЭМ!$A$34:$A$777,$A35,СВЦЭМ!$B$34:$B$777,K$11)+'СЕТ СН'!$F$11+СВЦЭМ!$D$10+'СЕТ СН'!$F$6-'СЕТ СН'!$F$23</f>
        <v>742.50526917999991</v>
      </c>
      <c r="L35" s="37">
        <f>SUMIFS(СВЦЭМ!$D$34:$D$777,СВЦЭМ!$A$34:$A$777,$A35,СВЦЭМ!$B$34:$B$777,L$11)+'СЕТ СН'!$F$11+СВЦЭМ!$D$10+'СЕТ СН'!$F$6-'СЕТ СН'!$F$23</f>
        <v>732.53510833999985</v>
      </c>
      <c r="M35" s="37">
        <f>SUMIFS(СВЦЭМ!$D$34:$D$777,СВЦЭМ!$A$34:$A$777,$A35,СВЦЭМ!$B$34:$B$777,M$11)+'СЕТ СН'!$F$11+СВЦЭМ!$D$10+'СЕТ СН'!$F$6-'СЕТ СН'!$F$23</f>
        <v>732.27549900999975</v>
      </c>
      <c r="N35" s="37">
        <f>SUMIFS(СВЦЭМ!$D$34:$D$777,СВЦЭМ!$A$34:$A$777,$A35,СВЦЭМ!$B$34:$B$777,N$11)+'СЕТ СН'!$F$11+СВЦЭМ!$D$10+'СЕТ СН'!$F$6-'СЕТ СН'!$F$23</f>
        <v>752.59018510999977</v>
      </c>
      <c r="O35" s="37">
        <f>SUMIFS(СВЦЭМ!$D$34:$D$777,СВЦЭМ!$A$34:$A$777,$A35,СВЦЭМ!$B$34:$B$777,O$11)+'СЕТ СН'!$F$11+СВЦЭМ!$D$10+'СЕТ СН'!$F$6-'СЕТ СН'!$F$23</f>
        <v>743.12155879999978</v>
      </c>
      <c r="P35" s="37">
        <f>SUMIFS(СВЦЭМ!$D$34:$D$777,СВЦЭМ!$A$34:$A$777,$A35,СВЦЭМ!$B$34:$B$777,P$11)+'СЕТ СН'!$F$11+СВЦЭМ!$D$10+'СЕТ СН'!$F$6-'СЕТ СН'!$F$23</f>
        <v>744.29466173999981</v>
      </c>
      <c r="Q35" s="37">
        <f>SUMIFS(СВЦЭМ!$D$34:$D$777,СВЦЭМ!$A$34:$A$777,$A35,СВЦЭМ!$B$34:$B$777,Q$11)+'СЕТ СН'!$F$11+СВЦЭМ!$D$10+'СЕТ СН'!$F$6-'СЕТ СН'!$F$23</f>
        <v>744.59461044999989</v>
      </c>
      <c r="R35" s="37">
        <f>SUMIFS(СВЦЭМ!$D$34:$D$777,СВЦЭМ!$A$34:$A$777,$A35,СВЦЭМ!$B$34:$B$777,R$11)+'СЕТ СН'!$F$11+СВЦЭМ!$D$10+'СЕТ СН'!$F$6-'СЕТ СН'!$F$23</f>
        <v>742.25231051999981</v>
      </c>
      <c r="S35" s="37">
        <f>SUMIFS(СВЦЭМ!$D$34:$D$777,СВЦЭМ!$A$34:$A$777,$A35,СВЦЭМ!$B$34:$B$777,S$11)+'СЕТ СН'!$F$11+СВЦЭМ!$D$10+'СЕТ СН'!$F$6-'СЕТ СН'!$F$23</f>
        <v>733.31078096999977</v>
      </c>
      <c r="T35" s="37">
        <f>SUMIFS(СВЦЭМ!$D$34:$D$777,СВЦЭМ!$A$34:$A$777,$A35,СВЦЭМ!$B$34:$B$777,T$11)+'СЕТ СН'!$F$11+СВЦЭМ!$D$10+'СЕТ СН'!$F$6-'СЕТ СН'!$F$23</f>
        <v>733.95924613999978</v>
      </c>
      <c r="U35" s="37">
        <f>SUMIFS(СВЦЭМ!$D$34:$D$777,СВЦЭМ!$A$34:$A$777,$A35,СВЦЭМ!$B$34:$B$777,U$11)+'СЕТ СН'!$F$11+СВЦЭМ!$D$10+'СЕТ СН'!$F$6-'СЕТ СН'!$F$23</f>
        <v>745.84443945999988</v>
      </c>
      <c r="V35" s="37">
        <f>SUMIFS(СВЦЭМ!$D$34:$D$777,СВЦЭМ!$A$34:$A$777,$A35,СВЦЭМ!$B$34:$B$777,V$11)+'СЕТ СН'!$F$11+СВЦЭМ!$D$10+'СЕТ СН'!$F$6-'СЕТ СН'!$F$23</f>
        <v>745.80125689999977</v>
      </c>
      <c r="W35" s="37">
        <f>SUMIFS(СВЦЭМ!$D$34:$D$777,СВЦЭМ!$A$34:$A$777,$A35,СВЦЭМ!$B$34:$B$777,W$11)+'СЕТ СН'!$F$11+СВЦЭМ!$D$10+'СЕТ СН'!$F$6-'СЕТ СН'!$F$23</f>
        <v>802.51617799999985</v>
      </c>
      <c r="X35" s="37">
        <f>SUMIFS(СВЦЭМ!$D$34:$D$777,СВЦЭМ!$A$34:$A$777,$A35,СВЦЭМ!$B$34:$B$777,X$11)+'СЕТ СН'!$F$11+СВЦЭМ!$D$10+'СЕТ СН'!$F$6-'СЕТ СН'!$F$23</f>
        <v>891.92904685999974</v>
      </c>
      <c r="Y35" s="37">
        <f>SUMIFS(СВЦЭМ!$D$34:$D$777,СВЦЭМ!$A$34:$A$777,$A35,СВЦЭМ!$B$34:$B$777,Y$11)+'СЕТ СН'!$F$11+СВЦЭМ!$D$10+'СЕТ СН'!$F$6-'СЕТ СН'!$F$23</f>
        <v>1016.4781367199998</v>
      </c>
    </row>
    <row r="36" spans="1:27" ht="15.75" x14ac:dyDescent="0.2">
      <c r="A36" s="36">
        <f t="shared" si="0"/>
        <v>43306</v>
      </c>
      <c r="B36" s="37">
        <f>SUMIFS(СВЦЭМ!$D$34:$D$777,СВЦЭМ!$A$34:$A$777,$A36,СВЦЭМ!$B$34:$B$777,B$11)+'СЕТ СН'!$F$11+СВЦЭМ!$D$10+'СЕТ СН'!$F$6-'СЕТ СН'!$F$23</f>
        <v>1059.8140881199997</v>
      </c>
      <c r="C36" s="37">
        <f>SUMIFS(СВЦЭМ!$D$34:$D$777,СВЦЭМ!$A$34:$A$777,$A36,СВЦЭМ!$B$34:$B$777,C$11)+'СЕТ СН'!$F$11+СВЦЭМ!$D$10+'СЕТ СН'!$F$6-'СЕТ СН'!$F$23</f>
        <v>1121.2660417399998</v>
      </c>
      <c r="D36" s="37">
        <f>SUMIFS(СВЦЭМ!$D$34:$D$777,СВЦЭМ!$A$34:$A$777,$A36,СВЦЭМ!$B$34:$B$777,D$11)+'СЕТ СН'!$F$11+СВЦЭМ!$D$10+'СЕТ СН'!$F$6-'СЕТ СН'!$F$23</f>
        <v>1170.2667501799999</v>
      </c>
      <c r="E36" s="37">
        <f>SUMIFS(СВЦЭМ!$D$34:$D$777,СВЦЭМ!$A$34:$A$777,$A36,СВЦЭМ!$B$34:$B$777,E$11)+'СЕТ СН'!$F$11+СВЦЭМ!$D$10+'СЕТ СН'!$F$6-'СЕТ СН'!$F$23</f>
        <v>1182.5377615399998</v>
      </c>
      <c r="F36" s="37">
        <f>SUMIFS(СВЦЭМ!$D$34:$D$777,СВЦЭМ!$A$34:$A$777,$A36,СВЦЭМ!$B$34:$B$777,F$11)+'СЕТ СН'!$F$11+СВЦЭМ!$D$10+'СЕТ СН'!$F$6-'СЕТ СН'!$F$23</f>
        <v>1169.3374458199999</v>
      </c>
      <c r="G36" s="37">
        <f>SUMIFS(СВЦЭМ!$D$34:$D$777,СВЦЭМ!$A$34:$A$777,$A36,СВЦЭМ!$B$34:$B$777,G$11)+'СЕТ СН'!$F$11+СВЦЭМ!$D$10+'СЕТ СН'!$F$6-'СЕТ СН'!$F$23</f>
        <v>1172.1218117799999</v>
      </c>
      <c r="H36" s="37">
        <f>SUMIFS(СВЦЭМ!$D$34:$D$777,СВЦЭМ!$A$34:$A$777,$A36,СВЦЭМ!$B$34:$B$777,H$11)+'СЕТ СН'!$F$11+СВЦЭМ!$D$10+'СЕТ СН'!$F$6-'СЕТ СН'!$F$23</f>
        <v>1067.5077619399999</v>
      </c>
      <c r="I36" s="37">
        <f>SUMIFS(СВЦЭМ!$D$34:$D$777,СВЦЭМ!$A$34:$A$777,$A36,СВЦЭМ!$B$34:$B$777,I$11)+'СЕТ СН'!$F$11+СВЦЭМ!$D$10+'СЕТ СН'!$F$6-'СЕТ СН'!$F$23</f>
        <v>901.13302823999993</v>
      </c>
      <c r="J36" s="37">
        <f>SUMIFS(СВЦЭМ!$D$34:$D$777,СВЦЭМ!$A$34:$A$777,$A36,СВЦЭМ!$B$34:$B$777,J$11)+'СЕТ СН'!$F$11+СВЦЭМ!$D$10+'СЕТ СН'!$F$6-'СЕТ СН'!$F$23</f>
        <v>778.11022503999993</v>
      </c>
      <c r="K36" s="37">
        <f>SUMIFS(СВЦЭМ!$D$34:$D$777,СВЦЭМ!$A$34:$A$777,$A36,СВЦЭМ!$B$34:$B$777,K$11)+'СЕТ СН'!$F$11+СВЦЭМ!$D$10+'СЕТ СН'!$F$6-'СЕТ СН'!$F$23</f>
        <v>720.03662102999988</v>
      </c>
      <c r="L36" s="37">
        <f>SUMIFS(СВЦЭМ!$D$34:$D$777,СВЦЭМ!$A$34:$A$777,$A36,СВЦЭМ!$B$34:$B$777,L$11)+'СЕТ СН'!$F$11+СВЦЭМ!$D$10+'СЕТ СН'!$F$6-'СЕТ СН'!$F$23</f>
        <v>713.26782531999993</v>
      </c>
      <c r="M36" s="37">
        <f>SUMIFS(СВЦЭМ!$D$34:$D$777,СВЦЭМ!$A$34:$A$777,$A36,СВЦЭМ!$B$34:$B$777,M$11)+'СЕТ СН'!$F$11+СВЦЭМ!$D$10+'СЕТ СН'!$F$6-'СЕТ СН'!$F$23</f>
        <v>715.97764301999973</v>
      </c>
      <c r="N36" s="37">
        <f>SUMIFS(СВЦЭМ!$D$34:$D$777,СВЦЭМ!$A$34:$A$777,$A36,СВЦЭМ!$B$34:$B$777,N$11)+'СЕТ СН'!$F$11+СВЦЭМ!$D$10+'СЕТ СН'!$F$6-'СЕТ СН'!$F$23</f>
        <v>721.1635531899999</v>
      </c>
      <c r="O36" s="37">
        <f>SUMIFS(СВЦЭМ!$D$34:$D$777,СВЦЭМ!$A$34:$A$777,$A36,СВЦЭМ!$B$34:$B$777,O$11)+'СЕТ СН'!$F$11+СВЦЭМ!$D$10+'СЕТ СН'!$F$6-'СЕТ СН'!$F$23</f>
        <v>722.39779641999985</v>
      </c>
      <c r="P36" s="37">
        <f>SUMIFS(СВЦЭМ!$D$34:$D$777,СВЦЭМ!$A$34:$A$777,$A36,СВЦЭМ!$B$34:$B$777,P$11)+'СЕТ СН'!$F$11+СВЦЭМ!$D$10+'СЕТ СН'!$F$6-'СЕТ СН'!$F$23</f>
        <v>737.12500845999989</v>
      </c>
      <c r="Q36" s="37">
        <f>SUMIFS(СВЦЭМ!$D$34:$D$777,СВЦЭМ!$A$34:$A$777,$A36,СВЦЭМ!$B$34:$B$777,Q$11)+'СЕТ СН'!$F$11+СВЦЭМ!$D$10+'СЕТ СН'!$F$6-'СЕТ СН'!$F$23</f>
        <v>743.93919734999986</v>
      </c>
      <c r="R36" s="37">
        <f>SUMIFS(СВЦЭМ!$D$34:$D$777,СВЦЭМ!$A$34:$A$777,$A36,СВЦЭМ!$B$34:$B$777,R$11)+'СЕТ СН'!$F$11+СВЦЭМ!$D$10+'СЕТ СН'!$F$6-'СЕТ СН'!$F$23</f>
        <v>773.20677183999987</v>
      </c>
      <c r="S36" s="37">
        <f>SUMIFS(СВЦЭМ!$D$34:$D$777,СВЦЭМ!$A$34:$A$777,$A36,СВЦЭМ!$B$34:$B$777,S$11)+'СЕТ СН'!$F$11+СВЦЭМ!$D$10+'СЕТ СН'!$F$6-'СЕТ СН'!$F$23</f>
        <v>760.82703739999988</v>
      </c>
      <c r="T36" s="37">
        <f>SUMIFS(СВЦЭМ!$D$34:$D$777,СВЦЭМ!$A$34:$A$777,$A36,СВЦЭМ!$B$34:$B$777,T$11)+'СЕТ СН'!$F$11+СВЦЭМ!$D$10+'СЕТ СН'!$F$6-'СЕТ СН'!$F$23</f>
        <v>763.34462128999985</v>
      </c>
      <c r="U36" s="37">
        <f>SUMIFS(СВЦЭМ!$D$34:$D$777,СВЦЭМ!$A$34:$A$777,$A36,СВЦЭМ!$B$34:$B$777,U$11)+'СЕТ СН'!$F$11+СВЦЭМ!$D$10+'СЕТ СН'!$F$6-'СЕТ СН'!$F$23</f>
        <v>776.1308358199999</v>
      </c>
      <c r="V36" s="37">
        <f>SUMIFS(СВЦЭМ!$D$34:$D$777,СВЦЭМ!$A$34:$A$777,$A36,СВЦЭМ!$B$34:$B$777,V$11)+'СЕТ СН'!$F$11+СВЦЭМ!$D$10+'СЕТ СН'!$F$6-'СЕТ СН'!$F$23</f>
        <v>786.08701000999986</v>
      </c>
      <c r="W36" s="37">
        <f>SUMIFS(СВЦЭМ!$D$34:$D$777,СВЦЭМ!$A$34:$A$777,$A36,СВЦЭМ!$B$34:$B$777,W$11)+'СЕТ СН'!$F$11+СВЦЭМ!$D$10+'СЕТ СН'!$F$6-'СЕТ СН'!$F$23</f>
        <v>817.29494176999992</v>
      </c>
      <c r="X36" s="37">
        <f>SUMIFS(СВЦЭМ!$D$34:$D$777,СВЦЭМ!$A$34:$A$777,$A36,СВЦЭМ!$B$34:$B$777,X$11)+'СЕТ СН'!$F$11+СВЦЭМ!$D$10+'СЕТ СН'!$F$6-'СЕТ СН'!$F$23</f>
        <v>886.87411483999972</v>
      </c>
      <c r="Y36" s="37">
        <f>SUMIFS(СВЦЭМ!$D$34:$D$777,СВЦЭМ!$A$34:$A$777,$A36,СВЦЭМ!$B$34:$B$777,Y$11)+'СЕТ СН'!$F$11+СВЦЭМ!$D$10+'СЕТ СН'!$F$6-'СЕТ СН'!$F$23</f>
        <v>944.3957089999999</v>
      </c>
    </row>
    <row r="37" spans="1:27" ht="15.75" x14ac:dyDescent="0.2">
      <c r="A37" s="36">
        <f t="shared" si="0"/>
        <v>43307</v>
      </c>
      <c r="B37" s="37">
        <f>SUMIFS(СВЦЭМ!$D$34:$D$777,СВЦЭМ!$A$34:$A$777,$A37,СВЦЭМ!$B$34:$B$777,B$11)+'СЕТ СН'!$F$11+СВЦЭМ!$D$10+'СЕТ СН'!$F$6-'СЕТ СН'!$F$23</f>
        <v>1029.5059700599998</v>
      </c>
      <c r="C37" s="37">
        <f>SUMIFS(СВЦЭМ!$D$34:$D$777,СВЦЭМ!$A$34:$A$777,$A37,СВЦЭМ!$B$34:$B$777,C$11)+'СЕТ СН'!$F$11+СВЦЭМ!$D$10+'СЕТ СН'!$F$6-'СЕТ СН'!$F$23</f>
        <v>1134.7803277799999</v>
      </c>
      <c r="D37" s="37">
        <f>SUMIFS(СВЦЭМ!$D$34:$D$777,СВЦЭМ!$A$34:$A$777,$A37,СВЦЭМ!$B$34:$B$777,D$11)+'СЕТ СН'!$F$11+СВЦЭМ!$D$10+'СЕТ СН'!$F$6-'СЕТ СН'!$F$23</f>
        <v>1192.1200881799998</v>
      </c>
      <c r="E37" s="37">
        <f>SUMIFS(СВЦЭМ!$D$34:$D$777,СВЦЭМ!$A$34:$A$777,$A37,СВЦЭМ!$B$34:$B$777,E$11)+'СЕТ СН'!$F$11+СВЦЭМ!$D$10+'СЕТ СН'!$F$6-'СЕТ СН'!$F$23</f>
        <v>1199.2363025499999</v>
      </c>
      <c r="F37" s="37">
        <f>SUMIFS(СВЦЭМ!$D$34:$D$777,СВЦЭМ!$A$34:$A$777,$A37,СВЦЭМ!$B$34:$B$777,F$11)+'СЕТ СН'!$F$11+СВЦЭМ!$D$10+'СЕТ СН'!$F$6-'СЕТ СН'!$F$23</f>
        <v>1180.2221302299999</v>
      </c>
      <c r="G37" s="37">
        <f>SUMIFS(СВЦЭМ!$D$34:$D$777,СВЦЭМ!$A$34:$A$777,$A37,СВЦЭМ!$B$34:$B$777,G$11)+'СЕТ СН'!$F$11+СВЦЭМ!$D$10+'СЕТ СН'!$F$6-'СЕТ СН'!$F$23</f>
        <v>1159.69340797</v>
      </c>
      <c r="H37" s="37">
        <f>SUMIFS(СВЦЭМ!$D$34:$D$777,СВЦЭМ!$A$34:$A$777,$A37,СВЦЭМ!$B$34:$B$777,H$11)+'СЕТ СН'!$F$11+СВЦЭМ!$D$10+'СЕТ СН'!$F$6-'СЕТ СН'!$F$23</f>
        <v>1067.0992764899997</v>
      </c>
      <c r="I37" s="37">
        <f>SUMIFS(СВЦЭМ!$D$34:$D$777,СВЦЭМ!$A$34:$A$777,$A37,СВЦЭМ!$B$34:$B$777,I$11)+'СЕТ СН'!$F$11+СВЦЭМ!$D$10+'СЕТ СН'!$F$6-'СЕТ СН'!$F$23</f>
        <v>900.42421441999977</v>
      </c>
      <c r="J37" s="37">
        <f>SUMIFS(СВЦЭМ!$D$34:$D$777,СВЦЭМ!$A$34:$A$777,$A37,СВЦЭМ!$B$34:$B$777,J$11)+'СЕТ СН'!$F$11+СВЦЭМ!$D$10+'СЕТ СН'!$F$6-'СЕТ СН'!$F$23</f>
        <v>785.52139148999981</v>
      </c>
      <c r="K37" s="37">
        <f>SUMIFS(СВЦЭМ!$D$34:$D$777,СВЦЭМ!$A$34:$A$777,$A37,СВЦЭМ!$B$34:$B$777,K$11)+'СЕТ СН'!$F$11+СВЦЭМ!$D$10+'СЕТ СН'!$F$6-'СЕТ СН'!$F$23</f>
        <v>729.24896825999986</v>
      </c>
      <c r="L37" s="37">
        <f>SUMIFS(СВЦЭМ!$D$34:$D$777,СВЦЭМ!$A$34:$A$777,$A37,СВЦЭМ!$B$34:$B$777,L$11)+'СЕТ СН'!$F$11+СВЦЭМ!$D$10+'СЕТ СН'!$F$6-'СЕТ СН'!$F$23</f>
        <v>733.3611023699998</v>
      </c>
      <c r="M37" s="37">
        <f>SUMIFS(СВЦЭМ!$D$34:$D$777,СВЦЭМ!$A$34:$A$777,$A37,СВЦЭМ!$B$34:$B$777,M$11)+'СЕТ СН'!$F$11+СВЦЭМ!$D$10+'СЕТ СН'!$F$6-'СЕТ СН'!$F$23</f>
        <v>720.69312183999978</v>
      </c>
      <c r="N37" s="37">
        <f>SUMIFS(СВЦЭМ!$D$34:$D$777,СВЦЭМ!$A$34:$A$777,$A37,СВЦЭМ!$B$34:$B$777,N$11)+'СЕТ СН'!$F$11+СВЦЭМ!$D$10+'СЕТ СН'!$F$6-'СЕТ СН'!$F$23</f>
        <v>729.95580761999986</v>
      </c>
      <c r="O37" s="37">
        <f>SUMIFS(СВЦЭМ!$D$34:$D$777,СВЦЭМ!$A$34:$A$777,$A37,СВЦЭМ!$B$34:$B$777,O$11)+'СЕТ СН'!$F$11+СВЦЭМ!$D$10+'СЕТ СН'!$F$6-'СЕТ СН'!$F$23</f>
        <v>744.10559725999974</v>
      </c>
      <c r="P37" s="37">
        <f>SUMIFS(СВЦЭМ!$D$34:$D$777,СВЦЭМ!$A$34:$A$777,$A37,СВЦЭМ!$B$34:$B$777,P$11)+'СЕТ СН'!$F$11+СВЦЭМ!$D$10+'СЕТ СН'!$F$6-'СЕТ СН'!$F$23</f>
        <v>748.10337041999992</v>
      </c>
      <c r="Q37" s="37">
        <f>SUMIFS(СВЦЭМ!$D$34:$D$777,СВЦЭМ!$A$34:$A$777,$A37,СВЦЭМ!$B$34:$B$777,Q$11)+'СЕТ СН'!$F$11+СВЦЭМ!$D$10+'СЕТ СН'!$F$6-'СЕТ СН'!$F$23</f>
        <v>752.67128723999986</v>
      </c>
      <c r="R37" s="37">
        <f>SUMIFS(СВЦЭМ!$D$34:$D$777,СВЦЭМ!$A$34:$A$777,$A37,СВЦЭМ!$B$34:$B$777,R$11)+'СЕТ СН'!$F$11+СВЦЭМ!$D$10+'СЕТ СН'!$F$6-'СЕТ СН'!$F$23</f>
        <v>749.84352001999991</v>
      </c>
      <c r="S37" s="37">
        <f>SUMIFS(СВЦЭМ!$D$34:$D$777,СВЦЭМ!$A$34:$A$777,$A37,СВЦЭМ!$B$34:$B$777,S$11)+'СЕТ СН'!$F$11+СВЦЭМ!$D$10+'СЕТ СН'!$F$6-'СЕТ СН'!$F$23</f>
        <v>743.75723521999976</v>
      </c>
      <c r="T37" s="37">
        <f>SUMIFS(СВЦЭМ!$D$34:$D$777,СВЦЭМ!$A$34:$A$777,$A37,СВЦЭМ!$B$34:$B$777,T$11)+'СЕТ СН'!$F$11+СВЦЭМ!$D$10+'СЕТ СН'!$F$6-'СЕТ СН'!$F$23</f>
        <v>740.71309366999981</v>
      </c>
      <c r="U37" s="37">
        <f>SUMIFS(СВЦЭМ!$D$34:$D$777,СВЦЭМ!$A$34:$A$777,$A37,СВЦЭМ!$B$34:$B$777,U$11)+'СЕТ СН'!$F$11+СВЦЭМ!$D$10+'СЕТ СН'!$F$6-'СЕТ СН'!$F$23</f>
        <v>738.66685741999981</v>
      </c>
      <c r="V37" s="37">
        <f>SUMIFS(СВЦЭМ!$D$34:$D$777,СВЦЭМ!$A$34:$A$777,$A37,СВЦЭМ!$B$34:$B$777,V$11)+'СЕТ СН'!$F$11+СВЦЭМ!$D$10+'СЕТ СН'!$F$6-'СЕТ СН'!$F$23</f>
        <v>733.40137785999991</v>
      </c>
      <c r="W37" s="37">
        <f>SUMIFS(СВЦЭМ!$D$34:$D$777,СВЦЭМ!$A$34:$A$777,$A37,СВЦЭМ!$B$34:$B$777,W$11)+'СЕТ СН'!$F$11+СВЦЭМ!$D$10+'СЕТ СН'!$F$6-'СЕТ СН'!$F$23</f>
        <v>785.81480178999982</v>
      </c>
      <c r="X37" s="37">
        <f>SUMIFS(СВЦЭМ!$D$34:$D$777,СВЦЭМ!$A$34:$A$777,$A37,СВЦЭМ!$B$34:$B$777,X$11)+'СЕТ СН'!$F$11+СВЦЭМ!$D$10+'СЕТ СН'!$F$6-'СЕТ СН'!$F$23</f>
        <v>865.45057112999984</v>
      </c>
      <c r="Y37" s="37">
        <f>SUMIFS(СВЦЭМ!$D$34:$D$777,СВЦЭМ!$A$34:$A$777,$A37,СВЦЭМ!$B$34:$B$777,Y$11)+'СЕТ СН'!$F$11+СВЦЭМ!$D$10+'СЕТ СН'!$F$6-'СЕТ СН'!$F$23</f>
        <v>989.08303096999975</v>
      </c>
    </row>
    <row r="38" spans="1:27" ht="15.75" x14ac:dyDescent="0.2">
      <c r="A38" s="36">
        <f t="shared" si="0"/>
        <v>43308</v>
      </c>
      <c r="B38" s="37">
        <f>SUMIFS(СВЦЭМ!$D$34:$D$777,СВЦЭМ!$A$34:$A$777,$A38,СВЦЭМ!$B$34:$B$777,B$11)+'СЕТ СН'!$F$11+СВЦЭМ!$D$10+'СЕТ СН'!$F$6-'СЕТ СН'!$F$23</f>
        <v>1085.2700077599998</v>
      </c>
      <c r="C38" s="37">
        <f>SUMIFS(СВЦЭМ!$D$34:$D$777,СВЦЭМ!$A$34:$A$777,$A38,СВЦЭМ!$B$34:$B$777,C$11)+'СЕТ СН'!$F$11+СВЦЭМ!$D$10+'СЕТ СН'!$F$6-'СЕТ СН'!$F$23</f>
        <v>1151.3392966399999</v>
      </c>
      <c r="D38" s="37">
        <f>SUMIFS(СВЦЭМ!$D$34:$D$777,СВЦЭМ!$A$34:$A$777,$A38,СВЦЭМ!$B$34:$B$777,D$11)+'СЕТ СН'!$F$11+СВЦЭМ!$D$10+'СЕТ СН'!$F$6-'СЕТ СН'!$F$23</f>
        <v>1175.59513907</v>
      </c>
      <c r="E38" s="37">
        <f>SUMIFS(СВЦЭМ!$D$34:$D$777,СВЦЭМ!$A$34:$A$777,$A38,СВЦЭМ!$B$34:$B$777,E$11)+'СЕТ СН'!$F$11+СВЦЭМ!$D$10+'СЕТ СН'!$F$6-'СЕТ СН'!$F$23</f>
        <v>1165.4021161399999</v>
      </c>
      <c r="F38" s="37">
        <f>SUMIFS(СВЦЭМ!$D$34:$D$777,СВЦЭМ!$A$34:$A$777,$A38,СВЦЭМ!$B$34:$B$777,F$11)+'СЕТ СН'!$F$11+СВЦЭМ!$D$10+'СЕТ СН'!$F$6-'СЕТ СН'!$F$23</f>
        <v>1161.9032397999999</v>
      </c>
      <c r="G38" s="37">
        <f>SUMIFS(СВЦЭМ!$D$34:$D$777,СВЦЭМ!$A$34:$A$777,$A38,СВЦЭМ!$B$34:$B$777,G$11)+'СЕТ СН'!$F$11+СВЦЭМ!$D$10+'СЕТ СН'!$F$6-'СЕТ СН'!$F$23</f>
        <v>1167.3047700099999</v>
      </c>
      <c r="H38" s="37">
        <f>SUMIFS(СВЦЭМ!$D$34:$D$777,СВЦЭМ!$A$34:$A$777,$A38,СВЦЭМ!$B$34:$B$777,H$11)+'СЕТ СН'!$F$11+СВЦЭМ!$D$10+'СЕТ СН'!$F$6-'СЕТ СН'!$F$23</f>
        <v>1073.5563571899997</v>
      </c>
      <c r="I38" s="37">
        <f>SUMIFS(СВЦЭМ!$D$34:$D$777,СВЦЭМ!$A$34:$A$777,$A38,СВЦЭМ!$B$34:$B$777,I$11)+'СЕТ СН'!$F$11+СВЦЭМ!$D$10+'СЕТ СН'!$F$6-'СЕТ СН'!$F$23</f>
        <v>912.86288853999986</v>
      </c>
      <c r="J38" s="37">
        <f>SUMIFS(СВЦЭМ!$D$34:$D$777,СВЦЭМ!$A$34:$A$777,$A38,СВЦЭМ!$B$34:$B$777,J$11)+'СЕТ СН'!$F$11+СВЦЭМ!$D$10+'СЕТ СН'!$F$6-'СЕТ СН'!$F$23</f>
        <v>797.69790049999983</v>
      </c>
      <c r="K38" s="37">
        <f>SUMIFS(СВЦЭМ!$D$34:$D$777,СВЦЭМ!$A$34:$A$777,$A38,СВЦЭМ!$B$34:$B$777,K$11)+'СЕТ СН'!$F$11+СВЦЭМ!$D$10+'СЕТ СН'!$F$6-'СЕТ СН'!$F$23</f>
        <v>740.88969261999978</v>
      </c>
      <c r="L38" s="37">
        <f>SUMIFS(СВЦЭМ!$D$34:$D$777,СВЦЭМ!$A$34:$A$777,$A38,СВЦЭМ!$B$34:$B$777,L$11)+'СЕТ СН'!$F$11+СВЦЭМ!$D$10+'СЕТ СН'!$F$6-'СЕТ СН'!$F$23</f>
        <v>725.22492104999992</v>
      </c>
      <c r="M38" s="37">
        <f>SUMIFS(СВЦЭМ!$D$34:$D$777,СВЦЭМ!$A$34:$A$777,$A38,СВЦЭМ!$B$34:$B$777,M$11)+'СЕТ СН'!$F$11+СВЦЭМ!$D$10+'СЕТ СН'!$F$6-'СЕТ СН'!$F$23</f>
        <v>721.13136139999983</v>
      </c>
      <c r="N38" s="37">
        <f>SUMIFS(СВЦЭМ!$D$34:$D$777,СВЦЭМ!$A$34:$A$777,$A38,СВЦЭМ!$B$34:$B$777,N$11)+'СЕТ СН'!$F$11+СВЦЭМ!$D$10+'СЕТ СН'!$F$6-'СЕТ СН'!$F$23</f>
        <v>711.86963280999976</v>
      </c>
      <c r="O38" s="37">
        <f>SUMIFS(СВЦЭМ!$D$34:$D$777,СВЦЭМ!$A$34:$A$777,$A38,СВЦЭМ!$B$34:$B$777,O$11)+'СЕТ СН'!$F$11+СВЦЭМ!$D$10+'СЕТ СН'!$F$6-'СЕТ СН'!$F$23</f>
        <v>717.96277601999986</v>
      </c>
      <c r="P38" s="37">
        <f>SUMIFS(СВЦЭМ!$D$34:$D$777,СВЦЭМ!$A$34:$A$777,$A38,СВЦЭМ!$B$34:$B$777,P$11)+'СЕТ СН'!$F$11+СВЦЭМ!$D$10+'СЕТ СН'!$F$6-'СЕТ СН'!$F$23</f>
        <v>721.52385938999987</v>
      </c>
      <c r="Q38" s="37">
        <f>SUMIFS(СВЦЭМ!$D$34:$D$777,СВЦЭМ!$A$34:$A$777,$A38,СВЦЭМ!$B$34:$B$777,Q$11)+'СЕТ СН'!$F$11+СВЦЭМ!$D$10+'СЕТ СН'!$F$6-'СЕТ СН'!$F$23</f>
        <v>722.32767447999981</v>
      </c>
      <c r="R38" s="37">
        <f>SUMIFS(СВЦЭМ!$D$34:$D$777,СВЦЭМ!$A$34:$A$777,$A38,СВЦЭМ!$B$34:$B$777,R$11)+'СЕТ СН'!$F$11+СВЦЭМ!$D$10+'СЕТ СН'!$F$6-'СЕТ СН'!$F$23</f>
        <v>729.7493091299998</v>
      </c>
      <c r="S38" s="37">
        <f>SUMIFS(СВЦЭМ!$D$34:$D$777,СВЦЭМ!$A$34:$A$777,$A38,СВЦЭМ!$B$34:$B$777,S$11)+'СЕТ СН'!$F$11+СВЦЭМ!$D$10+'СЕТ СН'!$F$6-'СЕТ СН'!$F$23</f>
        <v>725.58583482999984</v>
      </c>
      <c r="T38" s="37">
        <f>SUMIFS(СВЦЭМ!$D$34:$D$777,СВЦЭМ!$A$34:$A$777,$A38,СВЦЭМ!$B$34:$B$777,T$11)+'СЕТ СН'!$F$11+СВЦЭМ!$D$10+'СЕТ СН'!$F$6-'СЕТ СН'!$F$23</f>
        <v>720.81807321999986</v>
      </c>
      <c r="U38" s="37">
        <f>SUMIFS(СВЦЭМ!$D$34:$D$777,СВЦЭМ!$A$34:$A$777,$A38,СВЦЭМ!$B$34:$B$777,U$11)+'СЕТ СН'!$F$11+СВЦЭМ!$D$10+'СЕТ СН'!$F$6-'СЕТ СН'!$F$23</f>
        <v>727.12183505999974</v>
      </c>
      <c r="V38" s="37">
        <f>SUMIFS(СВЦЭМ!$D$34:$D$777,СВЦЭМ!$A$34:$A$777,$A38,СВЦЭМ!$B$34:$B$777,V$11)+'СЕТ СН'!$F$11+СВЦЭМ!$D$10+'СЕТ СН'!$F$6-'СЕТ СН'!$F$23</f>
        <v>731.41296478999993</v>
      </c>
      <c r="W38" s="37">
        <f>SUMIFS(СВЦЭМ!$D$34:$D$777,СВЦЭМ!$A$34:$A$777,$A38,СВЦЭМ!$B$34:$B$777,W$11)+'СЕТ СН'!$F$11+СВЦЭМ!$D$10+'СЕТ СН'!$F$6-'СЕТ СН'!$F$23</f>
        <v>771.43272765999973</v>
      </c>
      <c r="X38" s="37">
        <f>SUMIFS(СВЦЭМ!$D$34:$D$777,СВЦЭМ!$A$34:$A$777,$A38,СВЦЭМ!$B$34:$B$777,X$11)+'СЕТ СН'!$F$11+СВЦЭМ!$D$10+'СЕТ СН'!$F$6-'СЕТ СН'!$F$23</f>
        <v>864.38681947999976</v>
      </c>
      <c r="Y38" s="37">
        <f>SUMIFS(СВЦЭМ!$D$34:$D$777,СВЦЭМ!$A$34:$A$777,$A38,СВЦЭМ!$B$34:$B$777,Y$11)+'СЕТ СН'!$F$11+СВЦЭМ!$D$10+'СЕТ СН'!$F$6-'СЕТ СН'!$F$23</f>
        <v>980.72518110999977</v>
      </c>
    </row>
    <row r="39" spans="1:27" ht="15.75" x14ac:dyDescent="0.2">
      <c r="A39" s="36">
        <f t="shared" si="0"/>
        <v>43309</v>
      </c>
      <c r="B39" s="37">
        <f>SUMIFS(СВЦЭМ!$D$34:$D$777,СВЦЭМ!$A$34:$A$777,$A39,СВЦЭМ!$B$34:$B$777,B$11)+'СЕТ СН'!$F$11+СВЦЭМ!$D$10+'СЕТ СН'!$F$6-'СЕТ СН'!$F$23</f>
        <v>932.61381933999974</v>
      </c>
      <c r="C39" s="37">
        <f>SUMIFS(СВЦЭМ!$D$34:$D$777,СВЦЭМ!$A$34:$A$777,$A39,СВЦЭМ!$B$34:$B$777,C$11)+'СЕТ СН'!$F$11+СВЦЭМ!$D$10+'СЕТ СН'!$F$6-'СЕТ СН'!$F$23</f>
        <v>1000.9771941199999</v>
      </c>
      <c r="D39" s="37">
        <f>SUMIFS(СВЦЭМ!$D$34:$D$777,СВЦЭМ!$A$34:$A$777,$A39,СВЦЭМ!$B$34:$B$777,D$11)+'СЕТ СН'!$F$11+СВЦЭМ!$D$10+'СЕТ СН'!$F$6-'СЕТ СН'!$F$23</f>
        <v>1028.5715758599997</v>
      </c>
      <c r="E39" s="37">
        <f>SUMIFS(СВЦЭМ!$D$34:$D$777,СВЦЭМ!$A$34:$A$777,$A39,СВЦЭМ!$B$34:$B$777,E$11)+'СЕТ СН'!$F$11+СВЦЭМ!$D$10+'СЕТ СН'!$F$6-'СЕТ СН'!$F$23</f>
        <v>1057.6738223699999</v>
      </c>
      <c r="F39" s="37">
        <f>SUMIFS(СВЦЭМ!$D$34:$D$777,СВЦЭМ!$A$34:$A$777,$A39,СВЦЭМ!$B$34:$B$777,F$11)+'СЕТ СН'!$F$11+СВЦЭМ!$D$10+'СЕТ СН'!$F$6-'СЕТ СН'!$F$23</f>
        <v>1047.9400288499999</v>
      </c>
      <c r="G39" s="37">
        <f>SUMIFS(СВЦЭМ!$D$34:$D$777,СВЦЭМ!$A$34:$A$777,$A39,СВЦЭМ!$B$34:$B$777,G$11)+'СЕТ СН'!$F$11+СВЦЭМ!$D$10+'СЕТ СН'!$F$6-'СЕТ СН'!$F$23</f>
        <v>1114.9318668099997</v>
      </c>
      <c r="H39" s="37">
        <f>SUMIFS(СВЦЭМ!$D$34:$D$777,СВЦЭМ!$A$34:$A$777,$A39,СВЦЭМ!$B$34:$B$777,H$11)+'СЕТ СН'!$F$11+СВЦЭМ!$D$10+'СЕТ СН'!$F$6-'СЕТ СН'!$F$23</f>
        <v>972.91173071999992</v>
      </c>
      <c r="I39" s="37">
        <f>SUMIFS(СВЦЭМ!$D$34:$D$777,СВЦЭМ!$A$34:$A$777,$A39,СВЦЭМ!$B$34:$B$777,I$11)+'СЕТ СН'!$F$11+СВЦЭМ!$D$10+'СЕТ СН'!$F$6-'СЕТ СН'!$F$23</f>
        <v>855.37511367999991</v>
      </c>
      <c r="J39" s="37">
        <f>SUMIFS(СВЦЭМ!$D$34:$D$777,СВЦЭМ!$A$34:$A$777,$A39,СВЦЭМ!$B$34:$B$777,J$11)+'СЕТ СН'!$F$11+СВЦЭМ!$D$10+'СЕТ СН'!$F$6-'СЕТ СН'!$F$23</f>
        <v>710.01842442999987</v>
      </c>
      <c r="K39" s="37">
        <f>SUMIFS(СВЦЭМ!$D$34:$D$777,СВЦЭМ!$A$34:$A$777,$A39,СВЦЭМ!$B$34:$B$777,K$11)+'СЕТ СН'!$F$11+СВЦЭМ!$D$10+'СЕТ СН'!$F$6-'СЕТ СН'!$F$23</f>
        <v>646.80844592999983</v>
      </c>
      <c r="L39" s="37">
        <f>SUMIFS(СВЦЭМ!$D$34:$D$777,СВЦЭМ!$A$34:$A$777,$A39,СВЦЭМ!$B$34:$B$777,L$11)+'СЕТ СН'!$F$11+СВЦЭМ!$D$10+'СЕТ СН'!$F$6-'СЕТ СН'!$F$23</f>
        <v>626.80916224999987</v>
      </c>
      <c r="M39" s="37">
        <f>SUMIFS(СВЦЭМ!$D$34:$D$777,СВЦЭМ!$A$34:$A$777,$A39,СВЦЭМ!$B$34:$B$777,M$11)+'СЕТ СН'!$F$11+СВЦЭМ!$D$10+'СЕТ СН'!$F$6-'СЕТ СН'!$F$23</f>
        <v>624.08697405999987</v>
      </c>
      <c r="N39" s="37">
        <f>SUMIFS(СВЦЭМ!$D$34:$D$777,СВЦЭМ!$A$34:$A$777,$A39,СВЦЭМ!$B$34:$B$777,N$11)+'СЕТ СН'!$F$11+СВЦЭМ!$D$10+'СЕТ СН'!$F$6-'СЕТ СН'!$F$23</f>
        <v>656.66788053999971</v>
      </c>
      <c r="O39" s="37">
        <f>SUMIFS(СВЦЭМ!$D$34:$D$777,СВЦЭМ!$A$34:$A$777,$A39,СВЦЭМ!$B$34:$B$777,O$11)+'СЕТ СН'!$F$11+СВЦЭМ!$D$10+'СЕТ СН'!$F$6-'СЕТ СН'!$F$23</f>
        <v>634.11515585999996</v>
      </c>
      <c r="P39" s="37">
        <f>SUMIFS(СВЦЭМ!$D$34:$D$777,СВЦЭМ!$A$34:$A$777,$A39,СВЦЭМ!$B$34:$B$777,P$11)+'СЕТ СН'!$F$11+СВЦЭМ!$D$10+'СЕТ СН'!$F$6-'СЕТ СН'!$F$23</f>
        <v>644.80158660999973</v>
      </c>
      <c r="Q39" s="37">
        <f>SUMIFS(СВЦЭМ!$D$34:$D$777,СВЦЭМ!$A$34:$A$777,$A39,СВЦЭМ!$B$34:$B$777,Q$11)+'СЕТ СН'!$F$11+СВЦЭМ!$D$10+'СЕТ СН'!$F$6-'СЕТ СН'!$F$23</f>
        <v>654.4640667499998</v>
      </c>
      <c r="R39" s="37">
        <f>SUMIFS(СВЦЭМ!$D$34:$D$777,СВЦЭМ!$A$34:$A$777,$A39,СВЦЭМ!$B$34:$B$777,R$11)+'СЕТ СН'!$F$11+СВЦЭМ!$D$10+'СЕТ СН'!$F$6-'СЕТ СН'!$F$23</f>
        <v>653.11186747999977</v>
      </c>
      <c r="S39" s="37">
        <f>SUMIFS(СВЦЭМ!$D$34:$D$777,СВЦЭМ!$A$34:$A$777,$A39,СВЦЭМ!$B$34:$B$777,S$11)+'СЕТ СН'!$F$11+СВЦЭМ!$D$10+'СЕТ СН'!$F$6-'СЕТ СН'!$F$23</f>
        <v>651.01898865999988</v>
      </c>
      <c r="T39" s="37">
        <f>SUMIFS(СВЦЭМ!$D$34:$D$777,СВЦЭМ!$A$34:$A$777,$A39,СВЦЭМ!$B$34:$B$777,T$11)+'СЕТ СН'!$F$11+СВЦЭМ!$D$10+'СЕТ СН'!$F$6-'СЕТ СН'!$F$23</f>
        <v>642.37103044999981</v>
      </c>
      <c r="U39" s="37">
        <f>SUMIFS(СВЦЭМ!$D$34:$D$777,СВЦЭМ!$A$34:$A$777,$A39,СВЦЭМ!$B$34:$B$777,U$11)+'СЕТ СН'!$F$11+СВЦЭМ!$D$10+'СЕТ СН'!$F$6-'СЕТ СН'!$F$23</f>
        <v>638.23298294999972</v>
      </c>
      <c r="V39" s="37">
        <f>SUMIFS(СВЦЭМ!$D$34:$D$777,СВЦЭМ!$A$34:$A$777,$A39,СВЦЭМ!$B$34:$B$777,V$11)+'СЕТ СН'!$F$11+СВЦЭМ!$D$10+'СЕТ СН'!$F$6-'СЕТ СН'!$F$23</f>
        <v>652.56838634999986</v>
      </c>
      <c r="W39" s="37">
        <f>SUMIFS(СВЦЭМ!$D$34:$D$777,СВЦЭМ!$A$34:$A$777,$A39,СВЦЭМ!$B$34:$B$777,W$11)+'СЕТ СН'!$F$11+СВЦЭМ!$D$10+'СЕТ СН'!$F$6-'СЕТ СН'!$F$23</f>
        <v>671.28390993999983</v>
      </c>
      <c r="X39" s="37">
        <f>SUMIFS(СВЦЭМ!$D$34:$D$777,СВЦЭМ!$A$34:$A$777,$A39,СВЦЭМ!$B$34:$B$777,X$11)+'СЕТ СН'!$F$11+СВЦЭМ!$D$10+'СЕТ СН'!$F$6-'СЕТ СН'!$F$23</f>
        <v>753.90937391999978</v>
      </c>
      <c r="Y39" s="37">
        <f>SUMIFS(СВЦЭМ!$D$34:$D$777,СВЦЭМ!$A$34:$A$777,$A39,СВЦЭМ!$B$34:$B$777,Y$11)+'СЕТ СН'!$F$11+СВЦЭМ!$D$10+'СЕТ СН'!$F$6-'СЕТ СН'!$F$23</f>
        <v>892.49631814999975</v>
      </c>
    </row>
    <row r="40" spans="1:27" ht="15.75" x14ac:dyDescent="0.2">
      <c r="A40" s="36">
        <f t="shared" si="0"/>
        <v>43310</v>
      </c>
      <c r="B40" s="37">
        <f>SUMIFS(СВЦЭМ!$D$34:$D$777,СВЦЭМ!$A$34:$A$777,$A40,СВЦЭМ!$B$34:$B$777,B$11)+'СЕТ СН'!$F$11+СВЦЭМ!$D$10+'СЕТ СН'!$F$6-'СЕТ СН'!$F$23</f>
        <v>958.13588114999993</v>
      </c>
      <c r="C40" s="37">
        <f>SUMIFS(СВЦЭМ!$D$34:$D$777,СВЦЭМ!$A$34:$A$777,$A40,СВЦЭМ!$B$34:$B$777,C$11)+'СЕТ СН'!$F$11+СВЦЭМ!$D$10+'СЕТ СН'!$F$6-'СЕТ СН'!$F$23</f>
        <v>1016.3177333699998</v>
      </c>
      <c r="D40" s="37">
        <f>SUMIFS(СВЦЭМ!$D$34:$D$777,СВЦЭМ!$A$34:$A$777,$A40,СВЦЭМ!$B$34:$B$777,D$11)+'СЕТ СН'!$F$11+СВЦЭМ!$D$10+'СЕТ СН'!$F$6-'СЕТ СН'!$F$23</f>
        <v>1077.1049391699999</v>
      </c>
      <c r="E40" s="37">
        <f>SUMIFS(СВЦЭМ!$D$34:$D$777,СВЦЭМ!$A$34:$A$777,$A40,СВЦЭМ!$B$34:$B$777,E$11)+'СЕТ СН'!$F$11+СВЦЭМ!$D$10+'СЕТ СН'!$F$6-'СЕТ СН'!$F$23</f>
        <v>1135.3840890199999</v>
      </c>
      <c r="F40" s="37">
        <f>SUMIFS(СВЦЭМ!$D$34:$D$777,СВЦЭМ!$A$34:$A$777,$A40,СВЦЭМ!$B$34:$B$777,F$11)+'СЕТ СН'!$F$11+СВЦЭМ!$D$10+'СЕТ СН'!$F$6-'СЕТ СН'!$F$23</f>
        <v>1126.1670125099997</v>
      </c>
      <c r="G40" s="37">
        <f>SUMIFS(СВЦЭМ!$D$34:$D$777,СВЦЭМ!$A$34:$A$777,$A40,СВЦЭМ!$B$34:$B$777,G$11)+'СЕТ СН'!$F$11+СВЦЭМ!$D$10+'СЕТ СН'!$F$6-'СЕТ СН'!$F$23</f>
        <v>1119.4787443699997</v>
      </c>
      <c r="H40" s="37">
        <f>SUMIFS(СВЦЭМ!$D$34:$D$777,СВЦЭМ!$A$34:$A$777,$A40,СВЦЭМ!$B$34:$B$777,H$11)+'СЕТ СН'!$F$11+СВЦЭМ!$D$10+'СЕТ СН'!$F$6-'СЕТ СН'!$F$23</f>
        <v>1007.7819860599998</v>
      </c>
      <c r="I40" s="37">
        <f>SUMIFS(СВЦЭМ!$D$34:$D$777,СВЦЭМ!$A$34:$A$777,$A40,СВЦЭМ!$B$34:$B$777,I$11)+'СЕТ СН'!$F$11+СВЦЭМ!$D$10+'СЕТ СН'!$F$6-'СЕТ СН'!$F$23</f>
        <v>837.13158632999989</v>
      </c>
      <c r="J40" s="37">
        <f>SUMIFS(СВЦЭМ!$D$34:$D$777,СВЦЭМ!$A$34:$A$777,$A40,СВЦЭМ!$B$34:$B$777,J$11)+'СЕТ СН'!$F$11+СВЦЭМ!$D$10+'СЕТ СН'!$F$6-'СЕТ СН'!$F$23</f>
        <v>708.90361525999992</v>
      </c>
      <c r="K40" s="37">
        <f>SUMIFS(СВЦЭМ!$D$34:$D$777,СВЦЭМ!$A$34:$A$777,$A40,СВЦЭМ!$B$34:$B$777,K$11)+'СЕТ СН'!$F$11+СВЦЭМ!$D$10+'СЕТ СН'!$F$6-'СЕТ СН'!$F$23</f>
        <v>641.86412007999979</v>
      </c>
      <c r="L40" s="37">
        <f>SUMIFS(СВЦЭМ!$D$34:$D$777,СВЦЭМ!$A$34:$A$777,$A40,СВЦЭМ!$B$34:$B$777,L$11)+'СЕТ СН'!$F$11+СВЦЭМ!$D$10+'СЕТ СН'!$F$6-'СЕТ СН'!$F$23</f>
        <v>615.35624290999976</v>
      </c>
      <c r="M40" s="37">
        <f>SUMIFS(СВЦЭМ!$D$34:$D$777,СВЦЭМ!$A$34:$A$777,$A40,СВЦЭМ!$B$34:$B$777,M$11)+'СЕТ СН'!$F$11+СВЦЭМ!$D$10+'СЕТ СН'!$F$6-'СЕТ СН'!$F$23</f>
        <v>614.47608874999992</v>
      </c>
      <c r="N40" s="37">
        <f>SUMIFS(СВЦЭМ!$D$34:$D$777,СВЦЭМ!$A$34:$A$777,$A40,СВЦЭМ!$B$34:$B$777,N$11)+'СЕТ СН'!$F$11+СВЦЭМ!$D$10+'СЕТ СН'!$F$6-'СЕТ СН'!$F$23</f>
        <v>606.08710131999987</v>
      </c>
      <c r="O40" s="37">
        <f>SUMIFS(СВЦЭМ!$D$34:$D$777,СВЦЭМ!$A$34:$A$777,$A40,СВЦЭМ!$B$34:$B$777,O$11)+'СЕТ СН'!$F$11+СВЦЭМ!$D$10+'СЕТ СН'!$F$6-'СЕТ СН'!$F$23</f>
        <v>607.43496661999984</v>
      </c>
      <c r="P40" s="37">
        <f>SUMIFS(СВЦЭМ!$D$34:$D$777,СВЦЭМ!$A$34:$A$777,$A40,СВЦЭМ!$B$34:$B$777,P$11)+'СЕТ СН'!$F$11+СВЦЭМ!$D$10+'СЕТ СН'!$F$6-'СЕТ СН'!$F$23</f>
        <v>607.06677665999996</v>
      </c>
      <c r="Q40" s="37">
        <f>SUMIFS(СВЦЭМ!$D$34:$D$777,СВЦЭМ!$A$34:$A$777,$A40,СВЦЭМ!$B$34:$B$777,Q$11)+'СЕТ СН'!$F$11+СВЦЭМ!$D$10+'СЕТ СН'!$F$6-'СЕТ СН'!$F$23</f>
        <v>611.14776828999993</v>
      </c>
      <c r="R40" s="37">
        <f>SUMIFS(СВЦЭМ!$D$34:$D$777,СВЦЭМ!$A$34:$A$777,$A40,СВЦЭМ!$B$34:$B$777,R$11)+'СЕТ СН'!$F$11+СВЦЭМ!$D$10+'СЕТ СН'!$F$6-'СЕТ СН'!$F$23</f>
        <v>613.83008949999976</v>
      </c>
      <c r="S40" s="37">
        <f>SUMIFS(СВЦЭМ!$D$34:$D$777,СВЦЭМ!$A$34:$A$777,$A40,СВЦЭМ!$B$34:$B$777,S$11)+'СЕТ СН'!$F$11+СВЦЭМ!$D$10+'СЕТ СН'!$F$6-'СЕТ СН'!$F$23</f>
        <v>617.49191441999983</v>
      </c>
      <c r="T40" s="37">
        <f>SUMIFS(СВЦЭМ!$D$34:$D$777,СВЦЭМ!$A$34:$A$777,$A40,СВЦЭМ!$B$34:$B$777,T$11)+'СЕТ СН'!$F$11+СВЦЭМ!$D$10+'СЕТ СН'!$F$6-'СЕТ СН'!$F$23</f>
        <v>615.59190011999976</v>
      </c>
      <c r="U40" s="37">
        <f>SUMIFS(СВЦЭМ!$D$34:$D$777,СВЦЭМ!$A$34:$A$777,$A40,СВЦЭМ!$B$34:$B$777,U$11)+'СЕТ СН'!$F$11+СВЦЭМ!$D$10+'СЕТ СН'!$F$6-'СЕТ СН'!$F$23</f>
        <v>614.36358035999979</v>
      </c>
      <c r="V40" s="37">
        <f>SUMIFS(СВЦЭМ!$D$34:$D$777,СВЦЭМ!$A$34:$A$777,$A40,СВЦЭМ!$B$34:$B$777,V$11)+'СЕТ СН'!$F$11+СВЦЭМ!$D$10+'СЕТ СН'!$F$6-'СЕТ СН'!$F$23</f>
        <v>616.61507782999979</v>
      </c>
      <c r="W40" s="37">
        <f>SUMIFS(СВЦЭМ!$D$34:$D$777,СВЦЭМ!$A$34:$A$777,$A40,СВЦЭМ!$B$34:$B$777,W$11)+'СЕТ СН'!$F$11+СВЦЭМ!$D$10+'СЕТ СН'!$F$6-'СЕТ СН'!$F$23</f>
        <v>636.74220344999981</v>
      </c>
      <c r="X40" s="37">
        <f>SUMIFS(СВЦЭМ!$D$34:$D$777,СВЦЭМ!$A$34:$A$777,$A40,СВЦЭМ!$B$34:$B$777,X$11)+'СЕТ СН'!$F$11+СВЦЭМ!$D$10+'СЕТ СН'!$F$6-'СЕТ СН'!$F$23</f>
        <v>718.41097876999993</v>
      </c>
      <c r="Y40" s="37">
        <f>SUMIFS(СВЦЭМ!$D$34:$D$777,СВЦЭМ!$A$34:$A$777,$A40,СВЦЭМ!$B$34:$B$777,Y$11)+'СЕТ СН'!$F$11+СВЦЭМ!$D$10+'СЕТ СН'!$F$6-'СЕТ СН'!$F$23</f>
        <v>840.54488151999976</v>
      </c>
    </row>
    <row r="41" spans="1:27" ht="15.75" x14ac:dyDescent="0.2">
      <c r="A41" s="36">
        <f t="shared" si="0"/>
        <v>43311</v>
      </c>
      <c r="B41" s="37">
        <f>SUMIFS(СВЦЭМ!$D$34:$D$777,СВЦЭМ!$A$34:$A$777,$A41,СВЦЭМ!$B$34:$B$777,B$11)+'СЕТ СН'!$F$11+СВЦЭМ!$D$10+'СЕТ СН'!$F$6-'СЕТ СН'!$F$23</f>
        <v>910.2833023799999</v>
      </c>
      <c r="C41" s="37">
        <f>SUMIFS(СВЦЭМ!$D$34:$D$777,СВЦЭМ!$A$34:$A$777,$A41,СВЦЭМ!$B$34:$B$777,C$11)+'СЕТ СН'!$F$11+СВЦЭМ!$D$10+'СЕТ СН'!$F$6-'СЕТ СН'!$F$23</f>
        <v>965.6737306399998</v>
      </c>
      <c r="D41" s="37">
        <f>SUMIFS(СВЦЭМ!$D$34:$D$777,СВЦЭМ!$A$34:$A$777,$A41,СВЦЭМ!$B$34:$B$777,D$11)+'СЕТ СН'!$F$11+СВЦЭМ!$D$10+'СЕТ СН'!$F$6-'СЕТ СН'!$F$23</f>
        <v>1021.2806522899998</v>
      </c>
      <c r="E41" s="37">
        <f>SUMIFS(СВЦЭМ!$D$34:$D$777,СВЦЭМ!$A$34:$A$777,$A41,СВЦЭМ!$B$34:$B$777,E$11)+'СЕТ СН'!$F$11+СВЦЭМ!$D$10+'СЕТ СН'!$F$6-'СЕТ СН'!$F$23</f>
        <v>1038.8458517099998</v>
      </c>
      <c r="F41" s="37">
        <f>SUMIFS(СВЦЭМ!$D$34:$D$777,СВЦЭМ!$A$34:$A$777,$A41,СВЦЭМ!$B$34:$B$777,F$11)+'СЕТ СН'!$F$11+СВЦЭМ!$D$10+'СЕТ СН'!$F$6-'СЕТ СН'!$F$23</f>
        <v>1039.6946582299997</v>
      </c>
      <c r="G41" s="37">
        <f>SUMIFS(СВЦЭМ!$D$34:$D$777,СВЦЭМ!$A$34:$A$777,$A41,СВЦЭМ!$B$34:$B$777,G$11)+'СЕТ СН'!$F$11+СВЦЭМ!$D$10+'СЕТ СН'!$F$6-'СЕТ СН'!$F$23</f>
        <v>1017.1895279099999</v>
      </c>
      <c r="H41" s="37">
        <f>SUMIFS(СВЦЭМ!$D$34:$D$777,СВЦЭМ!$A$34:$A$777,$A41,СВЦЭМ!$B$34:$B$777,H$11)+'СЕТ СН'!$F$11+СВЦЭМ!$D$10+'СЕТ СН'!$F$6-'СЕТ СН'!$F$23</f>
        <v>919.28751507999982</v>
      </c>
      <c r="I41" s="37">
        <f>SUMIFS(СВЦЭМ!$D$34:$D$777,СВЦЭМ!$A$34:$A$777,$A41,СВЦЭМ!$B$34:$B$777,I$11)+'СЕТ СН'!$F$11+СВЦЭМ!$D$10+'СЕТ СН'!$F$6-'СЕТ СН'!$F$23</f>
        <v>776.50055209999982</v>
      </c>
      <c r="J41" s="37">
        <f>SUMIFS(СВЦЭМ!$D$34:$D$777,СВЦЭМ!$A$34:$A$777,$A41,СВЦЭМ!$B$34:$B$777,J$11)+'СЕТ СН'!$F$11+СВЦЭМ!$D$10+'СЕТ СН'!$F$6-'СЕТ СН'!$F$23</f>
        <v>670.08374767999976</v>
      </c>
      <c r="K41" s="37">
        <f>SUMIFS(СВЦЭМ!$D$34:$D$777,СВЦЭМ!$A$34:$A$777,$A41,СВЦЭМ!$B$34:$B$777,K$11)+'СЕТ СН'!$F$11+СВЦЭМ!$D$10+'СЕТ СН'!$F$6-'СЕТ СН'!$F$23</f>
        <v>617.09048457999984</v>
      </c>
      <c r="L41" s="37">
        <f>SUMIFS(СВЦЭМ!$D$34:$D$777,СВЦЭМ!$A$34:$A$777,$A41,СВЦЭМ!$B$34:$B$777,L$11)+'СЕТ СН'!$F$11+СВЦЭМ!$D$10+'СЕТ СН'!$F$6-'СЕТ СН'!$F$23</f>
        <v>605.88157883999975</v>
      </c>
      <c r="M41" s="37">
        <f>SUMIFS(СВЦЭМ!$D$34:$D$777,СВЦЭМ!$A$34:$A$777,$A41,СВЦЭМ!$B$34:$B$777,M$11)+'СЕТ СН'!$F$11+СВЦЭМ!$D$10+'СЕТ СН'!$F$6-'СЕТ СН'!$F$23</f>
        <v>600.6205969099999</v>
      </c>
      <c r="N41" s="37">
        <f>SUMIFS(СВЦЭМ!$D$34:$D$777,СВЦЭМ!$A$34:$A$777,$A41,СВЦЭМ!$B$34:$B$777,N$11)+'СЕТ СН'!$F$11+СВЦЭМ!$D$10+'СЕТ СН'!$F$6-'СЕТ СН'!$F$23</f>
        <v>657.50920787999985</v>
      </c>
      <c r="O41" s="37">
        <f>SUMIFS(СВЦЭМ!$D$34:$D$777,СВЦЭМ!$A$34:$A$777,$A41,СВЦЭМ!$B$34:$B$777,O$11)+'СЕТ СН'!$F$11+СВЦЭМ!$D$10+'СЕТ СН'!$F$6-'СЕТ СН'!$F$23</f>
        <v>667.70246585999985</v>
      </c>
      <c r="P41" s="37">
        <f>SUMIFS(СВЦЭМ!$D$34:$D$777,СВЦЭМ!$A$34:$A$777,$A41,СВЦЭМ!$B$34:$B$777,P$11)+'СЕТ СН'!$F$11+СВЦЭМ!$D$10+'СЕТ СН'!$F$6-'СЕТ СН'!$F$23</f>
        <v>661.44248259999972</v>
      </c>
      <c r="Q41" s="37">
        <f>SUMIFS(СВЦЭМ!$D$34:$D$777,СВЦЭМ!$A$34:$A$777,$A41,СВЦЭМ!$B$34:$B$777,Q$11)+'СЕТ СН'!$F$11+СВЦЭМ!$D$10+'СЕТ СН'!$F$6-'СЕТ СН'!$F$23</f>
        <v>667.90015708999977</v>
      </c>
      <c r="R41" s="37">
        <f>SUMIFS(СВЦЭМ!$D$34:$D$777,СВЦЭМ!$A$34:$A$777,$A41,СВЦЭМ!$B$34:$B$777,R$11)+'СЕТ СН'!$F$11+СВЦЭМ!$D$10+'СЕТ СН'!$F$6-'СЕТ СН'!$F$23</f>
        <v>664.66621228999975</v>
      </c>
      <c r="S41" s="37">
        <f>SUMIFS(СВЦЭМ!$D$34:$D$777,СВЦЭМ!$A$34:$A$777,$A41,СВЦЭМ!$B$34:$B$777,S$11)+'СЕТ СН'!$F$11+СВЦЭМ!$D$10+'СЕТ СН'!$F$6-'СЕТ СН'!$F$23</f>
        <v>663.62647032999985</v>
      </c>
      <c r="T41" s="37">
        <f>SUMIFS(СВЦЭМ!$D$34:$D$777,СВЦЭМ!$A$34:$A$777,$A41,СВЦЭМ!$B$34:$B$777,T$11)+'СЕТ СН'!$F$11+СВЦЭМ!$D$10+'СЕТ СН'!$F$6-'СЕТ СН'!$F$23</f>
        <v>661.81362888999979</v>
      </c>
      <c r="U41" s="37">
        <f>SUMIFS(СВЦЭМ!$D$34:$D$777,СВЦЭМ!$A$34:$A$777,$A41,СВЦЭМ!$B$34:$B$777,U$11)+'СЕТ СН'!$F$11+СВЦЭМ!$D$10+'СЕТ СН'!$F$6-'СЕТ СН'!$F$23</f>
        <v>642.18612593999978</v>
      </c>
      <c r="V41" s="37">
        <f>SUMIFS(СВЦЭМ!$D$34:$D$777,СВЦЭМ!$A$34:$A$777,$A41,СВЦЭМ!$B$34:$B$777,V$11)+'СЕТ СН'!$F$11+СВЦЭМ!$D$10+'СЕТ СН'!$F$6-'СЕТ СН'!$F$23</f>
        <v>618.73692920999974</v>
      </c>
      <c r="W41" s="37">
        <f>SUMIFS(СВЦЭМ!$D$34:$D$777,СВЦЭМ!$A$34:$A$777,$A41,СВЦЭМ!$B$34:$B$777,W$11)+'СЕТ СН'!$F$11+СВЦЭМ!$D$10+'СЕТ СН'!$F$6-'СЕТ СН'!$F$23</f>
        <v>643.58026763999987</v>
      </c>
      <c r="X41" s="37">
        <f>SUMIFS(СВЦЭМ!$D$34:$D$777,СВЦЭМ!$A$34:$A$777,$A41,СВЦЭМ!$B$34:$B$777,X$11)+'СЕТ СН'!$F$11+СВЦЭМ!$D$10+'СЕТ СН'!$F$6-'СЕТ СН'!$F$23</f>
        <v>731.34537361999992</v>
      </c>
      <c r="Y41" s="37">
        <f>SUMIFS(СВЦЭМ!$D$34:$D$777,СВЦЭМ!$A$34:$A$777,$A41,СВЦЭМ!$B$34:$B$777,Y$11)+'СЕТ СН'!$F$11+СВЦЭМ!$D$10+'СЕТ СН'!$F$6-'СЕТ СН'!$F$23</f>
        <v>842.66320720999988</v>
      </c>
    </row>
    <row r="42" spans="1:27" ht="15.75" x14ac:dyDescent="0.2">
      <c r="A42" s="36">
        <f t="shared" si="0"/>
        <v>43312</v>
      </c>
      <c r="B42" s="37">
        <f>SUMIFS(СВЦЭМ!$D$34:$D$777,СВЦЭМ!$A$34:$A$777,$A42,СВЦЭМ!$B$34:$B$777,B$11)+'СЕТ СН'!$F$11+СВЦЭМ!$D$10+'СЕТ СН'!$F$6-'СЕТ СН'!$F$23</f>
        <v>752.90292973999976</v>
      </c>
      <c r="C42" s="37">
        <f>SUMIFS(СВЦЭМ!$D$34:$D$777,СВЦЭМ!$A$34:$A$777,$A42,СВЦЭМ!$B$34:$B$777,C$11)+'СЕТ СН'!$F$11+СВЦЭМ!$D$10+'СЕТ СН'!$F$6-'СЕТ СН'!$F$23</f>
        <v>871.44387873999972</v>
      </c>
      <c r="D42" s="37">
        <f>SUMIFS(СВЦЭМ!$D$34:$D$777,СВЦЭМ!$A$34:$A$777,$A42,СВЦЭМ!$B$34:$B$777,D$11)+'СЕТ СН'!$F$11+СВЦЭМ!$D$10+'СЕТ СН'!$F$6-'СЕТ СН'!$F$23</f>
        <v>1017.5562656199997</v>
      </c>
      <c r="E42" s="37">
        <f>SUMIFS(СВЦЭМ!$D$34:$D$777,СВЦЭМ!$A$34:$A$777,$A42,СВЦЭМ!$B$34:$B$777,E$11)+'СЕТ СН'!$F$11+СВЦЭМ!$D$10+'СЕТ СН'!$F$6-'СЕТ СН'!$F$23</f>
        <v>1075.9784598499998</v>
      </c>
      <c r="F42" s="37">
        <f>SUMIFS(СВЦЭМ!$D$34:$D$777,СВЦЭМ!$A$34:$A$777,$A42,СВЦЭМ!$B$34:$B$777,F$11)+'СЕТ СН'!$F$11+СВЦЭМ!$D$10+'СЕТ СН'!$F$6-'СЕТ СН'!$F$23</f>
        <v>1064.7346452899999</v>
      </c>
      <c r="G42" s="37">
        <f>SUMIFS(СВЦЭМ!$D$34:$D$777,СВЦЭМ!$A$34:$A$777,$A42,СВЦЭМ!$B$34:$B$777,G$11)+'СЕТ СН'!$F$11+СВЦЭМ!$D$10+'СЕТ СН'!$F$6-'СЕТ СН'!$F$23</f>
        <v>1067.1209367999998</v>
      </c>
      <c r="H42" s="37">
        <f>SUMIFS(СВЦЭМ!$D$34:$D$777,СВЦЭМ!$A$34:$A$777,$A42,СВЦЭМ!$B$34:$B$777,H$11)+'СЕТ СН'!$F$11+СВЦЭМ!$D$10+'СЕТ СН'!$F$6-'СЕТ СН'!$F$23</f>
        <v>979.39075685999978</v>
      </c>
      <c r="I42" s="37">
        <f>SUMIFS(СВЦЭМ!$D$34:$D$777,СВЦЭМ!$A$34:$A$777,$A42,СВЦЭМ!$B$34:$B$777,I$11)+'СЕТ СН'!$F$11+СВЦЭМ!$D$10+'СЕТ СН'!$F$6-'СЕТ СН'!$F$23</f>
        <v>825.20052479999981</v>
      </c>
      <c r="J42" s="37">
        <f>SUMIFS(СВЦЭМ!$D$34:$D$777,СВЦЭМ!$A$34:$A$777,$A42,СВЦЭМ!$B$34:$B$777,J$11)+'СЕТ СН'!$F$11+СВЦЭМ!$D$10+'СЕТ СН'!$F$6-'СЕТ СН'!$F$23</f>
        <v>706.32527632999972</v>
      </c>
      <c r="K42" s="37">
        <f>SUMIFS(СВЦЭМ!$D$34:$D$777,СВЦЭМ!$A$34:$A$777,$A42,СВЦЭМ!$B$34:$B$777,K$11)+'СЕТ СН'!$F$11+СВЦЭМ!$D$10+'СЕТ СН'!$F$6-'СЕТ СН'!$F$23</f>
        <v>636.78299882999977</v>
      </c>
      <c r="L42" s="37">
        <f>SUMIFS(СВЦЭМ!$D$34:$D$777,СВЦЭМ!$A$34:$A$777,$A42,СВЦЭМ!$B$34:$B$777,L$11)+'СЕТ СН'!$F$11+СВЦЭМ!$D$10+'СЕТ СН'!$F$6-'СЕТ СН'!$F$23</f>
        <v>624.53389780999987</v>
      </c>
      <c r="M42" s="37">
        <f>SUMIFS(СВЦЭМ!$D$34:$D$777,СВЦЭМ!$A$34:$A$777,$A42,СВЦЭМ!$B$34:$B$777,M$11)+'СЕТ СН'!$F$11+СВЦЭМ!$D$10+'СЕТ СН'!$F$6-'СЕТ СН'!$F$23</f>
        <v>626.25711356999977</v>
      </c>
      <c r="N42" s="37">
        <f>SUMIFS(СВЦЭМ!$D$34:$D$777,СВЦЭМ!$A$34:$A$777,$A42,СВЦЭМ!$B$34:$B$777,N$11)+'СЕТ СН'!$F$11+СВЦЭМ!$D$10+'СЕТ СН'!$F$6-'СЕТ СН'!$F$23</f>
        <v>682.80635396999992</v>
      </c>
      <c r="O42" s="37">
        <f>SUMIFS(СВЦЭМ!$D$34:$D$777,СВЦЭМ!$A$34:$A$777,$A42,СВЦЭМ!$B$34:$B$777,O$11)+'СЕТ СН'!$F$11+СВЦЭМ!$D$10+'СЕТ СН'!$F$6-'СЕТ СН'!$F$23</f>
        <v>683.95311920999984</v>
      </c>
      <c r="P42" s="37">
        <f>SUMIFS(СВЦЭМ!$D$34:$D$777,СВЦЭМ!$A$34:$A$777,$A42,СВЦЭМ!$B$34:$B$777,P$11)+'СЕТ СН'!$F$11+СВЦЭМ!$D$10+'СЕТ СН'!$F$6-'СЕТ СН'!$F$23</f>
        <v>672.39244532999987</v>
      </c>
      <c r="Q42" s="37">
        <f>SUMIFS(СВЦЭМ!$D$34:$D$777,СВЦЭМ!$A$34:$A$777,$A42,СВЦЭМ!$B$34:$B$777,Q$11)+'СЕТ СН'!$F$11+СВЦЭМ!$D$10+'СЕТ СН'!$F$6-'СЕТ СН'!$F$23</f>
        <v>686.94965923999985</v>
      </c>
      <c r="R42" s="37">
        <f>SUMIFS(СВЦЭМ!$D$34:$D$777,СВЦЭМ!$A$34:$A$777,$A42,СВЦЭМ!$B$34:$B$777,R$11)+'СЕТ СН'!$F$11+СВЦЭМ!$D$10+'СЕТ СН'!$F$6-'СЕТ СН'!$F$23</f>
        <v>682.52569472999971</v>
      </c>
      <c r="S42" s="37">
        <f>SUMIFS(СВЦЭМ!$D$34:$D$777,СВЦЭМ!$A$34:$A$777,$A42,СВЦЭМ!$B$34:$B$777,S$11)+'СЕТ СН'!$F$11+СВЦЭМ!$D$10+'СЕТ СН'!$F$6-'СЕТ СН'!$F$23</f>
        <v>676.75709743999982</v>
      </c>
      <c r="T42" s="37">
        <f>SUMIFS(СВЦЭМ!$D$34:$D$777,СВЦЭМ!$A$34:$A$777,$A42,СВЦЭМ!$B$34:$B$777,T$11)+'СЕТ СН'!$F$11+СВЦЭМ!$D$10+'СЕТ СН'!$F$6-'СЕТ СН'!$F$23</f>
        <v>675.47615309999992</v>
      </c>
      <c r="U42" s="37">
        <f>SUMIFS(СВЦЭМ!$D$34:$D$777,СВЦЭМ!$A$34:$A$777,$A42,СВЦЭМ!$B$34:$B$777,U$11)+'СЕТ СН'!$F$11+СВЦЭМ!$D$10+'СЕТ СН'!$F$6-'СЕТ СН'!$F$23</f>
        <v>656.09290356999986</v>
      </c>
      <c r="V42" s="37">
        <f>SUMIFS(СВЦЭМ!$D$34:$D$777,СВЦЭМ!$A$34:$A$777,$A42,СВЦЭМ!$B$34:$B$777,V$11)+'СЕТ СН'!$F$11+СВЦЭМ!$D$10+'СЕТ СН'!$F$6-'СЕТ СН'!$F$23</f>
        <v>637.36659328999986</v>
      </c>
      <c r="W42" s="37">
        <f>SUMIFS(СВЦЭМ!$D$34:$D$777,СВЦЭМ!$A$34:$A$777,$A42,СВЦЭМ!$B$34:$B$777,W$11)+'СЕТ СН'!$F$11+СВЦЭМ!$D$10+'СЕТ СН'!$F$6-'СЕТ СН'!$F$23</f>
        <v>691.6193066899998</v>
      </c>
      <c r="X42" s="37">
        <f>SUMIFS(СВЦЭМ!$D$34:$D$777,СВЦЭМ!$A$34:$A$777,$A42,СВЦЭМ!$B$34:$B$777,X$11)+'СЕТ СН'!$F$11+СВЦЭМ!$D$10+'СЕТ СН'!$F$6-'СЕТ СН'!$F$23</f>
        <v>778.40110773999982</v>
      </c>
      <c r="Y42" s="37">
        <f>SUMIFS(СВЦЭМ!$D$34:$D$777,СВЦЭМ!$A$34:$A$777,$A42,СВЦЭМ!$B$34:$B$777,Y$11)+'СЕТ СН'!$F$11+СВЦЭМ!$D$10+'СЕТ СН'!$F$6-'СЕТ СН'!$F$23</f>
        <v>886.77829655999972</v>
      </c>
    </row>
    <row r="43" spans="1:27"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7"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7" ht="12.75" customHeight="1" x14ac:dyDescent="0.2">
      <c r="A45" s="127" t="s">
        <v>7</v>
      </c>
      <c r="B45" s="121" t="s">
        <v>74</v>
      </c>
      <c r="C45" s="122"/>
      <c r="D45" s="122"/>
      <c r="E45" s="122"/>
      <c r="F45" s="122"/>
      <c r="G45" s="122"/>
      <c r="H45" s="122"/>
      <c r="I45" s="122"/>
      <c r="J45" s="122"/>
      <c r="K45" s="122"/>
      <c r="L45" s="122"/>
      <c r="M45" s="122"/>
      <c r="N45" s="122"/>
      <c r="O45" s="122"/>
      <c r="P45" s="122"/>
      <c r="Q45" s="122"/>
      <c r="R45" s="122"/>
      <c r="S45" s="122"/>
      <c r="T45" s="122"/>
      <c r="U45" s="122"/>
      <c r="V45" s="122"/>
      <c r="W45" s="122"/>
      <c r="X45" s="122"/>
      <c r="Y45" s="123"/>
    </row>
    <row r="46" spans="1:27" ht="12.75" customHeight="1" x14ac:dyDescent="0.2">
      <c r="A46" s="128"/>
      <c r="B46" s="124"/>
      <c r="C46" s="125"/>
      <c r="D46" s="125"/>
      <c r="E46" s="125"/>
      <c r="F46" s="125"/>
      <c r="G46" s="125"/>
      <c r="H46" s="125"/>
      <c r="I46" s="125"/>
      <c r="J46" s="125"/>
      <c r="K46" s="125"/>
      <c r="L46" s="125"/>
      <c r="M46" s="125"/>
      <c r="N46" s="125"/>
      <c r="O46" s="125"/>
      <c r="P46" s="125"/>
      <c r="Q46" s="125"/>
      <c r="R46" s="125"/>
      <c r="S46" s="125"/>
      <c r="T46" s="125"/>
      <c r="U46" s="125"/>
      <c r="V46" s="125"/>
      <c r="W46" s="125"/>
      <c r="X46" s="125"/>
      <c r="Y46" s="126"/>
    </row>
    <row r="47" spans="1:27" ht="12.75" customHeight="1" x14ac:dyDescent="0.2">
      <c r="A47" s="129"/>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7" ht="15.75" customHeight="1" x14ac:dyDescent="0.2">
      <c r="A48" s="36" t="str">
        <f>A12</f>
        <v>01.07.2018</v>
      </c>
      <c r="B48" s="37">
        <f>SUMIFS(СВЦЭМ!$D$34:$D$777,СВЦЭМ!$A$34:$A$777,$A48,СВЦЭМ!$B$34:$B$777,B$47)+'СЕТ СН'!$G$11+СВЦЭМ!$D$10+'СЕТ СН'!$G$6-'СЕТ СН'!$G$23</f>
        <v>1423.4546286299999</v>
      </c>
      <c r="C48" s="37">
        <f>SUMIFS(СВЦЭМ!$D$34:$D$777,СВЦЭМ!$A$34:$A$777,$A48,СВЦЭМ!$B$34:$B$777,C$47)+'СЕТ СН'!$G$11+СВЦЭМ!$D$10+'СЕТ СН'!$G$6-'СЕТ СН'!$G$23</f>
        <v>1457.03487802</v>
      </c>
      <c r="D48" s="37">
        <f>SUMIFS(СВЦЭМ!$D$34:$D$777,СВЦЭМ!$A$34:$A$777,$A48,СВЦЭМ!$B$34:$B$777,D$47)+'СЕТ СН'!$G$11+СВЦЭМ!$D$10+'СЕТ СН'!$G$6-'СЕТ СН'!$G$23</f>
        <v>1498.4754282699998</v>
      </c>
      <c r="E48" s="37">
        <f>SUMIFS(СВЦЭМ!$D$34:$D$777,СВЦЭМ!$A$34:$A$777,$A48,СВЦЭМ!$B$34:$B$777,E$47)+'СЕТ СН'!$G$11+СВЦЭМ!$D$10+'СЕТ СН'!$G$6-'СЕТ СН'!$G$23</f>
        <v>1523.6699753299999</v>
      </c>
      <c r="F48" s="37">
        <f>SUMIFS(СВЦЭМ!$D$34:$D$777,СВЦЭМ!$A$34:$A$777,$A48,СВЦЭМ!$B$34:$B$777,F$47)+'СЕТ СН'!$G$11+СВЦЭМ!$D$10+'СЕТ СН'!$G$6-'СЕТ СН'!$G$23</f>
        <v>1529.84095312</v>
      </c>
      <c r="G48" s="37">
        <f>SUMIFS(СВЦЭМ!$D$34:$D$777,СВЦЭМ!$A$34:$A$777,$A48,СВЦЭМ!$B$34:$B$777,G$47)+'СЕТ СН'!$G$11+СВЦЭМ!$D$10+'СЕТ СН'!$G$6-'СЕТ СН'!$G$23</f>
        <v>1514.1908939800001</v>
      </c>
      <c r="H48" s="37">
        <f>SUMIFS(СВЦЭМ!$D$34:$D$777,СВЦЭМ!$A$34:$A$777,$A48,СВЦЭМ!$B$34:$B$777,H$47)+'СЕТ СН'!$G$11+СВЦЭМ!$D$10+'СЕТ СН'!$G$6-'СЕТ СН'!$G$23</f>
        <v>1432.6912376299999</v>
      </c>
      <c r="I48" s="37">
        <f>SUMIFS(СВЦЭМ!$D$34:$D$777,СВЦЭМ!$A$34:$A$777,$A48,СВЦЭМ!$B$34:$B$777,I$47)+'СЕТ СН'!$G$11+СВЦЭМ!$D$10+'СЕТ СН'!$G$6-'СЕТ СН'!$G$23</f>
        <v>1351.22266552</v>
      </c>
      <c r="J48" s="37">
        <f>SUMIFS(СВЦЭМ!$D$34:$D$777,СВЦЭМ!$A$34:$A$777,$A48,СВЦЭМ!$B$34:$B$777,J$47)+'СЕТ СН'!$G$11+СВЦЭМ!$D$10+'СЕТ СН'!$G$6-'СЕТ СН'!$G$23</f>
        <v>1246.203929</v>
      </c>
      <c r="K48" s="37">
        <f>SUMIFS(СВЦЭМ!$D$34:$D$777,СВЦЭМ!$A$34:$A$777,$A48,СВЦЭМ!$B$34:$B$777,K$47)+'СЕТ СН'!$G$11+СВЦЭМ!$D$10+'СЕТ СН'!$G$6-'СЕТ СН'!$G$23</f>
        <v>1192.3357986999999</v>
      </c>
      <c r="L48" s="37">
        <f>SUMIFS(СВЦЭМ!$D$34:$D$777,СВЦЭМ!$A$34:$A$777,$A48,СВЦЭМ!$B$34:$B$777,L$47)+'СЕТ СН'!$G$11+СВЦЭМ!$D$10+'СЕТ СН'!$G$6-'СЕТ СН'!$G$23</f>
        <v>1198.4200443099999</v>
      </c>
      <c r="M48" s="37">
        <f>SUMIFS(СВЦЭМ!$D$34:$D$777,СВЦЭМ!$A$34:$A$777,$A48,СВЦЭМ!$B$34:$B$777,M$47)+'СЕТ СН'!$G$11+СВЦЭМ!$D$10+'СЕТ СН'!$G$6-'СЕТ СН'!$G$23</f>
        <v>1147.1256117999999</v>
      </c>
      <c r="N48" s="37">
        <f>SUMIFS(СВЦЭМ!$D$34:$D$777,СВЦЭМ!$A$34:$A$777,$A48,СВЦЭМ!$B$34:$B$777,N$47)+'СЕТ СН'!$G$11+СВЦЭМ!$D$10+'СЕТ СН'!$G$6-'СЕТ СН'!$G$23</f>
        <v>1155.8673976999999</v>
      </c>
      <c r="O48" s="37">
        <f>SUMIFS(СВЦЭМ!$D$34:$D$777,СВЦЭМ!$A$34:$A$777,$A48,СВЦЭМ!$B$34:$B$777,O$47)+'СЕТ СН'!$G$11+СВЦЭМ!$D$10+'СЕТ СН'!$G$6-'СЕТ СН'!$G$23</f>
        <v>1160.1875235599998</v>
      </c>
      <c r="P48" s="37">
        <f>SUMIFS(СВЦЭМ!$D$34:$D$777,СВЦЭМ!$A$34:$A$777,$A48,СВЦЭМ!$B$34:$B$777,P$47)+'СЕТ СН'!$G$11+СВЦЭМ!$D$10+'СЕТ СН'!$G$6-'СЕТ СН'!$G$23</f>
        <v>1162.2819517999999</v>
      </c>
      <c r="Q48" s="37">
        <f>SUMIFS(СВЦЭМ!$D$34:$D$777,СВЦЭМ!$A$34:$A$777,$A48,СВЦЭМ!$B$34:$B$777,Q$47)+'СЕТ СН'!$G$11+СВЦЭМ!$D$10+'СЕТ СН'!$G$6-'СЕТ СН'!$G$23</f>
        <v>1156.6109746</v>
      </c>
      <c r="R48" s="37">
        <f>SUMIFS(СВЦЭМ!$D$34:$D$777,СВЦЭМ!$A$34:$A$777,$A48,СВЦЭМ!$B$34:$B$777,R$47)+'СЕТ СН'!$G$11+СВЦЭМ!$D$10+'СЕТ СН'!$G$6-'СЕТ СН'!$G$23</f>
        <v>1147.50490743</v>
      </c>
      <c r="S48" s="37">
        <f>SUMIFS(СВЦЭМ!$D$34:$D$777,СВЦЭМ!$A$34:$A$777,$A48,СВЦЭМ!$B$34:$B$777,S$47)+'СЕТ СН'!$G$11+СВЦЭМ!$D$10+'СЕТ СН'!$G$6-'СЕТ СН'!$G$23</f>
        <v>1137.1092502899999</v>
      </c>
      <c r="T48" s="37">
        <f>SUMIFS(СВЦЭМ!$D$34:$D$777,СВЦЭМ!$A$34:$A$777,$A48,СВЦЭМ!$B$34:$B$777,T$47)+'СЕТ СН'!$G$11+СВЦЭМ!$D$10+'СЕТ СН'!$G$6-'СЕТ СН'!$G$23</f>
        <v>1150.9775326499998</v>
      </c>
      <c r="U48" s="37">
        <f>SUMIFS(СВЦЭМ!$D$34:$D$777,СВЦЭМ!$A$34:$A$777,$A48,СВЦЭМ!$B$34:$B$777,U$47)+'СЕТ СН'!$G$11+СВЦЭМ!$D$10+'СЕТ СН'!$G$6-'СЕТ СН'!$G$23</f>
        <v>1132.27954828</v>
      </c>
      <c r="V48" s="37">
        <f>SUMIFS(СВЦЭМ!$D$34:$D$777,СВЦЭМ!$A$34:$A$777,$A48,СВЦЭМ!$B$34:$B$777,V$47)+'СЕТ СН'!$G$11+СВЦЭМ!$D$10+'СЕТ СН'!$G$6-'СЕТ СН'!$G$23</f>
        <v>1127.3757092999999</v>
      </c>
      <c r="W48" s="37">
        <f>SUMIFS(СВЦЭМ!$D$34:$D$777,СВЦЭМ!$A$34:$A$777,$A48,СВЦЭМ!$B$34:$B$777,W$47)+'СЕТ СН'!$G$11+СВЦЭМ!$D$10+'СЕТ СН'!$G$6-'СЕТ СН'!$G$23</f>
        <v>1200.67792715</v>
      </c>
      <c r="X48" s="37">
        <f>SUMIFS(СВЦЭМ!$D$34:$D$777,СВЦЭМ!$A$34:$A$777,$A48,СВЦЭМ!$B$34:$B$777,X$47)+'СЕТ СН'!$G$11+СВЦЭМ!$D$10+'СЕТ СН'!$G$6-'СЕТ СН'!$G$23</f>
        <v>1306.6526014699998</v>
      </c>
      <c r="Y48" s="37">
        <f>SUMIFS(СВЦЭМ!$D$34:$D$777,СВЦЭМ!$A$34:$A$777,$A48,СВЦЭМ!$B$34:$B$777,Y$47)+'СЕТ СН'!$G$11+СВЦЭМ!$D$10+'СЕТ СН'!$G$6-'СЕТ СН'!$G$23</f>
        <v>1346.8219346599999</v>
      </c>
      <c r="AA48" s="46"/>
    </row>
    <row r="49" spans="1:25" ht="15.75" x14ac:dyDescent="0.2">
      <c r="A49" s="36">
        <f>A48+1</f>
        <v>43283</v>
      </c>
      <c r="B49" s="37">
        <f>SUMIFS(СВЦЭМ!$D$34:$D$777,СВЦЭМ!$A$34:$A$777,$A49,СВЦЭМ!$B$34:$B$777,B$47)+'СЕТ СН'!$G$11+СВЦЭМ!$D$10+'СЕТ СН'!$G$6-'СЕТ СН'!$G$23</f>
        <v>1498.9571271599998</v>
      </c>
      <c r="C49" s="37">
        <f>SUMIFS(СВЦЭМ!$D$34:$D$777,СВЦЭМ!$A$34:$A$777,$A49,СВЦЭМ!$B$34:$B$777,C$47)+'СЕТ СН'!$G$11+СВЦЭМ!$D$10+'СЕТ СН'!$G$6-'СЕТ СН'!$G$23</f>
        <v>1533.09760641</v>
      </c>
      <c r="D49" s="37">
        <f>SUMIFS(СВЦЭМ!$D$34:$D$777,СВЦЭМ!$A$34:$A$777,$A49,СВЦЭМ!$B$34:$B$777,D$47)+'СЕТ СН'!$G$11+СВЦЭМ!$D$10+'СЕТ СН'!$G$6-'СЕТ СН'!$G$23</f>
        <v>1525.9540847399999</v>
      </c>
      <c r="E49" s="37">
        <f>SUMIFS(СВЦЭМ!$D$34:$D$777,СВЦЭМ!$A$34:$A$777,$A49,СВЦЭМ!$B$34:$B$777,E$47)+'СЕТ СН'!$G$11+СВЦЭМ!$D$10+'СЕТ СН'!$G$6-'СЕТ СН'!$G$23</f>
        <v>1518.8899168099999</v>
      </c>
      <c r="F49" s="37">
        <f>SUMIFS(СВЦЭМ!$D$34:$D$777,СВЦЭМ!$A$34:$A$777,$A49,СВЦЭМ!$B$34:$B$777,F$47)+'СЕТ СН'!$G$11+СВЦЭМ!$D$10+'СЕТ СН'!$G$6-'СЕТ СН'!$G$23</f>
        <v>1515.2832934599999</v>
      </c>
      <c r="G49" s="37">
        <f>SUMIFS(СВЦЭМ!$D$34:$D$777,СВЦЭМ!$A$34:$A$777,$A49,СВЦЭМ!$B$34:$B$777,G$47)+'СЕТ СН'!$G$11+СВЦЭМ!$D$10+'СЕТ СН'!$G$6-'СЕТ СН'!$G$23</f>
        <v>1522.5999325499999</v>
      </c>
      <c r="H49" s="37">
        <f>SUMIFS(СВЦЭМ!$D$34:$D$777,СВЦЭМ!$A$34:$A$777,$A49,СВЦЭМ!$B$34:$B$777,H$47)+'СЕТ СН'!$G$11+СВЦЭМ!$D$10+'СЕТ СН'!$G$6-'СЕТ СН'!$G$23</f>
        <v>1464.6280454499999</v>
      </c>
      <c r="I49" s="37">
        <f>SUMIFS(СВЦЭМ!$D$34:$D$777,СВЦЭМ!$A$34:$A$777,$A49,СВЦЭМ!$B$34:$B$777,I$47)+'СЕТ СН'!$G$11+СВЦЭМ!$D$10+'СЕТ СН'!$G$6-'СЕТ СН'!$G$23</f>
        <v>1356.3214022499999</v>
      </c>
      <c r="J49" s="37">
        <f>SUMIFS(СВЦЭМ!$D$34:$D$777,СВЦЭМ!$A$34:$A$777,$A49,СВЦЭМ!$B$34:$B$777,J$47)+'СЕТ СН'!$G$11+СВЦЭМ!$D$10+'СЕТ СН'!$G$6-'СЕТ СН'!$G$23</f>
        <v>1246.2020610999998</v>
      </c>
      <c r="K49" s="37">
        <f>SUMIFS(СВЦЭМ!$D$34:$D$777,СВЦЭМ!$A$34:$A$777,$A49,СВЦЭМ!$B$34:$B$777,K$47)+'СЕТ СН'!$G$11+СВЦЭМ!$D$10+'СЕТ СН'!$G$6-'СЕТ СН'!$G$23</f>
        <v>1182.81285723</v>
      </c>
      <c r="L49" s="37">
        <f>SUMIFS(СВЦЭМ!$D$34:$D$777,СВЦЭМ!$A$34:$A$777,$A49,СВЦЭМ!$B$34:$B$777,L$47)+'СЕТ СН'!$G$11+СВЦЭМ!$D$10+'СЕТ СН'!$G$6-'СЕТ СН'!$G$23</f>
        <v>1169.0242770599998</v>
      </c>
      <c r="M49" s="37">
        <f>SUMIFS(СВЦЭМ!$D$34:$D$777,СВЦЭМ!$A$34:$A$777,$A49,СВЦЭМ!$B$34:$B$777,M$47)+'СЕТ СН'!$G$11+СВЦЭМ!$D$10+'СЕТ СН'!$G$6-'СЕТ СН'!$G$23</f>
        <v>1155.2124728299998</v>
      </c>
      <c r="N49" s="37">
        <f>SUMIFS(СВЦЭМ!$D$34:$D$777,СВЦЭМ!$A$34:$A$777,$A49,СВЦЭМ!$B$34:$B$777,N$47)+'СЕТ СН'!$G$11+СВЦЭМ!$D$10+'СЕТ СН'!$G$6-'СЕТ СН'!$G$23</f>
        <v>1170.4991373299999</v>
      </c>
      <c r="O49" s="37">
        <f>SUMIFS(СВЦЭМ!$D$34:$D$777,СВЦЭМ!$A$34:$A$777,$A49,СВЦЭМ!$B$34:$B$777,O$47)+'СЕТ СН'!$G$11+СВЦЭМ!$D$10+'СЕТ СН'!$G$6-'СЕТ СН'!$G$23</f>
        <v>1175.1083430399999</v>
      </c>
      <c r="P49" s="37">
        <f>SUMIFS(СВЦЭМ!$D$34:$D$777,СВЦЭМ!$A$34:$A$777,$A49,СВЦЭМ!$B$34:$B$777,P$47)+'СЕТ СН'!$G$11+СВЦЭМ!$D$10+'СЕТ СН'!$G$6-'СЕТ СН'!$G$23</f>
        <v>1165.1888921699999</v>
      </c>
      <c r="Q49" s="37">
        <f>SUMIFS(СВЦЭМ!$D$34:$D$777,СВЦЭМ!$A$34:$A$777,$A49,СВЦЭМ!$B$34:$B$777,Q$47)+'СЕТ СН'!$G$11+СВЦЭМ!$D$10+'СЕТ СН'!$G$6-'СЕТ СН'!$G$23</f>
        <v>1169.26957741</v>
      </c>
      <c r="R49" s="37">
        <f>SUMIFS(СВЦЭМ!$D$34:$D$777,СВЦЭМ!$A$34:$A$777,$A49,СВЦЭМ!$B$34:$B$777,R$47)+'СЕТ СН'!$G$11+СВЦЭМ!$D$10+'СЕТ СН'!$G$6-'СЕТ СН'!$G$23</f>
        <v>1166.3857777999999</v>
      </c>
      <c r="S49" s="37">
        <f>SUMIFS(СВЦЭМ!$D$34:$D$777,СВЦЭМ!$A$34:$A$777,$A49,СВЦЭМ!$B$34:$B$777,S$47)+'СЕТ СН'!$G$11+СВЦЭМ!$D$10+'СЕТ СН'!$G$6-'СЕТ СН'!$G$23</f>
        <v>1171.21298153</v>
      </c>
      <c r="T49" s="37">
        <f>SUMIFS(СВЦЭМ!$D$34:$D$777,СВЦЭМ!$A$34:$A$777,$A49,СВЦЭМ!$B$34:$B$777,T$47)+'СЕТ СН'!$G$11+СВЦЭМ!$D$10+'СЕТ СН'!$G$6-'СЕТ СН'!$G$23</f>
        <v>1170.1014998399999</v>
      </c>
      <c r="U49" s="37">
        <f>SUMIFS(СВЦЭМ!$D$34:$D$777,СВЦЭМ!$A$34:$A$777,$A49,СВЦЭМ!$B$34:$B$777,U$47)+'СЕТ СН'!$G$11+СВЦЭМ!$D$10+'СЕТ СН'!$G$6-'СЕТ СН'!$G$23</f>
        <v>1159.4534640499999</v>
      </c>
      <c r="V49" s="37">
        <f>SUMIFS(СВЦЭМ!$D$34:$D$777,СВЦЭМ!$A$34:$A$777,$A49,СВЦЭМ!$B$34:$B$777,V$47)+'СЕТ СН'!$G$11+СВЦЭМ!$D$10+'СЕТ СН'!$G$6-'СЕТ СН'!$G$23</f>
        <v>1167.85373108</v>
      </c>
      <c r="W49" s="37">
        <f>SUMIFS(СВЦЭМ!$D$34:$D$777,СВЦЭМ!$A$34:$A$777,$A49,СВЦЭМ!$B$34:$B$777,W$47)+'СЕТ СН'!$G$11+СВЦЭМ!$D$10+'СЕТ СН'!$G$6-'СЕТ СН'!$G$23</f>
        <v>1205.70651907</v>
      </c>
      <c r="X49" s="37">
        <f>SUMIFS(СВЦЭМ!$D$34:$D$777,СВЦЭМ!$A$34:$A$777,$A49,СВЦЭМ!$B$34:$B$777,X$47)+'СЕТ СН'!$G$11+СВЦЭМ!$D$10+'СЕТ СН'!$G$6-'СЕТ СН'!$G$23</f>
        <v>1307.78541365</v>
      </c>
      <c r="Y49" s="37">
        <f>SUMIFS(СВЦЭМ!$D$34:$D$777,СВЦЭМ!$A$34:$A$777,$A49,СВЦЭМ!$B$34:$B$777,Y$47)+'СЕТ СН'!$G$11+СВЦЭМ!$D$10+'СЕТ СН'!$G$6-'СЕТ СН'!$G$23</f>
        <v>1375.0669962999998</v>
      </c>
    </row>
    <row r="50" spans="1:25" ht="15.75" x14ac:dyDescent="0.2">
      <c r="A50" s="36">
        <f t="shared" ref="A50:A78" si="1">A49+1</f>
        <v>43284</v>
      </c>
      <c r="B50" s="37">
        <f>SUMIFS(СВЦЭМ!$D$34:$D$777,СВЦЭМ!$A$34:$A$777,$A50,СВЦЭМ!$B$34:$B$777,B$47)+'СЕТ СН'!$G$11+СВЦЭМ!$D$10+'СЕТ СН'!$G$6-'СЕТ СН'!$G$23</f>
        <v>1474.60151879</v>
      </c>
      <c r="C50" s="37">
        <f>SUMIFS(СВЦЭМ!$D$34:$D$777,СВЦЭМ!$A$34:$A$777,$A50,СВЦЭМ!$B$34:$B$777,C$47)+'СЕТ СН'!$G$11+СВЦЭМ!$D$10+'СЕТ СН'!$G$6-'СЕТ СН'!$G$23</f>
        <v>1525.6306691299999</v>
      </c>
      <c r="D50" s="37">
        <f>SUMIFS(СВЦЭМ!$D$34:$D$777,СВЦЭМ!$A$34:$A$777,$A50,СВЦЭМ!$B$34:$B$777,D$47)+'СЕТ СН'!$G$11+СВЦЭМ!$D$10+'СЕТ СН'!$G$6-'СЕТ СН'!$G$23</f>
        <v>1549.12379136</v>
      </c>
      <c r="E50" s="37">
        <f>SUMIFS(СВЦЭМ!$D$34:$D$777,СВЦЭМ!$A$34:$A$777,$A50,СВЦЭМ!$B$34:$B$777,E$47)+'СЕТ СН'!$G$11+СВЦЭМ!$D$10+'СЕТ СН'!$G$6-'СЕТ СН'!$G$23</f>
        <v>1538.51070927</v>
      </c>
      <c r="F50" s="37">
        <f>SUMIFS(СВЦЭМ!$D$34:$D$777,СВЦЭМ!$A$34:$A$777,$A50,СВЦЭМ!$B$34:$B$777,F$47)+'СЕТ СН'!$G$11+СВЦЭМ!$D$10+'СЕТ СН'!$G$6-'СЕТ СН'!$G$23</f>
        <v>1538.06479089</v>
      </c>
      <c r="G50" s="37">
        <f>SUMIFS(СВЦЭМ!$D$34:$D$777,СВЦЭМ!$A$34:$A$777,$A50,СВЦЭМ!$B$34:$B$777,G$47)+'СЕТ СН'!$G$11+СВЦЭМ!$D$10+'СЕТ СН'!$G$6-'СЕТ СН'!$G$23</f>
        <v>1542.4489613599999</v>
      </c>
      <c r="H50" s="37">
        <f>SUMIFS(СВЦЭМ!$D$34:$D$777,СВЦЭМ!$A$34:$A$777,$A50,СВЦЭМ!$B$34:$B$777,H$47)+'СЕТ СН'!$G$11+СВЦЭМ!$D$10+'СЕТ СН'!$G$6-'СЕТ СН'!$G$23</f>
        <v>1505.2325317599998</v>
      </c>
      <c r="I50" s="37">
        <f>SUMIFS(СВЦЭМ!$D$34:$D$777,СВЦЭМ!$A$34:$A$777,$A50,СВЦЭМ!$B$34:$B$777,I$47)+'СЕТ СН'!$G$11+СВЦЭМ!$D$10+'СЕТ СН'!$G$6-'СЕТ СН'!$G$23</f>
        <v>1356.0911516799999</v>
      </c>
      <c r="J50" s="37">
        <f>SUMIFS(СВЦЭМ!$D$34:$D$777,СВЦЭМ!$A$34:$A$777,$A50,СВЦЭМ!$B$34:$B$777,J$47)+'СЕТ СН'!$G$11+СВЦЭМ!$D$10+'СЕТ СН'!$G$6-'СЕТ СН'!$G$23</f>
        <v>1267.2892020699999</v>
      </c>
      <c r="K50" s="37">
        <f>SUMIFS(СВЦЭМ!$D$34:$D$777,СВЦЭМ!$A$34:$A$777,$A50,СВЦЭМ!$B$34:$B$777,K$47)+'СЕТ СН'!$G$11+СВЦЭМ!$D$10+'СЕТ СН'!$G$6-'СЕТ СН'!$G$23</f>
        <v>1208.8818846099998</v>
      </c>
      <c r="L50" s="37">
        <f>SUMIFS(СВЦЭМ!$D$34:$D$777,СВЦЭМ!$A$34:$A$777,$A50,СВЦЭМ!$B$34:$B$777,L$47)+'СЕТ СН'!$G$11+СВЦЭМ!$D$10+'СЕТ СН'!$G$6-'СЕТ СН'!$G$23</f>
        <v>1192.2714803899999</v>
      </c>
      <c r="M50" s="37">
        <f>SUMIFS(СВЦЭМ!$D$34:$D$777,СВЦЭМ!$A$34:$A$777,$A50,СВЦЭМ!$B$34:$B$777,M$47)+'СЕТ СН'!$G$11+СВЦЭМ!$D$10+'СЕТ СН'!$G$6-'СЕТ СН'!$G$23</f>
        <v>1179.61248138</v>
      </c>
      <c r="N50" s="37">
        <f>SUMIFS(СВЦЭМ!$D$34:$D$777,СВЦЭМ!$A$34:$A$777,$A50,СВЦЭМ!$B$34:$B$777,N$47)+'СЕТ СН'!$G$11+СВЦЭМ!$D$10+'СЕТ СН'!$G$6-'СЕТ СН'!$G$23</f>
        <v>1183.4918412999998</v>
      </c>
      <c r="O50" s="37">
        <f>SUMIFS(СВЦЭМ!$D$34:$D$777,СВЦЭМ!$A$34:$A$777,$A50,СВЦЭМ!$B$34:$B$777,O$47)+'СЕТ СН'!$G$11+СВЦЭМ!$D$10+'СЕТ СН'!$G$6-'СЕТ СН'!$G$23</f>
        <v>1181.4205389399999</v>
      </c>
      <c r="P50" s="37">
        <f>SUMIFS(СВЦЭМ!$D$34:$D$777,СВЦЭМ!$A$34:$A$777,$A50,СВЦЭМ!$B$34:$B$777,P$47)+'СЕТ СН'!$G$11+СВЦЭМ!$D$10+'СЕТ СН'!$G$6-'СЕТ СН'!$G$23</f>
        <v>1188.9553919499999</v>
      </c>
      <c r="Q50" s="37">
        <f>SUMIFS(СВЦЭМ!$D$34:$D$777,СВЦЭМ!$A$34:$A$777,$A50,СВЦЭМ!$B$34:$B$777,Q$47)+'СЕТ СН'!$G$11+СВЦЭМ!$D$10+'СЕТ СН'!$G$6-'СЕТ СН'!$G$23</f>
        <v>1191.3182284099998</v>
      </c>
      <c r="R50" s="37">
        <f>SUMIFS(СВЦЭМ!$D$34:$D$777,СВЦЭМ!$A$34:$A$777,$A50,СВЦЭМ!$B$34:$B$777,R$47)+'СЕТ СН'!$G$11+СВЦЭМ!$D$10+'СЕТ СН'!$G$6-'СЕТ СН'!$G$23</f>
        <v>1189.4825900999999</v>
      </c>
      <c r="S50" s="37">
        <f>SUMIFS(СВЦЭМ!$D$34:$D$777,СВЦЭМ!$A$34:$A$777,$A50,СВЦЭМ!$B$34:$B$777,S$47)+'СЕТ СН'!$G$11+СВЦЭМ!$D$10+'СЕТ СН'!$G$6-'СЕТ СН'!$G$23</f>
        <v>1187.0739817799999</v>
      </c>
      <c r="T50" s="37">
        <f>SUMIFS(СВЦЭМ!$D$34:$D$777,СВЦЭМ!$A$34:$A$777,$A50,СВЦЭМ!$B$34:$B$777,T$47)+'СЕТ СН'!$G$11+СВЦЭМ!$D$10+'СЕТ СН'!$G$6-'СЕТ СН'!$G$23</f>
        <v>1181.7309548899998</v>
      </c>
      <c r="U50" s="37">
        <f>SUMIFS(СВЦЭМ!$D$34:$D$777,СВЦЭМ!$A$34:$A$777,$A50,СВЦЭМ!$B$34:$B$777,U$47)+'СЕТ СН'!$G$11+СВЦЭМ!$D$10+'СЕТ СН'!$G$6-'СЕТ СН'!$G$23</f>
        <v>1177.9155416499998</v>
      </c>
      <c r="V50" s="37">
        <f>SUMIFS(СВЦЭМ!$D$34:$D$777,СВЦЭМ!$A$34:$A$777,$A50,СВЦЭМ!$B$34:$B$777,V$47)+'СЕТ СН'!$G$11+СВЦЭМ!$D$10+'СЕТ СН'!$G$6-'СЕТ СН'!$G$23</f>
        <v>1188.4786199799998</v>
      </c>
      <c r="W50" s="37">
        <f>SUMIFS(СВЦЭМ!$D$34:$D$777,СВЦЭМ!$A$34:$A$777,$A50,СВЦЭМ!$B$34:$B$777,W$47)+'СЕТ СН'!$G$11+СВЦЭМ!$D$10+'СЕТ СН'!$G$6-'СЕТ СН'!$G$23</f>
        <v>1255.1228338699998</v>
      </c>
      <c r="X50" s="37">
        <f>SUMIFS(СВЦЭМ!$D$34:$D$777,СВЦЭМ!$A$34:$A$777,$A50,СВЦЭМ!$B$34:$B$777,X$47)+'СЕТ СН'!$G$11+СВЦЭМ!$D$10+'СЕТ СН'!$G$6-'СЕТ СН'!$G$23</f>
        <v>1332.8905658599999</v>
      </c>
      <c r="Y50" s="37">
        <f>SUMIFS(СВЦЭМ!$D$34:$D$777,СВЦЭМ!$A$34:$A$777,$A50,СВЦЭМ!$B$34:$B$777,Y$47)+'СЕТ СН'!$G$11+СВЦЭМ!$D$10+'СЕТ СН'!$G$6-'СЕТ СН'!$G$23</f>
        <v>1441.4418748199998</v>
      </c>
    </row>
    <row r="51" spans="1:25" ht="15.75" x14ac:dyDescent="0.2">
      <c r="A51" s="36">
        <f t="shared" si="1"/>
        <v>43285</v>
      </c>
      <c r="B51" s="37">
        <f>SUMIFS(СВЦЭМ!$D$34:$D$777,СВЦЭМ!$A$34:$A$777,$A51,СВЦЭМ!$B$34:$B$777,B$47)+'СЕТ СН'!$G$11+СВЦЭМ!$D$10+'СЕТ СН'!$G$6-'СЕТ СН'!$G$23</f>
        <v>1447.30250415</v>
      </c>
      <c r="C51" s="37">
        <f>SUMIFS(СВЦЭМ!$D$34:$D$777,СВЦЭМ!$A$34:$A$777,$A51,СВЦЭМ!$B$34:$B$777,C$47)+'СЕТ СН'!$G$11+СВЦЭМ!$D$10+'СЕТ СН'!$G$6-'СЕТ СН'!$G$23</f>
        <v>1531.3135475699999</v>
      </c>
      <c r="D51" s="37">
        <f>SUMIFS(СВЦЭМ!$D$34:$D$777,СВЦЭМ!$A$34:$A$777,$A51,СВЦЭМ!$B$34:$B$777,D$47)+'СЕТ СН'!$G$11+СВЦЭМ!$D$10+'СЕТ СН'!$G$6-'СЕТ СН'!$G$23</f>
        <v>1545.47545894</v>
      </c>
      <c r="E51" s="37">
        <f>SUMIFS(СВЦЭМ!$D$34:$D$777,СВЦЭМ!$A$34:$A$777,$A51,СВЦЭМ!$B$34:$B$777,E$47)+'СЕТ СН'!$G$11+СВЦЭМ!$D$10+'СЕТ СН'!$G$6-'СЕТ СН'!$G$23</f>
        <v>1536.09838225</v>
      </c>
      <c r="F51" s="37">
        <f>SUMIFS(СВЦЭМ!$D$34:$D$777,СВЦЭМ!$A$34:$A$777,$A51,СВЦЭМ!$B$34:$B$777,F$47)+'СЕТ СН'!$G$11+СВЦЭМ!$D$10+'СЕТ СН'!$G$6-'СЕТ СН'!$G$23</f>
        <v>1533.2205648199999</v>
      </c>
      <c r="G51" s="37">
        <f>SUMIFS(СВЦЭМ!$D$34:$D$777,СВЦЭМ!$A$34:$A$777,$A51,СВЦЭМ!$B$34:$B$777,G$47)+'СЕТ СН'!$G$11+СВЦЭМ!$D$10+'СЕТ СН'!$G$6-'СЕТ СН'!$G$23</f>
        <v>1537.8627308299999</v>
      </c>
      <c r="H51" s="37">
        <f>SUMIFS(СВЦЭМ!$D$34:$D$777,СВЦЭМ!$A$34:$A$777,$A51,СВЦЭМ!$B$34:$B$777,H$47)+'СЕТ СН'!$G$11+СВЦЭМ!$D$10+'СЕТ СН'!$G$6-'СЕТ СН'!$G$23</f>
        <v>1499.4889010999998</v>
      </c>
      <c r="I51" s="37">
        <f>SUMIFS(СВЦЭМ!$D$34:$D$777,СВЦЭМ!$A$34:$A$777,$A51,СВЦЭМ!$B$34:$B$777,I$47)+'СЕТ СН'!$G$11+СВЦЭМ!$D$10+'СЕТ СН'!$G$6-'СЕТ СН'!$G$23</f>
        <v>1372.78300051</v>
      </c>
      <c r="J51" s="37">
        <f>SUMIFS(СВЦЭМ!$D$34:$D$777,СВЦЭМ!$A$34:$A$777,$A51,СВЦЭМ!$B$34:$B$777,J$47)+'СЕТ СН'!$G$11+СВЦЭМ!$D$10+'СЕТ СН'!$G$6-'СЕТ СН'!$G$23</f>
        <v>1280.5401029299999</v>
      </c>
      <c r="K51" s="37">
        <f>SUMIFS(СВЦЭМ!$D$34:$D$777,СВЦЭМ!$A$34:$A$777,$A51,СВЦЭМ!$B$34:$B$777,K$47)+'СЕТ СН'!$G$11+СВЦЭМ!$D$10+'СЕТ СН'!$G$6-'СЕТ СН'!$G$23</f>
        <v>1215.86783298</v>
      </c>
      <c r="L51" s="37">
        <f>SUMIFS(СВЦЭМ!$D$34:$D$777,СВЦЭМ!$A$34:$A$777,$A51,СВЦЭМ!$B$34:$B$777,L$47)+'СЕТ СН'!$G$11+СВЦЭМ!$D$10+'СЕТ СН'!$G$6-'СЕТ СН'!$G$23</f>
        <v>1192.92459242</v>
      </c>
      <c r="M51" s="37">
        <f>SUMIFS(СВЦЭМ!$D$34:$D$777,СВЦЭМ!$A$34:$A$777,$A51,СВЦЭМ!$B$34:$B$777,M$47)+'СЕТ СН'!$G$11+СВЦЭМ!$D$10+'СЕТ СН'!$G$6-'СЕТ СН'!$G$23</f>
        <v>1192.5637431</v>
      </c>
      <c r="N51" s="37">
        <f>SUMIFS(СВЦЭМ!$D$34:$D$777,СВЦЭМ!$A$34:$A$777,$A51,СВЦЭМ!$B$34:$B$777,N$47)+'СЕТ СН'!$G$11+СВЦЭМ!$D$10+'СЕТ СН'!$G$6-'СЕТ СН'!$G$23</f>
        <v>1189.9085613899999</v>
      </c>
      <c r="O51" s="37">
        <f>SUMIFS(СВЦЭМ!$D$34:$D$777,СВЦЭМ!$A$34:$A$777,$A51,СВЦЭМ!$B$34:$B$777,O$47)+'СЕТ СН'!$G$11+СВЦЭМ!$D$10+'СЕТ СН'!$G$6-'СЕТ СН'!$G$23</f>
        <v>1195.8446084999998</v>
      </c>
      <c r="P51" s="37">
        <f>SUMIFS(СВЦЭМ!$D$34:$D$777,СВЦЭМ!$A$34:$A$777,$A51,СВЦЭМ!$B$34:$B$777,P$47)+'СЕТ СН'!$G$11+СВЦЭМ!$D$10+'СЕТ СН'!$G$6-'СЕТ СН'!$G$23</f>
        <v>1186.7345201799999</v>
      </c>
      <c r="Q51" s="37">
        <f>SUMIFS(СВЦЭМ!$D$34:$D$777,СВЦЭМ!$A$34:$A$777,$A51,СВЦЭМ!$B$34:$B$777,Q$47)+'СЕТ СН'!$G$11+СВЦЭМ!$D$10+'СЕТ СН'!$G$6-'СЕТ СН'!$G$23</f>
        <v>1180.82751859</v>
      </c>
      <c r="R51" s="37">
        <f>SUMIFS(СВЦЭМ!$D$34:$D$777,СВЦЭМ!$A$34:$A$777,$A51,СВЦЭМ!$B$34:$B$777,R$47)+'СЕТ СН'!$G$11+СВЦЭМ!$D$10+'СЕТ СН'!$G$6-'СЕТ СН'!$G$23</f>
        <v>1185.3589423799999</v>
      </c>
      <c r="S51" s="37">
        <f>SUMIFS(СВЦЭМ!$D$34:$D$777,СВЦЭМ!$A$34:$A$777,$A51,СВЦЭМ!$B$34:$B$777,S$47)+'СЕТ СН'!$G$11+СВЦЭМ!$D$10+'СЕТ СН'!$G$6-'СЕТ СН'!$G$23</f>
        <v>1186.20083772</v>
      </c>
      <c r="T51" s="37">
        <f>SUMIFS(СВЦЭМ!$D$34:$D$777,СВЦЭМ!$A$34:$A$777,$A51,СВЦЭМ!$B$34:$B$777,T$47)+'СЕТ СН'!$G$11+СВЦЭМ!$D$10+'СЕТ СН'!$G$6-'СЕТ СН'!$G$23</f>
        <v>1187.9247780199998</v>
      </c>
      <c r="U51" s="37">
        <f>SUMIFS(СВЦЭМ!$D$34:$D$777,СВЦЭМ!$A$34:$A$777,$A51,СВЦЭМ!$B$34:$B$777,U$47)+'СЕТ СН'!$G$11+СВЦЭМ!$D$10+'СЕТ СН'!$G$6-'СЕТ СН'!$G$23</f>
        <v>1187.0858557399999</v>
      </c>
      <c r="V51" s="37">
        <f>SUMIFS(СВЦЭМ!$D$34:$D$777,СВЦЭМ!$A$34:$A$777,$A51,СВЦЭМ!$B$34:$B$777,V$47)+'СЕТ СН'!$G$11+СВЦЭМ!$D$10+'СЕТ СН'!$G$6-'СЕТ СН'!$G$23</f>
        <v>1184.24376409</v>
      </c>
      <c r="W51" s="37">
        <f>SUMIFS(СВЦЭМ!$D$34:$D$777,СВЦЭМ!$A$34:$A$777,$A51,СВЦЭМ!$B$34:$B$777,W$47)+'СЕТ СН'!$G$11+СВЦЭМ!$D$10+'СЕТ СН'!$G$6-'СЕТ СН'!$G$23</f>
        <v>1268.1866554999999</v>
      </c>
      <c r="X51" s="37">
        <f>SUMIFS(СВЦЭМ!$D$34:$D$777,СВЦЭМ!$A$34:$A$777,$A51,СВЦЭМ!$B$34:$B$777,X$47)+'СЕТ СН'!$G$11+СВЦЭМ!$D$10+'СЕТ СН'!$G$6-'СЕТ СН'!$G$23</f>
        <v>1336.5663916599999</v>
      </c>
      <c r="Y51" s="37">
        <f>SUMIFS(СВЦЭМ!$D$34:$D$777,СВЦЭМ!$A$34:$A$777,$A51,СВЦЭМ!$B$34:$B$777,Y$47)+'СЕТ СН'!$G$11+СВЦЭМ!$D$10+'СЕТ СН'!$G$6-'СЕТ СН'!$G$23</f>
        <v>1436.7455522599998</v>
      </c>
    </row>
    <row r="52" spans="1:25" ht="15.75" x14ac:dyDescent="0.2">
      <c r="A52" s="36">
        <f t="shared" si="1"/>
        <v>43286</v>
      </c>
      <c r="B52" s="37">
        <f>SUMIFS(СВЦЭМ!$D$34:$D$777,СВЦЭМ!$A$34:$A$777,$A52,СВЦЭМ!$B$34:$B$777,B$47)+'СЕТ СН'!$G$11+СВЦЭМ!$D$10+'СЕТ СН'!$G$6-'СЕТ СН'!$G$23</f>
        <v>1449.2422219999999</v>
      </c>
      <c r="C52" s="37">
        <f>SUMIFS(СВЦЭМ!$D$34:$D$777,СВЦЭМ!$A$34:$A$777,$A52,СВЦЭМ!$B$34:$B$777,C$47)+'СЕТ СН'!$G$11+СВЦЭМ!$D$10+'СЕТ СН'!$G$6-'СЕТ СН'!$G$23</f>
        <v>1501.3505549099998</v>
      </c>
      <c r="D52" s="37">
        <f>SUMIFS(СВЦЭМ!$D$34:$D$777,СВЦЭМ!$A$34:$A$777,$A52,СВЦЭМ!$B$34:$B$777,D$47)+'СЕТ СН'!$G$11+СВЦЭМ!$D$10+'СЕТ СН'!$G$6-'СЕТ СН'!$G$23</f>
        <v>1536.2718018200001</v>
      </c>
      <c r="E52" s="37">
        <f>SUMIFS(СВЦЭМ!$D$34:$D$777,СВЦЭМ!$A$34:$A$777,$A52,СВЦЭМ!$B$34:$B$777,E$47)+'СЕТ СН'!$G$11+СВЦЭМ!$D$10+'СЕТ СН'!$G$6-'СЕТ СН'!$G$23</f>
        <v>1533.44792964</v>
      </c>
      <c r="F52" s="37">
        <f>SUMIFS(СВЦЭМ!$D$34:$D$777,СВЦЭМ!$A$34:$A$777,$A52,СВЦЭМ!$B$34:$B$777,F$47)+'СЕТ СН'!$G$11+СВЦЭМ!$D$10+'СЕТ СН'!$G$6-'СЕТ СН'!$G$23</f>
        <v>1529.40212434</v>
      </c>
      <c r="G52" s="37">
        <f>SUMIFS(СВЦЭМ!$D$34:$D$777,СВЦЭМ!$A$34:$A$777,$A52,СВЦЭМ!$B$34:$B$777,G$47)+'СЕТ СН'!$G$11+СВЦЭМ!$D$10+'СЕТ СН'!$G$6-'СЕТ СН'!$G$23</f>
        <v>1521.2209528799999</v>
      </c>
      <c r="H52" s="37">
        <f>SUMIFS(СВЦЭМ!$D$34:$D$777,СВЦЭМ!$A$34:$A$777,$A52,СВЦЭМ!$B$34:$B$777,H$47)+'СЕТ СН'!$G$11+СВЦЭМ!$D$10+'СЕТ СН'!$G$6-'СЕТ СН'!$G$23</f>
        <v>1451.80218558</v>
      </c>
      <c r="I52" s="37">
        <f>SUMIFS(СВЦЭМ!$D$34:$D$777,СВЦЭМ!$A$34:$A$777,$A52,СВЦЭМ!$B$34:$B$777,I$47)+'СЕТ СН'!$G$11+СВЦЭМ!$D$10+'СЕТ СН'!$G$6-'СЕТ СН'!$G$23</f>
        <v>1381.5699148899998</v>
      </c>
      <c r="J52" s="37">
        <f>SUMIFS(СВЦЭМ!$D$34:$D$777,СВЦЭМ!$A$34:$A$777,$A52,СВЦЭМ!$B$34:$B$777,J$47)+'СЕТ СН'!$G$11+СВЦЭМ!$D$10+'СЕТ СН'!$G$6-'СЕТ СН'!$G$23</f>
        <v>1273.2337096199999</v>
      </c>
      <c r="K52" s="37">
        <f>SUMIFS(СВЦЭМ!$D$34:$D$777,СВЦЭМ!$A$34:$A$777,$A52,СВЦЭМ!$B$34:$B$777,K$47)+'СЕТ СН'!$G$11+СВЦЭМ!$D$10+'СЕТ СН'!$G$6-'СЕТ СН'!$G$23</f>
        <v>1211.8551217099998</v>
      </c>
      <c r="L52" s="37">
        <f>SUMIFS(СВЦЭМ!$D$34:$D$777,СВЦЭМ!$A$34:$A$777,$A52,СВЦЭМ!$B$34:$B$777,L$47)+'СЕТ СН'!$G$11+СВЦЭМ!$D$10+'СЕТ СН'!$G$6-'СЕТ СН'!$G$23</f>
        <v>1191.5502184699999</v>
      </c>
      <c r="M52" s="37">
        <f>SUMIFS(СВЦЭМ!$D$34:$D$777,СВЦЭМ!$A$34:$A$777,$A52,СВЦЭМ!$B$34:$B$777,M$47)+'СЕТ СН'!$G$11+СВЦЭМ!$D$10+'СЕТ СН'!$G$6-'СЕТ СН'!$G$23</f>
        <v>1163.3512472599998</v>
      </c>
      <c r="N52" s="37">
        <f>SUMIFS(СВЦЭМ!$D$34:$D$777,СВЦЭМ!$A$34:$A$777,$A52,СВЦЭМ!$B$34:$B$777,N$47)+'СЕТ СН'!$G$11+СВЦЭМ!$D$10+'СЕТ СН'!$G$6-'СЕТ СН'!$G$23</f>
        <v>1190.2272441299999</v>
      </c>
      <c r="O52" s="37">
        <f>SUMIFS(СВЦЭМ!$D$34:$D$777,СВЦЭМ!$A$34:$A$777,$A52,СВЦЭМ!$B$34:$B$777,O$47)+'СЕТ СН'!$G$11+СВЦЭМ!$D$10+'СЕТ СН'!$G$6-'СЕТ СН'!$G$23</f>
        <v>1192.7779880799999</v>
      </c>
      <c r="P52" s="37">
        <f>SUMIFS(СВЦЭМ!$D$34:$D$777,СВЦЭМ!$A$34:$A$777,$A52,СВЦЭМ!$B$34:$B$777,P$47)+'СЕТ СН'!$G$11+СВЦЭМ!$D$10+'СЕТ СН'!$G$6-'СЕТ СН'!$G$23</f>
        <v>1179.8375532599998</v>
      </c>
      <c r="Q52" s="37">
        <f>SUMIFS(СВЦЭМ!$D$34:$D$777,СВЦЭМ!$A$34:$A$777,$A52,СВЦЭМ!$B$34:$B$777,Q$47)+'СЕТ СН'!$G$11+СВЦЭМ!$D$10+'СЕТ СН'!$G$6-'СЕТ СН'!$G$23</f>
        <v>1179.1192228699999</v>
      </c>
      <c r="R52" s="37">
        <f>SUMIFS(СВЦЭМ!$D$34:$D$777,СВЦЭМ!$A$34:$A$777,$A52,СВЦЭМ!$B$34:$B$777,R$47)+'СЕТ СН'!$G$11+СВЦЭМ!$D$10+'СЕТ СН'!$G$6-'СЕТ СН'!$G$23</f>
        <v>1182.5825657399998</v>
      </c>
      <c r="S52" s="37">
        <f>SUMIFS(СВЦЭМ!$D$34:$D$777,СВЦЭМ!$A$34:$A$777,$A52,СВЦЭМ!$B$34:$B$777,S$47)+'СЕТ СН'!$G$11+СВЦЭМ!$D$10+'СЕТ СН'!$G$6-'СЕТ СН'!$G$23</f>
        <v>1188.9457925899999</v>
      </c>
      <c r="T52" s="37">
        <f>SUMIFS(СВЦЭМ!$D$34:$D$777,СВЦЭМ!$A$34:$A$777,$A52,СВЦЭМ!$B$34:$B$777,T$47)+'СЕТ СН'!$G$11+СВЦЭМ!$D$10+'СЕТ СН'!$G$6-'СЕТ СН'!$G$23</f>
        <v>1191.65926769</v>
      </c>
      <c r="U52" s="37">
        <f>SUMIFS(СВЦЭМ!$D$34:$D$777,СВЦЭМ!$A$34:$A$777,$A52,СВЦЭМ!$B$34:$B$777,U$47)+'СЕТ СН'!$G$11+СВЦЭМ!$D$10+'СЕТ СН'!$G$6-'СЕТ СН'!$G$23</f>
        <v>1185.16480873</v>
      </c>
      <c r="V52" s="37">
        <f>SUMIFS(СВЦЭМ!$D$34:$D$777,СВЦЭМ!$A$34:$A$777,$A52,СВЦЭМ!$B$34:$B$777,V$47)+'СЕТ СН'!$G$11+СВЦЭМ!$D$10+'СЕТ СН'!$G$6-'СЕТ СН'!$G$23</f>
        <v>1202.2508490199998</v>
      </c>
      <c r="W52" s="37">
        <f>SUMIFS(СВЦЭМ!$D$34:$D$777,СВЦЭМ!$A$34:$A$777,$A52,СВЦЭМ!$B$34:$B$777,W$47)+'СЕТ СН'!$G$11+СВЦЭМ!$D$10+'СЕТ СН'!$G$6-'СЕТ СН'!$G$23</f>
        <v>1251.0203156999999</v>
      </c>
      <c r="X52" s="37">
        <f>SUMIFS(СВЦЭМ!$D$34:$D$777,СВЦЭМ!$A$34:$A$777,$A52,СВЦЭМ!$B$34:$B$777,X$47)+'СЕТ СН'!$G$11+СВЦЭМ!$D$10+'СЕТ СН'!$G$6-'СЕТ СН'!$G$23</f>
        <v>1343.1785222399999</v>
      </c>
      <c r="Y52" s="37">
        <f>SUMIFS(СВЦЭМ!$D$34:$D$777,СВЦЭМ!$A$34:$A$777,$A52,СВЦЭМ!$B$34:$B$777,Y$47)+'СЕТ СН'!$G$11+СВЦЭМ!$D$10+'СЕТ СН'!$G$6-'СЕТ СН'!$G$23</f>
        <v>1468.4957313399998</v>
      </c>
    </row>
    <row r="53" spans="1:25" ht="15.75" x14ac:dyDescent="0.2">
      <c r="A53" s="36">
        <f t="shared" si="1"/>
        <v>43287</v>
      </c>
      <c r="B53" s="37">
        <f>SUMIFS(СВЦЭМ!$D$34:$D$777,СВЦЭМ!$A$34:$A$777,$A53,СВЦЭМ!$B$34:$B$777,B$47)+'СЕТ СН'!$G$11+СВЦЭМ!$D$10+'СЕТ СН'!$G$6-'СЕТ СН'!$G$23</f>
        <v>1491.25170908</v>
      </c>
      <c r="C53" s="37">
        <f>SUMIFS(СВЦЭМ!$D$34:$D$777,СВЦЭМ!$A$34:$A$777,$A53,СВЦЭМ!$B$34:$B$777,C$47)+'СЕТ СН'!$G$11+СВЦЭМ!$D$10+'СЕТ СН'!$G$6-'СЕТ СН'!$G$23</f>
        <v>1536.0583880300001</v>
      </c>
      <c r="D53" s="37">
        <f>SUMIFS(СВЦЭМ!$D$34:$D$777,СВЦЭМ!$A$34:$A$777,$A53,СВЦЭМ!$B$34:$B$777,D$47)+'СЕТ СН'!$G$11+СВЦЭМ!$D$10+'СЕТ СН'!$G$6-'СЕТ СН'!$G$23</f>
        <v>1539.8036902899998</v>
      </c>
      <c r="E53" s="37">
        <f>SUMIFS(СВЦЭМ!$D$34:$D$777,СВЦЭМ!$A$34:$A$777,$A53,СВЦЭМ!$B$34:$B$777,E$47)+'СЕТ СН'!$G$11+СВЦЭМ!$D$10+'СЕТ СН'!$G$6-'СЕТ СН'!$G$23</f>
        <v>1531.9555722499999</v>
      </c>
      <c r="F53" s="37">
        <f>SUMIFS(СВЦЭМ!$D$34:$D$777,СВЦЭМ!$A$34:$A$777,$A53,СВЦЭМ!$B$34:$B$777,F$47)+'СЕТ СН'!$G$11+СВЦЭМ!$D$10+'СЕТ СН'!$G$6-'СЕТ СН'!$G$23</f>
        <v>1529.2777702999999</v>
      </c>
      <c r="G53" s="37">
        <f>SUMIFS(СВЦЭМ!$D$34:$D$777,СВЦЭМ!$A$34:$A$777,$A53,СВЦЭМ!$B$34:$B$777,G$47)+'СЕТ СН'!$G$11+СВЦЭМ!$D$10+'СЕТ СН'!$G$6-'СЕТ СН'!$G$23</f>
        <v>1533.11287932</v>
      </c>
      <c r="H53" s="37">
        <f>SUMIFS(СВЦЭМ!$D$34:$D$777,СВЦЭМ!$A$34:$A$777,$A53,СВЦЭМ!$B$34:$B$777,H$47)+'СЕТ СН'!$G$11+СВЦЭМ!$D$10+'СЕТ СН'!$G$6-'СЕТ СН'!$G$23</f>
        <v>1477.0869088899999</v>
      </c>
      <c r="I53" s="37">
        <f>SUMIFS(СВЦЭМ!$D$34:$D$777,СВЦЭМ!$A$34:$A$777,$A53,СВЦЭМ!$B$34:$B$777,I$47)+'СЕТ СН'!$G$11+СВЦЭМ!$D$10+'СЕТ СН'!$G$6-'СЕТ СН'!$G$23</f>
        <v>1365.4227855299998</v>
      </c>
      <c r="J53" s="37">
        <f>SUMIFS(СВЦЭМ!$D$34:$D$777,СВЦЭМ!$A$34:$A$777,$A53,СВЦЭМ!$B$34:$B$777,J$47)+'СЕТ СН'!$G$11+СВЦЭМ!$D$10+'СЕТ СН'!$G$6-'СЕТ СН'!$G$23</f>
        <v>1248.5576632799998</v>
      </c>
      <c r="K53" s="37">
        <f>SUMIFS(СВЦЭМ!$D$34:$D$777,СВЦЭМ!$A$34:$A$777,$A53,СВЦЭМ!$B$34:$B$777,K$47)+'СЕТ СН'!$G$11+СВЦЭМ!$D$10+'СЕТ СН'!$G$6-'СЕТ СН'!$G$23</f>
        <v>1185.5021272499998</v>
      </c>
      <c r="L53" s="37">
        <f>SUMIFS(СВЦЭМ!$D$34:$D$777,СВЦЭМ!$A$34:$A$777,$A53,СВЦЭМ!$B$34:$B$777,L$47)+'СЕТ СН'!$G$11+СВЦЭМ!$D$10+'СЕТ СН'!$G$6-'СЕТ СН'!$G$23</f>
        <v>1165.5068253299999</v>
      </c>
      <c r="M53" s="37">
        <f>SUMIFS(СВЦЭМ!$D$34:$D$777,СВЦЭМ!$A$34:$A$777,$A53,СВЦЭМ!$B$34:$B$777,M$47)+'СЕТ СН'!$G$11+СВЦЭМ!$D$10+'СЕТ СН'!$G$6-'СЕТ СН'!$G$23</f>
        <v>1135.9523318399999</v>
      </c>
      <c r="N53" s="37">
        <f>SUMIFS(СВЦЭМ!$D$34:$D$777,СВЦЭМ!$A$34:$A$777,$A53,СВЦЭМ!$B$34:$B$777,N$47)+'СЕТ СН'!$G$11+СВЦЭМ!$D$10+'СЕТ СН'!$G$6-'СЕТ СН'!$G$23</f>
        <v>1163.7592477599999</v>
      </c>
      <c r="O53" s="37">
        <f>SUMIFS(СВЦЭМ!$D$34:$D$777,СВЦЭМ!$A$34:$A$777,$A53,СВЦЭМ!$B$34:$B$777,O$47)+'СЕТ СН'!$G$11+СВЦЭМ!$D$10+'СЕТ СН'!$G$6-'СЕТ СН'!$G$23</f>
        <v>1165.5073391199999</v>
      </c>
      <c r="P53" s="37">
        <f>SUMIFS(СВЦЭМ!$D$34:$D$777,СВЦЭМ!$A$34:$A$777,$A53,СВЦЭМ!$B$34:$B$777,P$47)+'СЕТ СН'!$G$11+СВЦЭМ!$D$10+'СЕТ СН'!$G$6-'СЕТ СН'!$G$23</f>
        <v>1161.5743947899998</v>
      </c>
      <c r="Q53" s="37">
        <f>SUMIFS(СВЦЭМ!$D$34:$D$777,СВЦЭМ!$A$34:$A$777,$A53,СВЦЭМ!$B$34:$B$777,Q$47)+'СЕТ СН'!$G$11+СВЦЭМ!$D$10+'СЕТ СН'!$G$6-'СЕТ СН'!$G$23</f>
        <v>1159.1446823499998</v>
      </c>
      <c r="R53" s="37">
        <f>SUMIFS(СВЦЭМ!$D$34:$D$777,СВЦЭМ!$A$34:$A$777,$A53,СВЦЭМ!$B$34:$B$777,R$47)+'СЕТ СН'!$G$11+СВЦЭМ!$D$10+'СЕТ СН'!$G$6-'СЕТ СН'!$G$23</f>
        <v>1161.5141163599999</v>
      </c>
      <c r="S53" s="37">
        <f>SUMIFS(СВЦЭМ!$D$34:$D$777,СВЦЭМ!$A$34:$A$777,$A53,СВЦЭМ!$B$34:$B$777,S$47)+'СЕТ СН'!$G$11+СВЦЭМ!$D$10+'СЕТ СН'!$G$6-'СЕТ СН'!$G$23</f>
        <v>1159.6345218699998</v>
      </c>
      <c r="T53" s="37">
        <f>SUMIFS(СВЦЭМ!$D$34:$D$777,СВЦЭМ!$A$34:$A$777,$A53,СВЦЭМ!$B$34:$B$777,T$47)+'СЕТ СН'!$G$11+СВЦЭМ!$D$10+'СЕТ СН'!$G$6-'СЕТ СН'!$G$23</f>
        <v>1158.6084060799999</v>
      </c>
      <c r="U53" s="37">
        <f>SUMIFS(СВЦЭМ!$D$34:$D$777,СВЦЭМ!$A$34:$A$777,$A53,СВЦЭМ!$B$34:$B$777,U$47)+'СЕТ СН'!$G$11+СВЦЭМ!$D$10+'СЕТ СН'!$G$6-'СЕТ СН'!$G$23</f>
        <v>1151.3906403399999</v>
      </c>
      <c r="V53" s="37">
        <f>SUMIFS(СВЦЭМ!$D$34:$D$777,СВЦЭМ!$A$34:$A$777,$A53,СВЦЭМ!$B$34:$B$777,V$47)+'СЕТ СН'!$G$11+СВЦЭМ!$D$10+'СЕТ СН'!$G$6-'СЕТ СН'!$G$23</f>
        <v>1171.69272955</v>
      </c>
      <c r="W53" s="37">
        <f>SUMIFS(СВЦЭМ!$D$34:$D$777,СВЦЭМ!$A$34:$A$777,$A53,СВЦЭМ!$B$34:$B$777,W$47)+'СЕТ СН'!$G$11+СВЦЭМ!$D$10+'СЕТ СН'!$G$6-'СЕТ СН'!$G$23</f>
        <v>1219.7395793199998</v>
      </c>
      <c r="X53" s="37">
        <f>SUMIFS(СВЦЭМ!$D$34:$D$777,СВЦЭМ!$A$34:$A$777,$A53,СВЦЭМ!$B$34:$B$777,X$47)+'СЕТ СН'!$G$11+СВЦЭМ!$D$10+'СЕТ СН'!$G$6-'СЕТ СН'!$G$23</f>
        <v>1329.8513074599998</v>
      </c>
      <c r="Y53" s="37">
        <f>SUMIFS(СВЦЭМ!$D$34:$D$777,СВЦЭМ!$A$34:$A$777,$A53,СВЦЭМ!$B$34:$B$777,Y$47)+'СЕТ СН'!$G$11+СВЦЭМ!$D$10+'СЕТ СН'!$G$6-'СЕТ СН'!$G$23</f>
        <v>1444.6742613199999</v>
      </c>
    </row>
    <row r="54" spans="1:25" ht="15.75" x14ac:dyDescent="0.2">
      <c r="A54" s="36">
        <f t="shared" si="1"/>
        <v>43288</v>
      </c>
      <c r="B54" s="37">
        <f>SUMIFS(СВЦЭМ!$D$34:$D$777,СВЦЭМ!$A$34:$A$777,$A54,СВЦЭМ!$B$34:$B$777,B$47)+'СЕТ СН'!$G$11+СВЦЭМ!$D$10+'СЕТ СН'!$G$6-'СЕТ СН'!$G$23</f>
        <v>1460.92769785</v>
      </c>
      <c r="C54" s="37">
        <f>SUMIFS(СВЦЭМ!$D$34:$D$777,СВЦЭМ!$A$34:$A$777,$A54,СВЦЭМ!$B$34:$B$777,C$47)+'СЕТ СН'!$G$11+СВЦЭМ!$D$10+'СЕТ СН'!$G$6-'СЕТ СН'!$G$23</f>
        <v>1488.9772009799999</v>
      </c>
      <c r="D54" s="37">
        <f>SUMIFS(СВЦЭМ!$D$34:$D$777,СВЦЭМ!$A$34:$A$777,$A54,СВЦЭМ!$B$34:$B$777,D$47)+'СЕТ СН'!$G$11+СВЦЭМ!$D$10+'СЕТ СН'!$G$6-'СЕТ СН'!$G$23</f>
        <v>1524.4520424099999</v>
      </c>
      <c r="E54" s="37">
        <f>SUMIFS(СВЦЭМ!$D$34:$D$777,СВЦЭМ!$A$34:$A$777,$A54,СВЦЭМ!$B$34:$B$777,E$47)+'СЕТ СН'!$G$11+СВЦЭМ!$D$10+'СЕТ СН'!$G$6-'СЕТ СН'!$G$23</f>
        <v>1523.6709190500001</v>
      </c>
      <c r="F54" s="37">
        <f>SUMIFS(СВЦЭМ!$D$34:$D$777,СВЦЭМ!$A$34:$A$777,$A54,СВЦЭМ!$B$34:$B$777,F$47)+'СЕТ СН'!$G$11+СВЦЭМ!$D$10+'СЕТ СН'!$G$6-'СЕТ СН'!$G$23</f>
        <v>1520.2554651099999</v>
      </c>
      <c r="G54" s="37">
        <f>SUMIFS(СВЦЭМ!$D$34:$D$777,СВЦЭМ!$A$34:$A$777,$A54,СВЦЭМ!$B$34:$B$777,G$47)+'СЕТ СН'!$G$11+СВЦЭМ!$D$10+'СЕТ СН'!$G$6-'СЕТ СН'!$G$23</f>
        <v>1521.8729177299999</v>
      </c>
      <c r="H54" s="37">
        <f>SUMIFS(СВЦЭМ!$D$34:$D$777,СВЦЭМ!$A$34:$A$777,$A54,СВЦЭМ!$B$34:$B$777,H$47)+'СЕТ СН'!$G$11+СВЦЭМ!$D$10+'СЕТ СН'!$G$6-'СЕТ СН'!$G$23</f>
        <v>1485.1633481499998</v>
      </c>
      <c r="I54" s="37">
        <f>SUMIFS(СВЦЭМ!$D$34:$D$777,СВЦЭМ!$A$34:$A$777,$A54,СВЦЭМ!$B$34:$B$777,I$47)+'СЕТ СН'!$G$11+СВЦЭМ!$D$10+'СЕТ СН'!$G$6-'СЕТ СН'!$G$23</f>
        <v>1343.3324838399999</v>
      </c>
      <c r="J54" s="37">
        <f>SUMIFS(СВЦЭМ!$D$34:$D$777,СВЦЭМ!$A$34:$A$777,$A54,СВЦЭМ!$B$34:$B$777,J$47)+'СЕТ СН'!$G$11+СВЦЭМ!$D$10+'СЕТ СН'!$G$6-'СЕТ СН'!$G$23</f>
        <v>1239.7880414499998</v>
      </c>
      <c r="K54" s="37">
        <f>SUMIFS(СВЦЭМ!$D$34:$D$777,СВЦЭМ!$A$34:$A$777,$A54,СВЦЭМ!$B$34:$B$777,K$47)+'СЕТ СН'!$G$11+СВЦЭМ!$D$10+'СЕТ СН'!$G$6-'СЕТ СН'!$G$23</f>
        <v>1171.5533188299999</v>
      </c>
      <c r="L54" s="37">
        <f>SUMIFS(СВЦЭМ!$D$34:$D$777,СВЦЭМ!$A$34:$A$777,$A54,СВЦЭМ!$B$34:$B$777,L$47)+'СЕТ СН'!$G$11+СВЦЭМ!$D$10+'СЕТ СН'!$G$6-'СЕТ СН'!$G$23</f>
        <v>1156.1693157499999</v>
      </c>
      <c r="M54" s="37">
        <f>SUMIFS(СВЦЭМ!$D$34:$D$777,СВЦЭМ!$A$34:$A$777,$A54,СВЦЭМ!$B$34:$B$777,M$47)+'СЕТ СН'!$G$11+СВЦЭМ!$D$10+'СЕТ СН'!$G$6-'СЕТ СН'!$G$23</f>
        <v>1131.03322196</v>
      </c>
      <c r="N54" s="37">
        <f>SUMIFS(СВЦЭМ!$D$34:$D$777,СВЦЭМ!$A$34:$A$777,$A54,СВЦЭМ!$B$34:$B$777,N$47)+'СЕТ СН'!$G$11+СВЦЭМ!$D$10+'СЕТ СН'!$G$6-'СЕТ СН'!$G$23</f>
        <v>1163.28213381</v>
      </c>
      <c r="O54" s="37">
        <f>SUMIFS(СВЦЭМ!$D$34:$D$777,СВЦЭМ!$A$34:$A$777,$A54,СВЦЭМ!$B$34:$B$777,O$47)+'СЕТ СН'!$G$11+СВЦЭМ!$D$10+'СЕТ СН'!$G$6-'СЕТ СН'!$G$23</f>
        <v>1160.6157589299999</v>
      </c>
      <c r="P54" s="37">
        <f>SUMIFS(СВЦЭМ!$D$34:$D$777,СВЦЭМ!$A$34:$A$777,$A54,СВЦЭМ!$B$34:$B$777,P$47)+'СЕТ СН'!$G$11+СВЦЭМ!$D$10+'СЕТ СН'!$G$6-'СЕТ СН'!$G$23</f>
        <v>1153.2856100399999</v>
      </c>
      <c r="Q54" s="37">
        <f>SUMIFS(СВЦЭМ!$D$34:$D$777,СВЦЭМ!$A$34:$A$777,$A54,СВЦЭМ!$B$34:$B$777,Q$47)+'СЕТ СН'!$G$11+СВЦЭМ!$D$10+'СЕТ СН'!$G$6-'СЕТ СН'!$G$23</f>
        <v>1157.07659395</v>
      </c>
      <c r="R54" s="37">
        <f>SUMIFS(СВЦЭМ!$D$34:$D$777,СВЦЭМ!$A$34:$A$777,$A54,СВЦЭМ!$B$34:$B$777,R$47)+'СЕТ СН'!$G$11+СВЦЭМ!$D$10+'СЕТ СН'!$G$6-'СЕТ СН'!$G$23</f>
        <v>1147.6841691699999</v>
      </c>
      <c r="S54" s="37">
        <f>SUMIFS(СВЦЭМ!$D$34:$D$777,СВЦЭМ!$A$34:$A$777,$A54,СВЦЭМ!$B$34:$B$777,S$47)+'СЕТ СН'!$G$11+СВЦЭМ!$D$10+'СЕТ СН'!$G$6-'СЕТ СН'!$G$23</f>
        <v>1150.0123497299999</v>
      </c>
      <c r="T54" s="37">
        <f>SUMIFS(СВЦЭМ!$D$34:$D$777,СВЦЭМ!$A$34:$A$777,$A54,СВЦЭМ!$B$34:$B$777,T$47)+'СЕТ СН'!$G$11+СВЦЭМ!$D$10+'СЕТ СН'!$G$6-'СЕТ СН'!$G$23</f>
        <v>1151.1230024399999</v>
      </c>
      <c r="U54" s="37">
        <f>SUMIFS(СВЦЭМ!$D$34:$D$777,СВЦЭМ!$A$34:$A$777,$A54,СВЦЭМ!$B$34:$B$777,U$47)+'СЕТ СН'!$G$11+СВЦЭМ!$D$10+'СЕТ СН'!$G$6-'СЕТ СН'!$G$23</f>
        <v>1146.5983953599998</v>
      </c>
      <c r="V54" s="37">
        <f>SUMIFS(СВЦЭМ!$D$34:$D$777,СВЦЭМ!$A$34:$A$777,$A54,СВЦЭМ!$B$34:$B$777,V$47)+'СЕТ СН'!$G$11+СВЦЭМ!$D$10+'СЕТ СН'!$G$6-'СЕТ СН'!$G$23</f>
        <v>1156.2089841099998</v>
      </c>
      <c r="W54" s="37">
        <f>SUMIFS(СВЦЭМ!$D$34:$D$777,СВЦЭМ!$A$34:$A$777,$A54,СВЦЭМ!$B$34:$B$777,W$47)+'СЕТ СН'!$G$11+СВЦЭМ!$D$10+'СЕТ СН'!$G$6-'СЕТ СН'!$G$23</f>
        <v>1216.53010079</v>
      </c>
      <c r="X54" s="37">
        <f>SUMIFS(СВЦЭМ!$D$34:$D$777,СВЦЭМ!$A$34:$A$777,$A54,СВЦЭМ!$B$34:$B$777,X$47)+'СЕТ СН'!$G$11+СВЦЭМ!$D$10+'СЕТ СН'!$G$6-'СЕТ СН'!$G$23</f>
        <v>1304.1927371499999</v>
      </c>
      <c r="Y54" s="37">
        <f>SUMIFS(СВЦЭМ!$D$34:$D$777,СВЦЭМ!$A$34:$A$777,$A54,СВЦЭМ!$B$34:$B$777,Y$47)+'СЕТ СН'!$G$11+СВЦЭМ!$D$10+'СЕТ СН'!$G$6-'СЕТ СН'!$G$23</f>
        <v>1406.5862645999998</v>
      </c>
    </row>
    <row r="55" spans="1:25" ht="15.75" x14ac:dyDescent="0.2">
      <c r="A55" s="36">
        <f t="shared" si="1"/>
        <v>43289</v>
      </c>
      <c r="B55" s="37">
        <f>SUMIFS(СВЦЭМ!$D$34:$D$777,СВЦЭМ!$A$34:$A$777,$A55,СВЦЭМ!$B$34:$B$777,B$47)+'СЕТ СН'!$G$11+СВЦЭМ!$D$10+'СЕТ СН'!$G$6-'СЕТ СН'!$G$23</f>
        <v>1462.4273085899999</v>
      </c>
      <c r="C55" s="37">
        <f>SUMIFS(СВЦЭМ!$D$34:$D$777,СВЦЭМ!$A$34:$A$777,$A55,СВЦЭМ!$B$34:$B$777,C$47)+'СЕТ СН'!$G$11+СВЦЭМ!$D$10+'СЕТ СН'!$G$6-'СЕТ СН'!$G$23</f>
        <v>1513.8889185</v>
      </c>
      <c r="D55" s="37">
        <f>SUMIFS(СВЦЭМ!$D$34:$D$777,СВЦЭМ!$A$34:$A$777,$A55,СВЦЭМ!$B$34:$B$777,D$47)+'СЕТ СН'!$G$11+СВЦЭМ!$D$10+'СЕТ СН'!$G$6-'СЕТ СН'!$G$23</f>
        <v>1532.1648185399999</v>
      </c>
      <c r="E55" s="37">
        <f>SUMIFS(СВЦЭМ!$D$34:$D$777,СВЦЭМ!$A$34:$A$777,$A55,СВЦЭМ!$B$34:$B$777,E$47)+'СЕТ СН'!$G$11+СВЦЭМ!$D$10+'СЕТ СН'!$G$6-'СЕТ СН'!$G$23</f>
        <v>1525.1623821999999</v>
      </c>
      <c r="F55" s="37">
        <f>SUMIFS(СВЦЭМ!$D$34:$D$777,СВЦЭМ!$A$34:$A$777,$A55,СВЦЭМ!$B$34:$B$777,F$47)+'СЕТ СН'!$G$11+СВЦЭМ!$D$10+'СЕТ СН'!$G$6-'СЕТ СН'!$G$23</f>
        <v>1519.19035366</v>
      </c>
      <c r="G55" s="37">
        <f>SUMIFS(СВЦЭМ!$D$34:$D$777,СВЦЭМ!$A$34:$A$777,$A55,СВЦЭМ!$B$34:$B$777,G$47)+'СЕТ СН'!$G$11+СВЦЭМ!$D$10+'СЕТ СН'!$G$6-'СЕТ СН'!$G$23</f>
        <v>1519.0947631500001</v>
      </c>
      <c r="H55" s="37">
        <f>SUMIFS(СВЦЭМ!$D$34:$D$777,СВЦЭМ!$A$34:$A$777,$A55,СВЦЭМ!$B$34:$B$777,H$47)+'СЕТ СН'!$G$11+СВЦЭМ!$D$10+'СЕТ СН'!$G$6-'СЕТ СН'!$G$23</f>
        <v>1490.41773008</v>
      </c>
      <c r="I55" s="37">
        <f>SUMIFS(СВЦЭМ!$D$34:$D$777,СВЦЭМ!$A$34:$A$777,$A55,СВЦЭМ!$B$34:$B$777,I$47)+'СЕТ СН'!$G$11+СВЦЭМ!$D$10+'СЕТ СН'!$G$6-'СЕТ СН'!$G$23</f>
        <v>1361.72769625</v>
      </c>
      <c r="J55" s="37">
        <f>SUMIFS(СВЦЭМ!$D$34:$D$777,СВЦЭМ!$A$34:$A$777,$A55,СВЦЭМ!$B$34:$B$777,J$47)+'СЕТ СН'!$G$11+СВЦЭМ!$D$10+'СЕТ СН'!$G$6-'СЕТ СН'!$G$23</f>
        <v>1242.5063584299999</v>
      </c>
      <c r="K55" s="37">
        <f>SUMIFS(СВЦЭМ!$D$34:$D$777,СВЦЭМ!$A$34:$A$777,$A55,СВЦЭМ!$B$34:$B$777,K$47)+'СЕТ СН'!$G$11+СВЦЭМ!$D$10+'СЕТ СН'!$G$6-'СЕТ СН'!$G$23</f>
        <v>1168.4381401099999</v>
      </c>
      <c r="L55" s="37">
        <f>SUMIFS(СВЦЭМ!$D$34:$D$777,СВЦЭМ!$A$34:$A$777,$A55,СВЦЭМ!$B$34:$B$777,L$47)+'СЕТ СН'!$G$11+СВЦЭМ!$D$10+'СЕТ СН'!$G$6-'СЕТ СН'!$G$23</f>
        <v>1143.98858821</v>
      </c>
      <c r="M55" s="37">
        <f>SUMIFS(СВЦЭМ!$D$34:$D$777,СВЦЭМ!$A$34:$A$777,$A55,СВЦЭМ!$B$34:$B$777,M$47)+'СЕТ СН'!$G$11+СВЦЭМ!$D$10+'СЕТ СН'!$G$6-'СЕТ СН'!$G$23</f>
        <v>1125.0298576599998</v>
      </c>
      <c r="N55" s="37">
        <f>SUMIFS(СВЦЭМ!$D$34:$D$777,СВЦЭМ!$A$34:$A$777,$A55,СВЦЭМ!$B$34:$B$777,N$47)+'СЕТ СН'!$G$11+СВЦЭМ!$D$10+'СЕТ СН'!$G$6-'СЕТ СН'!$G$23</f>
        <v>1147.5460655299999</v>
      </c>
      <c r="O55" s="37">
        <f>SUMIFS(СВЦЭМ!$D$34:$D$777,СВЦЭМ!$A$34:$A$777,$A55,СВЦЭМ!$B$34:$B$777,O$47)+'СЕТ СН'!$G$11+СВЦЭМ!$D$10+'СЕТ СН'!$G$6-'СЕТ СН'!$G$23</f>
        <v>1150.91098919</v>
      </c>
      <c r="P55" s="37">
        <f>SUMIFS(СВЦЭМ!$D$34:$D$777,СВЦЭМ!$A$34:$A$777,$A55,СВЦЭМ!$B$34:$B$777,P$47)+'СЕТ СН'!$G$11+СВЦЭМ!$D$10+'СЕТ СН'!$G$6-'СЕТ СН'!$G$23</f>
        <v>1154.7635370599999</v>
      </c>
      <c r="Q55" s="37">
        <f>SUMIFS(СВЦЭМ!$D$34:$D$777,СВЦЭМ!$A$34:$A$777,$A55,СВЦЭМ!$B$34:$B$777,Q$47)+'СЕТ СН'!$G$11+СВЦЭМ!$D$10+'СЕТ СН'!$G$6-'СЕТ СН'!$G$23</f>
        <v>1147.46306884</v>
      </c>
      <c r="R55" s="37">
        <f>SUMIFS(СВЦЭМ!$D$34:$D$777,СВЦЭМ!$A$34:$A$777,$A55,СВЦЭМ!$B$34:$B$777,R$47)+'СЕТ СН'!$G$11+СВЦЭМ!$D$10+'СЕТ СН'!$G$6-'СЕТ СН'!$G$23</f>
        <v>1146.0542039699999</v>
      </c>
      <c r="S55" s="37">
        <f>SUMIFS(СВЦЭМ!$D$34:$D$777,СВЦЭМ!$A$34:$A$777,$A55,СВЦЭМ!$B$34:$B$777,S$47)+'СЕТ СН'!$G$11+СВЦЭМ!$D$10+'СЕТ СН'!$G$6-'СЕТ СН'!$G$23</f>
        <v>1149.4552910299999</v>
      </c>
      <c r="T55" s="37">
        <f>SUMIFS(СВЦЭМ!$D$34:$D$777,СВЦЭМ!$A$34:$A$777,$A55,СВЦЭМ!$B$34:$B$777,T$47)+'СЕТ СН'!$G$11+СВЦЭМ!$D$10+'СЕТ СН'!$G$6-'СЕТ СН'!$G$23</f>
        <v>1152.0726301</v>
      </c>
      <c r="U55" s="37">
        <f>SUMIFS(СВЦЭМ!$D$34:$D$777,СВЦЭМ!$A$34:$A$777,$A55,СВЦЭМ!$B$34:$B$777,U$47)+'СЕТ СН'!$G$11+СВЦЭМ!$D$10+'СЕТ СН'!$G$6-'СЕТ СН'!$G$23</f>
        <v>1138.4014046599998</v>
      </c>
      <c r="V55" s="37">
        <f>SUMIFS(СВЦЭМ!$D$34:$D$777,СВЦЭМ!$A$34:$A$777,$A55,СВЦЭМ!$B$34:$B$777,V$47)+'СЕТ СН'!$G$11+СВЦЭМ!$D$10+'СЕТ СН'!$G$6-'СЕТ СН'!$G$23</f>
        <v>1137.2112108699998</v>
      </c>
      <c r="W55" s="37">
        <f>SUMIFS(СВЦЭМ!$D$34:$D$777,СВЦЭМ!$A$34:$A$777,$A55,СВЦЭМ!$B$34:$B$777,W$47)+'СЕТ СН'!$G$11+СВЦЭМ!$D$10+'СЕТ СН'!$G$6-'СЕТ СН'!$G$23</f>
        <v>1216.9825783499998</v>
      </c>
      <c r="X55" s="37">
        <f>SUMIFS(СВЦЭМ!$D$34:$D$777,СВЦЭМ!$A$34:$A$777,$A55,СВЦЭМ!$B$34:$B$777,X$47)+'СЕТ СН'!$G$11+СВЦЭМ!$D$10+'СЕТ СН'!$G$6-'СЕТ СН'!$G$23</f>
        <v>1302.4584724599999</v>
      </c>
      <c r="Y55" s="37">
        <f>SUMIFS(СВЦЭМ!$D$34:$D$777,СВЦЭМ!$A$34:$A$777,$A55,СВЦЭМ!$B$34:$B$777,Y$47)+'СЕТ СН'!$G$11+СВЦЭМ!$D$10+'СЕТ СН'!$G$6-'СЕТ СН'!$G$23</f>
        <v>1407.1835612499999</v>
      </c>
    </row>
    <row r="56" spans="1:25" ht="15.75" x14ac:dyDescent="0.2">
      <c r="A56" s="36">
        <f t="shared" si="1"/>
        <v>43290</v>
      </c>
      <c r="B56" s="37">
        <f>SUMIFS(СВЦЭМ!$D$34:$D$777,СВЦЭМ!$A$34:$A$777,$A56,СВЦЭМ!$B$34:$B$777,B$47)+'СЕТ СН'!$G$11+СВЦЭМ!$D$10+'СЕТ СН'!$G$6-'СЕТ СН'!$G$23</f>
        <v>1504.9492140099999</v>
      </c>
      <c r="C56" s="37">
        <f>SUMIFS(СВЦЭМ!$D$34:$D$777,СВЦЭМ!$A$34:$A$777,$A56,СВЦЭМ!$B$34:$B$777,C$47)+'СЕТ СН'!$G$11+СВЦЭМ!$D$10+'СЕТ СН'!$G$6-'СЕТ СН'!$G$23</f>
        <v>1496.0616883299999</v>
      </c>
      <c r="D56" s="37">
        <f>SUMIFS(СВЦЭМ!$D$34:$D$777,СВЦЭМ!$A$34:$A$777,$A56,СВЦЭМ!$B$34:$B$777,D$47)+'СЕТ СН'!$G$11+СВЦЭМ!$D$10+'СЕТ СН'!$G$6-'СЕТ СН'!$G$23</f>
        <v>1479.1069269299999</v>
      </c>
      <c r="E56" s="37">
        <f>SUMIFS(СВЦЭМ!$D$34:$D$777,СВЦЭМ!$A$34:$A$777,$A56,СВЦЭМ!$B$34:$B$777,E$47)+'СЕТ СН'!$G$11+СВЦЭМ!$D$10+'СЕТ СН'!$G$6-'СЕТ СН'!$G$23</f>
        <v>1472.6525677099999</v>
      </c>
      <c r="F56" s="37">
        <f>SUMIFS(СВЦЭМ!$D$34:$D$777,СВЦЭМ!$A$34:$A$777,$A56,СВЦЭМ!$B$34:$B$777,F$47)+'СЕТ СН'!$G$11+СВЦЭМ!$D$10+'СЕТ СН'!$G$6-'СЕТ СН'!$G$23</f>
        <v>1469.9714764599998</v>
      </c>
      <c r="G56" s="37">
        <f>SUMIFS(СВЦЭМ!$D$34:$D$777,СВЦЭМ!$A$34:$A$777,$A56,СВЦЭМ!$B$34:$B$777,G$47)+'СЕТ СН'!$G$11+СВЦЭМ!$D$10+'СЕТ СН'!$G$6-'СЕТ СН'!$G$23</f>
        <v>1475.7584183199999</v>
      </c>
      <c r="H56" s="37">
        <f>SUMIFS(СВЦЭМ!$D$34:$D$777,СВЦЭМ!$A$34:$A$777,$A56,СВЦЭМ!$B$34:$B$777,H$47)+'СЕТ СН'!$G$11+СВЦЭМ!$D$10+'СЕТ СН'!$G$6-'СЕТ СН'!$G$23</f>
        <v>1488.6580029499999</v>
      </c>
      <c r="I56" s="37">
        <f>SUMIFS(СВЦЭМ!$D$34:$D$777,СВЦЭМ!$A$34:$A$777,$A56,СВЦЭМ!$B$34:$B$777,I$47)+'СЕТ СН'!$G$11+СВЦЭМ!$D$10+'СЕТ СН'!$G$6-'СЕТ СН'!$G$23</f>
        <v>1354.6712728799998</v>
      </c>
      <c r="J56" s="37">
        <f>SUMIFS(СВЦЭМ!$D$34:$D$777,СВЦЭМ!$A$34:$A$777,$A56,СВЦЭМ!$B$34:$B$777,J$47)+'СЕТ СН'!$G$11+СВЦЭМ!$D$10+'СЕТ СН'!$G$6-'СЕТ СН'!$G$23</f>
        <v>1222.69461544</v>
      </c>
      <c r="K56" s="37">
        <f>SUMIFS(СВЦЭМ!$D$34:$D$777,СВЦЭМ!$A$34:$A$777,$A56,СВЦЭМ!$B$34:$B$777,K$47)+'СЕТ СН'!$G$11+СВЦЭМ!$D$10+'СЕТ СН'!$G$6-'СЕТ СН'!$G$23</f>
        <v>1165.47561647</v>
      </c>
      <c r="L56" s="37">
        <f>SUMIFS(СВЦЭМ!$D$34:$D$777,СВЦЭМ!$A$34:$A$777,$A56,СВЦЭМ!$B$34:$B$777,L$47)+'СЕТ СН'!$G$11+СВЦЭМ!$D$10+'СЕТ СН'!$G$6-'СЕТ СН'!$G$23</f>
        <v>1158.50943824</v>
      </c>
      <c r="M56" s="37">
        <f>SUMIFS(СВЦЭМ!$D$34:$D$777,СВЦЭМ!$A$34:$A$777,$A56,СВЦЭМ!$B$34:$B$777,M$47)+'СЕТ СН'!$G$11+СВЦЭМ!$D$10+'СЕТ СН'!$G$6-'СЕТ СН'!$G$23</f>
        <v>1136.5898784799999</v>
      </c>
      <c r="N56" s="37">
        <f>SUMIFS(СВЦЭМ!$D$34:$D$777,СВЦЭМ!$A$34:$A$777,$A56,СВЦЭМ!$B$34:$B$777,N$47)+'СЕТ СН'!$G$11+СВЦЭМ!$D$10+'СЕТ СН'!$G$6-'СЕТ СН'!$G$23</f>
        <v>1174.7600529699998</v>
      </c>
      <c r="O56" s="37">
        <f>SUMIFS(СВЦЭМ!$D$34:$D$777,СВЦЭМ!$A$34:$A$777,$A56,СВЦЭМ!$B$34:$B$777,O$47)+'СЕТ СН'!$G$11+СВЦЭМ!$D$10+'СЕТ СН'!$G$6-'СЕТ СН'!$G$23</f>
        <v>1172.3287318799999</v>
      </c>
      <c r="P56" s="37">
        <f>SUMIFS(СВЦЭМ!$D$34:$D$777,СВЦЭМ!$A$34:$A$777,$A56,СВЦЭМ!$B$34:$B$777,P$47)+'СЕТ СН'!$G$11+СВЦЭМ!$D$10+'СЕТ СН'!$G$6-'СЕТ СН'!$G$23</f>
        <v>1167.2869623099998</v>
      </c>
      <c r="Q56" s="37">
        <f>SUMIFS(СВЦЭМ!$D$34:$D$777,СВЦЭМ!$A$34:$A$777,$A56,СВЦЭМ!$B$34:$B$777,Q$47)+'СЕТ СН'!$G$11+СВЦЭМ!$D$10+'СЕТ СН'!$G$6-'СЕТ СН'!$G$23</f>
        <v>1175.8453200499998</v>
      </c>
      <c r="R56" s="37">
        <f>SUMIFS(СВЦЭМ!$D$34:$D$777,СВЦЭМ!$A$34:$A$777,$A56,СВЦЭМ!$B$34:$B$777,R$47)+'СЕТ СН'!$G$11+СВЦЭМ!$D$10+'СЕТ СН'!$G$6-'СЕТ СН'!$G$23</f>
        <v>1179.8152719699999</v>
      </c>
      <c r="S56" s="37">
        <f>SUMIFS(СВЦЭМ!$D$34:$D$777,СВЦЭМ!$A$34:$A$777,$A56,СВЦЭМ!$B$34:$B$777,S$47)+'СЕТ СН'!$G$11+СВЦЭМ!$D$10+'СЕТ СН'!$G$6-'СЕТ СН'!$G$23</f>
        <v>1182.18746182</v>
      </c>
      <c r="T56" s="37">
        <f>SUMIFS(СВЦЭМ!$D$34:$D$777,СВЦЭМ!$A$34:$A$777,$A56,СВЦЭМ!$B$34:$B$777,T$47)+'СЕТ СН'!$G$11+СВЦЭМ!$D$10+'СЕТ СН'!$G$6-'СЕТ СН'!$G$23</f>
        <v>1187.9201884299998</v>
      </c>
      <c r="U56" s="37">
        <f>SUMIFS(СВЦЭМ!$D$34:$D$777,СВЦЭМ!$A$34:$A$777,$A56,СВЦЭМ!$B$34:$B$777,U$47)+'СЕТ СН'!$G$11+СВЦЭМ!$D$10+'СЕТ СН'!$G$6-'СЕТ СН'!$G$23</f>
        <v>1179.31908576</v>
      </c>
      <c r="V56" s="37">
        <f>SUMIFS(СВЦЭМ!$D$34:$D$777,СВЦЭМ!$A$34:$A$777,$A56,СВЦЭМ!$B$34:$B$777,V$47)+'СЕТ СН'!$G$11+СВЦЭМ!$D$10+'СЕТ СН'!$G$6-'СЕТ СН'!$G$23</f>
        <v>1183.1779188999999</v>
      </c>
      <c r="W56" s="37">
        <f>SUMIFS(СВЦЭМ!$D$34:$D$777,СВЦЭМ!$A$34:$A$777,$A56,СВЦЭМ!$B$34:$B$777,W$47)+'СЕТ СН'!$G$11+СВЦЭМ!$D$10+'СЕТ СН'!$G$6-'СЕТ СН'!$G$23</f>
        <v>1239.11830171</v>
      </c>
      <c r="X56" s="37">
        <f>SUMIFS(СВЦЭМ!$D$34:$D$777,СВЦЭМ!$A$34:$A$777,$A56,СВЦЭМ!$B$34:$B$777,X$47)+'СЕТ СН'!$G$11+СВЦЭМ!$D$10+'СЕТ СН'!$G$6-'СЕТ СН'!$G$23</f>
        <v>1327.9473899499999</v>
      </c>
      <c r="Y56" s="37">
        <f>SUMIFS(СВЦЭМ!$D$34:$D$777,СВЦЭМ!$A$34:$A$777,$A56,СВЦЭМ!$B$34:$B$777,Y$47)+'СЕТ СН'!$G$11+СВЦЭМ!$D$10+'СЕТ СН'!$G$6-'СЕТ СН'!$G$23</f>
        <v>1451.04213452</v>
      </c>
    </row>
    <row r="57" spans="1:25" ht="15.75" x14ac:dyDescent="0.2">
      <c r="A57" s="36">
        <f t="shared" si="1"/>
        <v>43291</v>
      </c>
      <c r="B57" s="37">
        <f>SUMIFS(СВЦЭМ!$D$34:$D$777,СВЦЭМ!$A$34:$A$777,$A57,СВЦЭМ!$B$34:$B$777,B$47)+'СЕТ СН'!$G$11+СВЦЭМ!$D$10+'СЕТ СН'!$G$6-'СЕТ СН'!$G$23</f>
        <v>1529.66031985</v>
      </c>
      <c r="C57" s="37">
        <f>SUMIFS(СВЦЭМ!$D$34:$D$777,СВЦЭМ!$A$34:$A$777,$A57,СВЦЭМ!$B$34:$B$777,C$47)+'СЕТ СН'!$G$11+СВЦЭМ!$D$10+'СЕТ СН'!$G$6-'СЕТ СН'!$G$23</f>
        <v>1530.1558024999999</v>
      </c>
      <c r="D57" s="37">
        <f>SUMIFS(СВЦЭМ!$D$34:$D$777,СВЦЭМ!$A$34:$A$777,$A57,СВЦЭМ!$B$34:$B$777,D$47)+'СЕТ СН'!$G$11+СВЦЭМ!$D$10+'СЕТ СН'!$G$6-'СЕТ СН'!$G$23</f>
        <v>1517.0142371699999</v>
      </c>
      <c r="E57" s="37">
        <f>SUMIFS(СВЦЭМ!$D$34:$D$777,СВЦЭМ!$A$34:$A$777,$A57,СВЦЭМ!$B$34:$B$777,E$47)+'СЕТ СН'!$G$11+СВЦЭМ!$D$10+'СЕТ СН'!$G$6-'СЕТ СН'!$G$23</f>
        <v>1509.7989899300001</v>
      </c>
      <c r="F57" s="37">
        <f>SUMIFS(СВЦЭМ!$D$34:$D$777,СВЦЭМ!$A$34:$A$777,$A57,СВЦЭМ!$B$34:$B$777,F$47)+'СЕТ СН'!$G$11+СВЦЭМ!$D$10+'СЕТ СН'!$G$6-'СЕТ СН'!$G$23</f>
        <v>1507.09741343</v>
      </c>
      <c r="G57" s="37">
        <f>SUMIFS(СВЦЭМ!$D$34:$D$777,СВЦЭМ!$A$34:$A$777,$A57,СВЦЭМ!$B$34:$B$777,G$47)+'СЕТ СН'!$G$11+СВЦЭМ!$D$10+'СЕТ СН'!$G$6-'СЕТ СН'!$G$23</f>
        <v>1507.2962625399998</v>
      </c>
      <c r="H57" s="37">
        <f>SUMIFS(СВЦЭМ!$D$34:$D$777,СВЦЭМ!$A$34:$A$777,$A57,СВЦЭМ!$B$34:$B$777,H$47)+'СЕТ СН'!$G$11+СВЦЭМ!$D$10+'СЕТ СН'!$G$6-'СЕТ СН'!$G$23</f>
        <v>1451.3439986899998</v>
      </c>
      <c r="I57" s="37">
        <f>SUMIFS(СВЦЭМ!$D$34:$D$777,СВЦЭМ!$A$34:$A$777,$A57,СВЦЭМ!$B$34:$B$777,I$47)+'СЕТ СН'!$G$11+СВЦЭМ!$D$10+'СЕТ СН'!$G$6-'СЕТ СН'!$G$23</f>
        <v>1340.84999509</v>
      </c>
      <c r="J57" s="37">
        <f>SUMIFS(СВЦЭМ!$D$34:$D$777,СВЦЭМ!$A$34:$A$777,$A57,СВЦЭМ!$B$34:$B$777,J$47)+'СЕТ СН'!$G$11+СВЦЭМ!$D$10+'СЕТ СН'!$G$6-'СЕТ СН'!$G$23</f>
        <v>1223.0944748899999</v>
      </c>
      <c r="K57" s="37">
        <f>SUMIFS(СВЦЭМ!$D$34:$D$777,СВЦЭМ!$A$34:$A$777,$A57,СВЦЭМ!$B$34:$B$777,K$47)+'СЕТ СН'!$G$11+СВЦЭМ!$D$10+'СЕТ СН'!$G$6-'СЕТ СН'!$G$23</f>
        <v>1179.8354710699998</v>
      </c>
      <c r="L57" s="37">
        <f>SUMIFS(СВЦЭМ!$D$34:$D$777,СВЦЭМ!$A$34:$A$777,$A57,СВЦЭМ!$B$34:$B$777,L$47)+'СЕТ СН'!$G$11+СВЦЭМ!$D$10+'СЕТ СН'!$G$6-'СЕТ СН'!$G$23</f>
        <v>1179.50394603</v>
      </c>
      <c r="M57" s="37">
        <f>SUMIFS(СВЦЭМ!$D$34:$D$777,СВЦЭМ!$A$34:$A$777,$A57,СВЦЭМ!$B$34:$B$777,M$47)+'СЕТ СН'!$G$11+СВЦЭМ!$D$10+'СЕТ СН'!$G$6-'СЕТ СН'!$G$23</f>
        <v>1147.00992802</v>
      </c>
      <c r="N57" s="37">
        <f>SUMIFS(СВЦЭМ!$D$34:$D$777,СВЦЭМ!$A$34:$A$777,$A57,СВЦЭМ!$B$34:$B$777,N$47)+'СЕТ СН'!$G$11+СВЦЭМ!$D$10+'СЕТ СН'!$G$6-'СЕТ СН'!$G$23</f>
        <v>1172.4038293699998</v>
      </c>
      <c r="O57" s="37">
        <f>SUMIFS(СВЦЭМ!$D$34:$D$777,СВЦЭМ!$A$34:$A$777,$A57,СВЦЭМ!$B$34:$B$777,O$47)+'СЕТ СН'!$G$11+СВЦЭМ!$D$10+'СЕТ СН'!$G$6-'СЕТ СН'!$G$23</f>
        <v>1172.3782765699998</v>
      </c>
      <c r="P57" s="37">
        <f>SUMIFS(СВЦЭМ!$D$34:$D$777,СВЦЭМ!$A$34:$A$777,$A57,СВЦЭМ!$B$34:$B$777,P$47)+'СЕТ СН'!$G$11+СВЦЭМ!$D$10+'СЕТ СН'!$G$6-'СЕТ СН'!$G$23</f>
        <v>1171.3015231899999</v>
      </c>
      <c r="Q57" s="37">
        <f>SUMIFS(СВЦЭМ!$D$34:$D$777,СВЦЭМ!$A$34:$A$777,$A57,СВЦЭМ!$B$34:$B$777,Q$47)+'СЕТ СН'!$G$11+СВЦЭМ!$D$10+'СЕТ СН'!$G$6-'СЕТ СН'!$G$23</f>
        <v>1172.2078560499999</v>
      </c>
      <c r="R57" s="37">
        <f>SUMIFS(СВЦЭМ!$D$34:$D$777,СВЦЭМ!$A$34:$A$777,$A57,СВЦЭМ!$B$34:$B$777,R$47)+'СЕТ СН'!$G$11+СВЦЭМ!$D$10+'СЕТ СН'!$G$6-'СЕТ СН'!$G$23</f>
        <v>1187.0311158299999</v>
      </c>
      <c r="S57" s="37">
        <f>SUMIFS(СВЦЭМ!$D$34:$D$777,СВЦЭМ!$A$34:$A$777,$A57,СВЦЭМ!$B$34:$B$777,S$47)+'СЕТ СН'!$G$11+СВЦЭМ!$D$10+'СЕТ СН'!$G$6-'СЕТ СН'!$G$23</f>
        <v>1192.8868595199999</v>
      </c>
      <c r="T57" s="37">
        <f>SUMIFS(СВЦЭМ!$D$34:$D$777,СВЦЭМ!$A$34:$A$777,$A57,СВЦЭМ!$B$34:$B$777,T$47)+'СЕТ СН'!$G$11+СВЦЭМ!$D$10+'СЕТ СН'!$G$6-'СЕТ СН'!$G$23</f>
        <v>1220.1243865699998</v>
      </c>
      <c r="U57" s="37">
        <f>SUMIFS(СВЦЭМ!$D$34:$D$777,СВЦЭМ!$A$34:$A$777,$A57,СВЦЭМ!$B$34:$B$777,U$47)+'СЕТ СН'!$G$11+СВЦЭМ!$D$10+'СЕТ СН'!$G$6-'СЕТ СН'!$G$23</f>
        <v>1229.7669134199998</v>
      </c>
      <c r="V57" s="37">
        <f>SUMIFS(СВЦЭМ!$D$34:$D$777,СВЦЭМ!$A$34:$A$777,$A57,СВЦЭМ!$B$34:$B$777,V$47)+'СЕТ СН'!$G$11+СВЦЭМ!$D$10+'СЕТ СН'!$G$6-'СЕТ СН'!$G$23</f>
        <v>1246.98685512</v>
      </c>
      <c r="W57" s="37">
        <f>SUMIFS(СВЦЭМ!$D$34:$D$777,СВЦЭМ!$A$34:$A$777,$A57,СВЦЭМ!$B$34:$B$777,W$47)+'СЕТ СН'!$G$11+СВЦЭМ!$D$10+'СЕТ СН'!$G$6-'СЕТ СН'!$G$23</f>
        <v>1293.98600855</v>
      </c>
      <c r="X57" s="37">
        <f>SUMIFS(СВЦЭМ!$D$34:$D$777,СВЦЭМ!$A$34:$A$777,$A57,СВЦЭМ!$B$34:$B$777,X$47)+'СЕТ СН'!$G$11+СВЦЭМ!$D$10+'СЕТ СН'!$G$6-'СЕТ СН'!$G$23</f>
        <v>1358.88258761</v>
      </c>
      <c r="Y57" s="37">
        <f>SUMIFS(СВЦЭМ!$D$34:$D$777,СВЦЭМ!$A$34:$A$777,$A57,СВЦЭМ!$B$34:$B$777,Y$47)+'СЕТ СН'!$G$11+СВЦЭМ!$D$10+'СЕТ СН'!$G$6-'СЕТ СН'!$G$23</f>
        <v>1462.7024679399999</v>
      </c>
    </row>
    <row r="58" spans="1:25" ht="15.75" x14ac:dyDescent="0.2">
      <c r="A58" s="36">
        <f t="shared" si="1"/>
        <v>43292</v>
      </c>
      <c r="B58" s="37">
        <f>SUMIFS(СВЦЭМ!$D$34:$D$777,СВЦЭМ!$A$34:$A$777,$A58,СВЦЭМ!$B$34:$B$777,B$47)+'СЕТ СН'!$G$11+СВЦЭМ!$D$10+'СЕТ СН'!$G$6-'СЕТ СН'!$G$23</f>
        <v>1407.6224941399998</v>
      </c>
      <c r="C58" s="37">
        <f>SUMIFS(СВЦЭМ!$D$34:$D$777,СВЦЭМ!$A$34:$A$777,$A58,СВЦЭМ!$B$34:$B$777,C$47)+'СЕТ СН'!$G$11+СВЦЭМ!$D$10+'СЕТ СН'!$G$6-'СЕТ СН'!$G$23</f>
        <v>1445.5519499299999</v>
      </c>
      <c r="D58" s="37">
        <f>SUMIFS(СВЦЭМ!$D$34:$D$777,СВЦЭМ!$A$34:$A$777,$A58,СВЦЭМ!$B$34:$B$777,D$47)+'СЕТ СН'!$G$11+СВЦЭМ!$D$10+'СЕТ СН'!$G$6-'СЕТ СН'!$G$23</f>
        <v>1472.3731102199999</v>
      </c>
      <c r="E58" s="37">
        <f>SUMIFS(СВЦЭМ!$D$34:$D$777,СВЦЭМ!$A$34:$A$777,$A58,СВЦЭМ!$B$34:$B$777,E$47)+'СЕТ СН'!$G$11+СВЦЭМ!$D$10+'СЕТ СН'!$G$6-'СЕТ СН'!$G$23</f>
        <v>1478.1582061299998</v>
      </c>
      <c r="F58" s="37">
        <f>SUMIFS(СВЦЭМ!$D$34:$D$777,СВЦЭМ!$A$34:$A$777,$A58,СВЦЭМ!$B$34:$B$777,F$47)+'СЕТ СН'!$G$11+СВЦЭМ!$D$10+'СЕТ СН'!$G$6-'СЕТ СН'!$G$23</f>
        <v>1472.8415042399999</v>
      </c>
      <c r="G58" s="37">
        <f>SUMIFS(СВЦЭМ!$D$34:$D$777,СВЦЭМ!$A$34:$A$777,$A58,СВЦЭМ!$B$34:$B$777,G$47)+'СЕТ СН'!$G$11+СВЦЭМ!$D$10+'СЕТ СН'!$G$6-'СЕТ СН'!$G$23</f>
        <v>1467.3427013999999</v>
      </c>
      <c r="H58" s="37">
        <f>SUMIFS(СВЦЭМ!$D$34:$D$777,СВЦЭМ!$A$34:$A$777,$A58,СВЦЭМ!$B$34:$B$777,H$47)+'СЕТ СН'!$G$11+СВЦЭМ!$D$10+'СЕТ СН'!$G$6-'СЕТ СН'!$G$23</f>
        <v>1353.6420762299999</v>
      </c>
      <c r="I58" s="37">
        <f>SUMIFS(СВЦЭМ!$D$34:$D$777,СВЦЭМ!$A$34:$A$777,$A58,СВЦЭМ!$B$34:$B$777,I$47)+'СЕТ СН'!$G$11+СВЦЭМ!$D$10+'СЕТ СН'!$G$6-'СЕТ СН'!$G$23</f>
        <v>1222.7668322699999</v>
      </c>
      <c r="J58" s="37">
        <f>SUMIFS(СВЦЭМ!$D$34:$D$777,СВЦЭМ!$A$34:$A$777,$A58,СВЦЭМ!$B$34:$B$777,J$47)+'СЕТ СН'!$G$11+СВЦЭМ!$D$10+'СЕТ СН'!$G$6-'СЕТ СН'!$G$23</f>
        <v>1157.99156277</v>
      </c>
      <c r="K58" s="37">
        <f>SUMIFS(СВЦЭМ!$D$34:$D$777,СВЦЭМ!$A$34:$A$777,$A58,СВЦЭМ!$B$34:$B$777,K$47)+'СЕТ СН'!$G$11+СВЦЭМ!$D$10+'СЕТ СН'!$G$6-'СЕТ СН'!$G$23</f>
        <v>1096.4818968</v>
      </c>
      <c r="L58" s="37">
        <f>SUMIFS(СВЦЭМ!$D$34:$D$777,СВЦЭМ!$A$34:$A$777,$A58,СВЦЭМ!$B$34:$B$777,L$47)+'СЕТ СН'!$G$11+СВЦЭМ!$D$10+'СЕТ СН'!$G$6-'СЕТ СН'!$G$23</f>
        <v>1090.3069285499998</v>
      </c>
      <c r="M58" s="37">
        <f>SUMIFS(СВЦЭМ!$D$34:$D$777,СВЦЭМ!$A$34:$A$777,$A58,СВЦЭМ!$B$34:$B$777,M$47)+'СЕТ СН'!$G$11+СВЦЭМ!$D$10+'СЕТ СН'!$G$6-'СЕТ СН'!$G$23</f>
        <v>1071.26032506</v>
      </c>
      <c r="N58" s="37">
        <f>SUMIFS(СВЦЭМ!$D$34:$D$777,СВЦЭМ!$A$34:$A$777,$A58,СВЦЭМ!$B$34:$B$777,N$47)+'СЕТ СН'!$G$11+СВЦЭМ!$D$10+'СЕТ СН'!$G$6-'СЕТ СН'!$G$23</f>
        <v>1061.2837979799999</v>
      </c>
      <c r="O58" s="37">
        <f>SUMIFS(СВЦЭМ!$D$34:$D$777,СВЦЭМ!$A$34:$A$777,$A58,СВЦЭМ!$B$34:$B$777,O$47)+'СЕТ СН'!$G$11+СВЦЭМ!$D$10+'СЕТ СН'!$G$6-'СЕТ СН'!$G$23</f>
        <v>1070.1670369199999</v>
      </c>
      <c r="P58" s="37">
        <f>SUMIFS(СВЦЭМ!$D$34:$D$777,СВЦЭМ!$A$34:$A$777,$A58,СВЦЭМ!$B$34:$B$777,P$47)+'СЕТ СН'!$G$11+СВЦЭМ!$D$10+'СЕТ СН'!$G$6-'СЕТ СН'!$G$23</f>
        <v>1069.0658437999998</v>
      </c>
      <c r="Q58" s="37">
        <f>SUMIFS(СВЦЭМ!$D$34:$D$777,СВЦЭМ!$A$34:$A$777,$A58,СВЦЭМ!$B$34:$B$777,Q$47)+'СЕТ СН'!$G$11+СВЦЭМ!$D$10+'СЕТ СН'!$G$6-'СЕТ СН'!$G$23</f>
        <v>1071.0552507899999</v>
      </c>
      <c r="R58" s="37">
        <f>SUMIFS(СВЦЭМ!$D$34:$D$777,СВЦЭМ!$A$34:$A$777,$A58,СВЦЭМ!$B$34:$B$777,R$47)+'СЕТ СН'!$G$11+СВЦЭМ!$D$10+'СЕТ СН'!$G$6-'СЕТ СН'!$G$23</f>
        <v>1079.12366548</v>
      </c>
      <c r="S58" s="37">
        <f>SUMIFS(СВЦЭМ!$D$34:$D$777,СВЦЭМ!$A$34:$A$777,$A58,СВЦЭМ!$B$34:$B$777,S$47)+'СЕТ СН'!$G$11+СВЦЭМ!$D$10+'СЕТ СН'!$G$6-'СЕТ СН'!$G$23</f>
        <v>1080.8574473199999</v>
      </c>
      <c r="T58" s="37">
        <f>SUMIFS(СВЦЭМ!$D$34:$D$777,СВЦЭМ!$A$34:$A$777,$A58,СВЦЭМ!$B$34:$B$777,T$47)+'СЕТ СН'!$G$11+СВЦЭМ!$D$10+'СЕТ СН'!$G$6-'СЕТ СН'!$G$23</f>
        <v>1081.9423673399999</v>
      </c>
      <c r="U58" s="37">
        <f>SUMIFS(СВЦЭМ!$D$34:$D$777,СВЦЭМ!$A$34:$A$777,$A58,СВЦЭМ!$B$34:$B$777,U$47)+'СЕТ СН'!$G$11+СВЦЭМ!$D$10+'СЕТ СН'!$G$6-'СЕТ СН'!$G$23</f>
        <v>1074.66095617</v>
      </c>
      <c r="V58" s="37">
        <f>SUMIFS(СВЦЭМ!$D$34:$D$777,СВЦЭМ!$A$34:$A$777,$A58,СВЦЭМ!$B$34:$B$777,V$47)+'СЕТ СН'!$G$11+СВЦЭМ!$D$10+'СЕТ СН'!$G$6-'СЕТ СН'!$G$23</f>
        <v>1081.3228261299998</v>
      </c>
      <c r="W58" s="37">
        <f>SUMIFS(СВЦЭМ!$D$34:$D$777,СВЦЭМ!$A$34:$A$777,$A58,СВЦЭМ!$B$34:$B$777,W$47)+'СЕТ СН'!$G$11+СВЦЭМ!$D$10+'СЕТ СН'!$G$6-'СЕТ СН'!$G$23</f>
        <v>1140.39005363</v>
      </c>
      <c r="X58" s="37">
        <f>SUMIFS(СВЦЭМ!$D$34:$D$777,СВЦЭМ!$A$34:$A$777,$A58,СВЦЭМ!$B$34:$B$777,X$47)+'СЕТ СН'!$G$11+СВЦЭМ!$D$10+'СЕТ СН'!$G$6-'СЕТ СН'!$G$23</f>
        <v>1215.4485829399998</v>
      </c>
      <c r="Y58" s="37">
        <f>SUMIFS(СВЦЭМ!$D$34:$D$777,СВЦЭМ!$A$34:$A$777,$A58,СВЦЭМ!$B$34:$B$777,Y$47)+'СЕТ СН'!$G$11+СВЦЭМ!$D$10+'СЕТ СН'!$G$6-'СЕТ СН'!$G$23</f>
        <v>1307.6737214699999</v>
      </c>
    </row>
    <row r="59" spans="1:25" ht="15.75" x14ac:dyDescent="0.2">
      <c r="A59" s="36">
        <f t="shared" si="1"/>
        <v>43293</v>
      </c>
      <c r="B59" s="37">
        <f>SUMIFS(СВЦЭМ!$D$34:$D$777,СВЦЭМ!$A$34:$A$777,$A59,СВЦЭМ!$B$34:$B$777,B$47)+'СЕТ СН'!$G$11+СВЦЭМ!$D$10+'СЕТ СН'!$G$6-'СЕТ СН'!$G$23</f>
        <v>1409.06645955</v>
      </c>
      <c r="C59" s="37">
        <f>SUMIFS(СВЦЭМ!$D$34:$D$777,СВЦЭМ!$A$34:$A$777,$A59,СВЦЭМ!$B$34:$B$777,C$47)+'СЕТ СН'!$G$11+СВЦЭМ!$D$10+'СЕТ СН'!$G$6-'СЕТ СН'!$G$23</f>
        <v>1463.0837783099998</v>
      </c>
      <c r="D59" s="37">
        <f>SUMIFS(СВЦЭМ!$D$34:$D$777,СВЦЭМ!$A$34:$A$777,$A59,СВЦЭМ!$B$34:$B$777,D$47)+'СЕТ СН'!$G$11+СВЦЭМ!$D$10+'СЕТ СН'!$G$6-'СЕТ СН'!$G$23</f>
        <v>1455.9356323099998</v>
      </c>
      <c r="E59" s="37">
        <f>SUMIFS(СВЦЭМ!$D$34:$D$777,СВЦЭМ!$A$34:$A$777,$A59,СВЦЭМ!$B$34:$B$777,E$47)+'СЕТ СН'!$G$11+СВЦЭМ!$D$10+'СЕТ СН'!$G$6-'СЕТ СН'!$G$23</f>
        <v>1472.99174963</v>
      </c>
      <c r="F59" s="37">
        <f>SUMIFS(СВЦЭМ!$D$34:$D$777,СВЦЭМ!$A$34:$A$777,$A59,СВЦЭМ!$B$34:$B$777,F$47)+'СЕТ СН'!$G$11+СВЦЭМ!$D$10+'СЕТ СН'!$G$6-'СЕТ СН'!$G$23</f>
        <v>1487.0919855799998</v>
      </c>
      <c r="G59" s="37">
        <f>SUMIFS(СВЦЭМ!$D$34:$D$777,СВЦЭМ!$A$34:$A$777,$A59,СВЦЭМ!$B$34:$B$777,G$47)+'СЕТ СН'!$G$11+СВЦЭМ!$D$10+'СЕТ СН'!$G$6-'СЕТ СН'!$G$23</f>
        <v>1481.5178430199999</v>
      </c>
      <c r="H59" s="37">
        <f>SUMIFS(СВЦЭМ!$D$34:$D$777,СВЦЭМ!$A$34:$A$777,$A59,СВЦЭМ!$B$34:$B$777,H$47)+'СЕТ СН'!$G$11+СВЦЭМ!$D$10+'СЕТ СН'!$G$6-'СЕТ СН'!$G$23</f>
        <v>1389.0105909199999</v>
      </c>
      <c r="I59" s="37">
        <f>SUMIFS(СВЦЭМ!$D$34:$D$777,СВЦЭМ!$A$34:$A$777,$A59,СВЦЭМ!$B$34:$B$777,I$47)+'СЕТ СН'!$G$11+СВЦЭМ!$D$10+'СЕТ СН'!$G$6-'СЕТ СН'!$G$23</f>
        <v>1229.0251094299999</v>
      </c>
      <c r="J59" s="37">
        <f>SUMIFS(СВЦЭМ!$D$34:$D$777,СВЦЭМ!$A$34:$A$777,$A59,СВЦЭМ!$B$34:$B$777,J$47)+'СЕТ СН'!$G$11+СВЦЭМ!$D$10+'СЕТ СН'!$G$6-'СЕТ СН'!$G$23</f>
        <v>1133.1296155499999</v>
      </c>
      <c r="K59" s="37">
        <f>SUMIFS(СВЦЭМ!$D$34:$D$777,СВЦЭМ!$A$34:$A$777,$A59,СВЦЭМ!$B$34:$B$777,K$47)+'СЕТ СН'!$G$11+СВЦЭМ!$D$10+'СЕТ СН'!$G$6-'СЕТ СН'!$G$23</f>
        <v>1078.5546170399998</v>
      </c>
      <c r="L59" s="37">
        <f>SUMIFS(СВЦЭМ!$D$34:$D$777,СВЦЭМ!$A$34:$A$777,$A59,СВЦЭМ!$B$34:$B$777,L$47)+'СЕТ СН'!$G$11+СВЦЭМ!$D$10+'СЕТ СН'!$G$6-'СЕТ СН'!$G$23</f>
        <v>1062.2305155099998</v>
      </c>
      <c r="M59" s="37">
        <f>SUMIFS(СВЦЭМ!$D$34:$D$777,СВЦЭМ!$A$34:$A$777,$A59,СВЦЭМ!$B$34:$B$777,M$47)+'СЕТ СН'!$G$11+СВЦЭМ!$D$10+'СЕТ СН'!$G$6-'СЕТ СН'!$G$23</f>
        <v>1057.71063897</v>
      </c>
      <c r="N59" s="37">
        <f>SUMIFS(СВЦЭМ!$D$34:$D$777,СВЦЭМ!$A$34:$A$777,$A59,СВЦЭМ!$B$34:$B$777,N$47)+'СЕТ СН'!$G$11+СВЦЭМ!$D$10+'СЕТ СН'!$G$6-'СЕТ СН'!$G$23</f>
        <v>1072.3878791699999</v>
      </c>
      <c r="O59" s="37">
        <f>SUMIFS(СВЦЭМ!$D$34:$D$777,СВЦЭМ!$A$34:$A$777,$A59,СВЦЭМ!$B$34:$B$777,O$47)+'СЕТ СН'!$G$11+СВЦЭМ!$D$10+'СЕТ СН'!$G$6-'СЕТ СН'!$G$23</f>
        <v>1086.70209129</v>
      </c>
      <c r="P59" s="37">
        <f>SUMIFS(СВЦЭМ!$D$34:$D$777,СВЦЭМ!$A$34:$A$777,$A59,СВЦЭМ!$B$34:$B$777,P$47)+'СЕТ СН'!$G$11+СВЦЭМ!$D$10+'СЕТ СН'!$G$6-'СЕТ СН'!$G$23</f>
        <v>1092.6297904099999</v>
      </c>
      <c r="Q59" s="37">
        <f>SUMIFS(СВЦЭМ!$D$34:$D$777,СВЦЭМ!$A$34:$A$777,$A59,СВЦЭМ!$B$34:$B$777,Q$47)+'СЕТ СН'!$G$11+СВЦЭМ!$D$10+'СЕТ СН'!$G$6-'СЕТ СН'!$G$23</f>
        <v>1097.95629706</v>
      </c>
      <c r="R59" s="37">
        <f>SUMIFS(СВЦЭМ!$D$34:$D$777,СВЦЭМ!$A$34:$A$777,$A59,СВЦЭМ!$B$34:$B$777,R$47)+'СЕТ СН'!$G$11+СВЦЭМ!$D$10+'СЕТ СН'!$G$6-'СЕТ СН'!$G$23</f>
        <v>1094.0193415299998</v>
      </c>
      <c r="S59" s="37">
        <f>SUMIFS(СВЦЭМ!$D$34:$D$777,СВЦЭМ!$A$34:$A$777,$A59,СВЦЭМ!$B$34:$B$777,S$47)+'СЕТ СН'!$G$11+СВЦЭМ!$D$10+'СЕТ СН'!$G$6-'СЕТ СН'!$G$23</f>
        <v>1080.7715555</v>
      </c>
      <c r="T59" s="37">
        <f>SUMIFS(СВЦЭМ!$D$34:$D$777,СВЦЭМ!$A$34:$A$777,$A59,СВЦЭМ!$B$34:$B$777,T$47)+'СЕТ СН'!$G$11+СВЦЭМ!$D$10+'СЕТ СН'!$G$6-'СЕТ СН'!$G$23</f>
        <v>1074.82459595</v>
      </c>
      <c r="U59" s="37">
        <f>SUMIFS(СВЦЭМ!$D$34:$D$777,СВЦЭМ!$A$34:$A$777,$A59,СВЦЭМ!$B$34:$B$777,U$47)+'СЕТ СН'!$G$11+СВЦЭМ!$D$10+'СЕТ СН'!$G$6-'СЕТ СН'!$G$23</f>
        <v>1064.6113785499999</v>
      </c>
      <c r="V59" s="37">
        <f>SUMIFS(СВЦЭМ!$D$34:$D$777,СВЦЭМ!$A$34:$A$777,$A59,СВЦЭМ!$B$34:$B$777,V$47)+'СЕТ СН'!$G$11+СВЦЭМ!$D$10+'СЕТ СН'!$G$6-'СЕТ СН'!$G$23</f>
        <v>1063.1987424299998</v>
      </c>
      <c r="W59" s="37">
        <f>SUMIFS(СВЦЭМ!$D$34:$D$777,СВЦЭМ!$A$34:$A$777,$A59,СВЦЭМ!$B$34:$B$777,W$47)+'СЕТ СН'!$G$11+СВЦЭМ!$D$10+'СЕТ СН'!$G$6-'СЕТ СН'!$G$23</f>
        <v>1121.2380888399998</v>
      </c>
      <c r="X59" s="37">
        <f>SUMIFS(СВЦЭМ!$D$34:$D$777,СВЦЭМ!$A$34:$A$777,$A59,СВЦЭМ!$B$34:$B$777,X$47)+'СЕТ СН'!$G$11+СВЦЭМ!$D$10+'СЕТ СН'!$G$6-'СЕТ СН'!$G$23</f>
        <v>1212.9022197099998</v>
      </c>
      <c r="Y59" s="37">
        <f>SUMIFS(СВЦЭМ!$D$34:$D$777,СВЦЭМ!$A$34:$A$777,$A59,СВЦЭМ!$B$34:$B$777,Y$47)+'СЕТ СН'!$G$11+СВЦЭМ!$D$10+'СЕТ СН'!$G$6-'СЕТ СН'!$G$23</f>
        <v>1334.6126241299999</v>
      </c>
    </row>
    <row r="60" spans="1:25" ht="15.75" x14ac:dyDescent="0.2">
      <c r="A60" s="36">
        <f t="shared" si="1"/>
        <v>43294</v>
      </c>
      <c r="B60" s="37">
        <f>SUMIFS(СВЦЭМ!$D$34:$D$777,СВЦЭМ!$A$34:$A$777,$A60,СВЦЭМ!$B$34:$B$777,B$47)+'СЕТ СН'!$G$11+СВЦЭМ!$D$10+'СЕТ СН'!$G$6-'СЕТ СН'!$G$23</f>
        <v>1403.3021914199999</v>
      </c>
      <c r="C60" s="37">
        <f>SUMIFS(СВЦЭМ!$D$34:$D$777,СВЦЭМ!$A$34:$A$777,$A60,СВЦЭМ!$B$34:$B$777,C$47)+'СЕТ СН'!$G$11+СВЦЭМ!$D$10+'СЕТ СН'!$G$6-'СЕТ СН'!$G$23</f>
        <v>1435.3194919999999</v>
      </c>
      <c r="D60" s="37">
        <f>SUMIFS(СВЦЭМ!$D$34:$D$777,СВЦЭМ!$A$34:$A$777,$A60,СВЦЭМ!$B$34:$B$777,D$47)+'СЕТ СН'!$G$11+СВЦЭМ!$D$10+'СЕТ СН'!$G$6-'СЕТ СН'!$G$23</f>
        <v>1476.33455751</v>
      </c>
      <c r="E60" s="37">
        <f>SUMIFS(СВЦЭМ!$D$34:$D$777,СВЦЭМ!$A$34:$A$777,$A60,СВЦЭМ!$B$34:$B$777,E$47)+'СЕТ СН'!$G$11+СВЦЭМ!$D$10+'СЕТ СН'!$G$6-'СЕТ СН'!$G$23</f>
        <v>1494.5552737799999</v>
      </c>
      <c r="F60" s="37">
        <f>SUMIFS(СВЦЭМ!$D$34:$D$777,СВЦЭМ!$A$34:$A$777,$A60,СВЦЭМ!$B$34:$B$777,F$47)+'СЕТ СН'!$G$11+СВЦЭМ!$D$10+'СЕТ СН'!$G$6-'СЕТ СН'!$G$23</f>
        <v>1491.4332846</v>
      </c>
      <c r="G60" s="37">
        <f>SUMIFS(СВЦЭМ!$D$34:$D$777,СВЦЭМ!$A$34:$A$777,$A60,СВЦЭМ!$B$34:$B$777,G$47)+'СЕТ СН'!$G$11+СВЦЭМ!$D$10+'СЕТ СН'!$G$6-'СЕТ СН'!$G$23</f>
        <v>1481.8517656099998</v>
      </c>
      <c r="H60" s="37">
        <f>SUMIFS(СВЦЭМ!$D$34:$D$777,СВЦЭМ!$A$34:$A$777,$A60,СВЦЭМ!$B$34:$B$777,H$47)+'СЕТ СН'!$G$11+СВЦЭМ!$D$10+'СЕТ СН'!$G$6-'СЕТ СН'!$G$23</f>
        <v>1371.5441940899998</v>
      </c>
      <c r="I60" s="37">
        <f>SUMIFS(СВЦЭМ!$D$34:$D$777,СВЦЭМ!$A$34:$A$777,$A60,СВЦЭМ!$B$34:$B$777,I$47)+'СЕТ СН'!$G$11+СВЦЭМ!$D$10+'СЕТ СН'!$G$6-'СЕТ СН'!$G$23</f>
        <v>1249.3485264399999</v>
      </c>
      <c r="J60" s="37">
        <f>SUMIFS(СВЦЭМ!$D$34:$D$777,СВЦЭМ!$A$34:$A$777,$A60,СВЦЭМ!$B$34:$B$777,J$47)+'СЕТ СН'!$G$11+СВЦЭМ!$D$10+'СЕТ СН'!$G$6-'СЕТ СН'!$G$23</f>
        <v>1145.6561017399999</v>
      </c>
      <c r="K60" s="37">
        <f>SUMIFS(СВЦЭМ!$D$34:$D$777,СВЦЭМ!$A$34:$A$777,$A60,СВЦЭМ!$B$34:$B$777,K$47)+'СЕТ СН'!$G$11+СВЦЭМ!$D$10+'СЕТ СН'!$G$6-'СЕТ СН'!$G$23</f>
        <v>1095.2700937999998</v>
      </c>
      <c r="L60" s="37">
        <f>SUMIFS(СВЦЭМ!$D$34:$D$777,СВЦЭМ!$A$34:$A$777,$A60,СВЦЭМ!$B$34:$B$777,L$47)+'СЕТ СН'!$G$11+СВЦЭМ!$D$10+'СЕТ СН'!$G$6-'СЕТ СН'!$G$23</f>
        <v>1069.31732055</v>
      </c>
      <c r="M60" s="37">
        <f>SUMIFS(СВЦЭМ!$D$34:$D$777,СВЦЭМ!$A$34:$A$777,$A60,СВЦЭМ!$B$34:$B$777,M$47)+'СЕТ СН'!$G$11+СВЦЭМ!$D$10+'СЕТ СН'!$G$6-'СЕТ СН'!$G$23</f>
        <v>1064.30208928</v>
      </c>
      <c r="N60" s="37">
        <f>SUMIFS(СВЦЭМ!$D$34:$D$777,СВЦЭМ!$A$34:$A$777,$A60,СВЦЭМ!$B$34:$B$777,N$47)+'СЕТ СН'!$G$11+СВЦЭМ!$D$10+'СЕТ СН'!$G$6-'СЕТ СН'!$G$23</f>
        <v>1076.51900284</v>
      </c>
      <c r="O60" s="37">
        <f>SUMIFS(СВЦЭМ!$D$34:$D$777,СВЦЭМ!$A$34:$A$777,$A60,СВЦЭМ!$B$34:$B$777,O$47)+'СЕТ СН'!$G$11+СВЦЭМ!$D$10+'СЕТ СН'!$G$6-'СЕТ СН'!$G$23</f>
        <v>1080.9113431999999</v>
      </c>
      <c r="P60" s="37">
        <f>SUMIFS(СВЦЭМ!$D$34:$D$777,СВЦЭМ!$A$34:$A$777,$A60,СВЦЭМ!$B$34:$B$777,P$47)+'СЕТ СН'!$G$11+СВЦЭМ!$D$10+'СЕТ СН'!$G$6-'СЕТ СН'!$G$23</f>
        <v>1090.50188422</v>
      </c>
      <c r="Q60" s="37">
        <f>SUMIFS(СВЦЭМ!$D$34:$D$777,СВЦЭМ!$A$34:$A$777,$A60,СВЦЭМ!$B$34:$B$777,Q$47)+'СЕТ СН'!$G$11+СВЦЭМ!$D$10+'СЕТ СН'!$G$6-'СЕТ СН'!$G$23</f>
        <v>1118.0580198</v>
      </c>
      <c r="R60" s="37">
        <f>SUMIFS(СВЦЭМ!$D$34:$D$777,СВЦЭМ!$A$34:$A$777,$A60,СВЦЭМ!$B$34:$B$777,R$47)+'СЕТ СН'!$G$11+СВЦЭМ!$D$10+'СЕТ СН'!$G$6-'СЕТ СН'!$G$23</f>
        <v>1140.9373256899999</v>
      </c>
      <c r="S60" s="37">
        <f>SUMIFS(СВЦЭМ!$D$34:$D$777,СВЦЭМ!$A$34:$A$777,$A60,СВЦЭМ!$B$34:$B$777,S$47)+'СЕТ СН'!$G$11+СВЦЭМ!$D$10+'СЕТ СН'!$G$6-'СЕТ СН'!$G$23</f>
        <v>1119.3806622799998</v>
      </c>
      <c r="T60" s="37">
        <f>SUMIFS(СВЦЭМ!$D$34:$D$777,СВЦЭМ!$A$34:$A$777,$A60,СВЦЭМ!$B$34:$B$777,T$47)+'СЕТ СН'!$G$11+СВЦЭМ!$D$10+'СЕТ СН'!$G$6-'СЕТ СН'!$G$23</f>
        <v>1105.9855305999999</v>
      </c>
      <c r="U60" s="37">
        <f>SUMIFS(СВЦЭМ!$D$34:$D$777,СВЦЭМ!$A$34:$A$777,$A60,СВЦЭМ!$B$34:$B$777,U$47)+'СЕТ СН'!$G$11+СВЦЭМ!$D$10+'СЕТ СН'!$G$6-'СЕТ СН'!$G$23</f>
        <v>1091.8642078099999</v>
      </c>
      <c r="V60" s="37">
        <f>SUMIFS(СВЦЭМ!$D$34:$D$777,СВЦЭМ!$A$34:$A$777,$A60,СВЦЭМ!$B$34:$B$777,V$47)+'СЕТ СН'!$G$11+СВЦЭМ!$D$10+'СЕТ СН'!$G$6-'СЕТ СН'!$G$23</f>
        <v>1093.8626288799999</v>
      </c>
      <c r="W60" s="37">
        <f>SUMIFS(СВЦЭМ!$D$34:$D$777,СВЦЭМ!$A$34:$A$777,$A60,СВЦЭМ!$B$34:$B$777,W$47)+'СЕТ СН'!$G$11+СВЦЭМ!$D$10+'СЕТ СН'!$G$6-'СЕТ СН'!$G$23</f>
        <v>1131.6868870999999</v>
      </c>
      <c r="X60" s="37">
        <f>SUMIFS(СВЦЭМ!$D$34:$D$777,СВЦЭМ!$A$34:$A$777,$A60,СВЦЭМ!$B$34:$B$777,X$47)+'СЕТ СН'!$G$11+СВЦЭМ!$D$10+'СЕТ СН'!$G$6-'СЕТ СН'!$G$23</f>
        <v>1207.3404248499999</v>
      </c>
      <c r="Y60" s="37">
        <f>SUMIFS(СВЦЭМ!$D$34:$D$777,СВЦЭМ!$A$34:$A$777,$A60,СВЦЭМ!$B$34:$B$777,Y$47)+'СЕТ СН'!$G$11+СВЦЭМ!$D$10+'СЕТ СН'!$G$6-'СЕТ СН'!$G$23</f>
        <v>1306.93589535</v>
      </c>
    </row>
    <row r="61" spans="1:25" ht="15.75" x14ac:dyDescent="0.2">
      <c r="A61" s="36">
        <f t="shared" si="1"/>
        <v>43295</v>
      </c>
      <c r="B61" s="37">
        <f>SUMIFS(СВЦЭМ!$D$34:$D$777,СВЦЭМ!$A$34:$A$777,$A61,СВЦЭМ!$B$34:$B$777,B$47)+'СЕТ СН'!$G$11+СВЦЭМ!$D$10+'СЕТ СН'!$G$6-'СЕТ СН'!$G$23</f>
        <v>1320.0623499799999</v>
      </c>
      <c r="C61" s="37">
        <f>SUMIFS(СВЦЭМ!$D$34:$D$777,СВЦЭМ!$A$34:$A$777,$A61,СВЦЭМ!$B$34:$B$777,C$47)+'СЕТ СН'!$G$11+СВЦЭМ!$D$10+'СЕТ СН'!$G$6-'СЕТ СН'!$G$23</f>
        <v>1403.2674261</v>
      </c>
      <c r="D61" s="37">
        <f>SUMIFS(СВЦЭМ!$D$34:$D$777,СВЦЭМ!$A$34:$A$777,$A61,СВЦЭМ!$B$34:$B$777,D$47)+'СЕТ СН'!$G$11+СВЦЭМ!$D$10+'СЕТ СН'!$G$6-'СЕТ СН'!$G$23</f>
        <v>1484.2356556799998</v>
      </c>
      <c r="E61" s="37">
        <f>SUMIFS(СВЦЭМ!$D$34:$D$777,СВЦЭМ!$A$34:$A$777,$A61,СВЦЭМ!$B$34:$B$777,E$47)+'СЕТ СН'!$G$11+СВЦЭМ!$D$10+'СЕТ СН'!$G$6-'СЕТ СН'!$G$23</f>
        <v>1485.11902515</v>
      </c>
      <c r="F61" s="37">
        <f>SUMIFS(СВЦЭМ!$D$34:$D$777,СВЦЭМ!$A$34:$A$777,$A61,СВЦЭМ!$B$34:$B$777,F$47)+'СЕТ СН'!$G$11+СВЦЭМ!$D$10+'СЕТ СН'!$G$6-'СЕТ СН'!$G$23</f>
        <v>1485.7632964999998</v>
      </c>
      <c r="G61" s="37">
        <f>SUMIFS(СВЦЭМ!$D$34:$D$777,СВЦЭМ!$A$34:$A$777,$A61,СВЦЭМ!$B$34:$B$777,G$47)+'СЕТ СН'!$G$11+СВЦЭМ!$D$10+'СЕТ СН'!$G$6-'СЕТ СН'!$G$23</f>
        <v>1483.7425137199998</v>
      </c>
      <c r="H61" s="37">
        <f>SUMIFS(СВЦЭМ!$D$34:$D$777,СВЦЭМ!$A$34:$A$777,$A61,СВЦЭМ!$B$34:$B$777,H$47)+'СЕТ СН'!$G$11+СВЦЭМ!$D$10+'СЕТ СН'!$G$6-'СЕТ СН'!$G$23</f>
        <v>1415.1905717499999</v>
      </c>
      <c r="I61" s="37">
        <f>SUMIFS(СВЦЭМ!$D$34:$D$777,СВЦЭМ!$A$34:$A$777,$A61,СВЦЭМ!$B$34:$B$777,I$47)+'СЕТ СН'!$G$11+СВЦЭМ!$D$10+'СЕТ СН'!$G$6-'СЕТ СН'!$G$23</f>
        <v>1284.2597077999999</v>
      </c>
      <c r="J61" s="37">
        <f>SUMIFS(СВЦЭМ!$D$34:$D$777,СВЦЭМ!$A$34:$A$777,$A61,СВЦЭМ!$B$34:$B$777,J$47)+'СЕТ СН'!$G$11+СВЦЭМ!$D$10+'СЕТ СН'!$G$6-'СЕТ СН'!$G$23</f>
        <v>1155.5657470499998</v>
      </c>
      <c r="K61" s="37">
        <f>SUMIFS(СВЦЭМ!$D$34:$D$777,СВЦЭМ!$A$34:$A$777,$A61,СВЦЭМ!$B$34:$B$777,K$47)+'СЕТ СН'!$G$11+СВЦЭМ!$D$10+'СЕТ СН'!$G$6-'СЕТ СН'!$G$23</f>
        <v>1099.2983712199998</v>
      </c>
      <c r="L61" s="37">
        <f>SUMIFS(СВЦЭМ!$D$34:$D$777,СВЦЭМ!$A$34:$A$777,$A61,СВЦЭМ!$B$34:$B$777,L$47)+'СЕТ СН'!$G$11+СВЦЭМ!$D$10+'СЕТ СН'!$G$6-'СЕТ СН'!$G$23</f>
        <v>1077.6046648199999</v>
      </c>
      <c r="M61" s="37">
        <f>SUMIFS(СВЦЭМ!$D$34:$D$777,СВЦЭМ!$A$34:$A$777,$A61,СВЦЭМ!$B$34:$B$777,M$47)+'СЕТ СН'!$G$11+СВЦЭМ!$D$10+'СЕТ СН'!$G$6-'СЕТ СН'!$G$23</f>
        <v>1060.23646259</v>
      </c>
      <c r="N61" s="37">
        <f>SUMIFS(СВЦЭМ!$D$34:$D$777,СВЦЭМ!$A$34:$A$777,$A61,СВЦЭМ!$B$34:$B$777,N$47)+'СЕТ СН'!$G$11+СВЦЭМ!$D$10+'СЕТ СН'!$G$6-'СЕТ СН'!$G$23</f>
        <v>1068.3520030699999</v>
      </c>
      <c r="O61" s="37">
        <f>SUMIFS(СВЦЭМ!$D$34:$D$777,СВЦЭМ!$A$34:$A$777,$A61,СВЦЭМ!$B$34:$B$777,O$47)+'СЕТ СН'!$G$11+СВЦЭМ!$D$10+'СЕТ СН'!$G$6-'СЕТ СН'!$G$23</f>
        <v>1074.0391215799998</v>
      </c>
      <c r="P61" s="37">
        <f>SUMIFS(СВЦЭМ!$D$34:$D$777,СВЦЭМ!$A$34:$A$777,$A61,СВЦЭМ!$B$34:$B$777,P$47)+'СЕТ СН'!$G$11+СВЦЭМ!$D$10+'СЕТ СН'!$G$6-'СЕТ СН'!$G$23</f>
        <v>1097.1596115</v>
      </c>
      <c r="Q61" s="37">
        <f>SUMIFS(СВЦЭМ!$D$34:$D$777,СВЦЭМ!$A$34:$A$777,$A61,СВЦЭМ!$B$34:$B$777,Q$47)+'СЕТ СН'!$G$11+СВЦЭМ!$D$10+'СЕТ СН'!$G$6-'СЕТ СН'!$G$23</f>
        <v>1102.6027716599999</v>
      </c>
      <c r="R61" s="37">
        <f>SUMIFS(СВЦЭМ!$D$34:$D$777,СВЦЭМ!$A$34:$A$777,$A61,СВЦЭМ!$B$34:$B$777,R$47)+'СЕТ СН'!$G$11+СВЦЭМ!$D$10+'СЕТ СН'!$G$6-'СЕТ СН'!$G$23</f>
        <v>1101.5277581599998</v>
      </c>
      <c r="S61" s="37">
        <f>SUMIFS(СВЦЭМ!$D$34:$D$777,СВЦЭМ!$A$34:$A$777,$A61,СВЦЭМ!$B$34:$B$777,S$47)+'СЕТ СН'!$G$11+СВЦЭМ!$D$10+'СЕТ СН'!$G$6-'СЕТ СН'!$G$23</f>
        <v>1093.2863966499999</v>
      </c>
      <c r="T61" s="37">
        <f>SUMIFS(СВЦЭМ!$D$34:$D$777,СВЦЭМ!$A$34:$A$777,$A61,СВЦЭМ!$B$34:$B$777,T$47)+'СЕТ СН'!$G$11+СВЦЭМ!$D$10+'СЕТ СН'!$G$6-'СЕТ СН'!$G$23</f>
        <v>1092.47522523</v>
      </c>
      <c r="U61" s="37">
        <f>SUMIFS(СВЦЭМ!$D$34:$D$777,СВЦЭМ!$A$34:$A$777,$A61,СВЦЭМ!$B$34:$B$777,U$47)+'СЕТ СН'!$G$11+СВЦЭМ!$D$10+'СЕТ СН'!$G$6-'СЕТ СН'!$G$23</f>
        <v>1090.2392547499999</v>
      </c>
      <c r="V61" s="37">
        <f>SUMIFS(СВЦЭМ!$D$34:$D$777,СВЦЭМ!$A$34:$A$777,$A61,СВЦЭМ!$B$34:$B$777,V$47)+'СЕТ СН'!$G$11+СВЦЭМ!$D$10+'СЕТ СН'!$G$6-'СЕТ СН'!$G$23</f>
        <v>1093.6079353999999</v>
      </c>
      <c r="W61" s="37">
        <f>SUMIFS(СВЦЭМ!$D$34:$D$777,СВЦЭМ!$A$34:$A$777,$A61,СВЦЭМ!$B$34:$B$777,W$47)+'СЕТ СН'!$G$11+СВЦЭМ!$D$10+'СЕТ СН'!$G$6-'СЕТ СН'!$G$23</f>
        <v>1123.24583478</v>
      </c>
      <c r="X61" s="37">
        <f>SUMIFS(СВЦЭМ!$D$34:$D$777,СВЦЭМ!$A$34:$A$777,$A61,СВЦЭМ!$B$34:$B$777,X$47)+'СЕТ СН'!$G$11+СВЦЭМ!$D$10+'СЕТ СН'!$G$6-'СЕТ СН'!$G$23</f>
        <v>1203.9390006499998</v>
      </c>
      <c r="Y61" s="37">
        <f>SUMIFS(СВЦЭМ!$D$34:$D$777,СВЦЭМ!$A$34:$A$777,$A61,СВЦЭМ!$B$34:$B$777,Y$47)+'СЕТ СН'!$G$11+СВЦЭМ!$D$10+'СЕТ СН'!$G$6-'СЕТ СН'!$G$23</f>
        <v>1289.1756346899999</v>
      </c>
    </row>
    <row r="62" spans="1:25" ht="15.75" x14ac:dyDescent="0.2">
      <c r="A62" s="36">
        <f t="shared" si="1"/>
        <v>43296</v>
      </c>
      <c r="B62" s="37">
        <f>SUMIFS(СВЦЭМ!$D$34:$D$777,СВЦЭМ!$A$34:$A$777,$A62,СВЦЭМ!$B$34:$B$777,B$47)+'СЕТ СН'!$G$11+СВЦЭМ!$D$10+'СЕТ СН'!$G$6-'СЕТ СН'!$G$23</f>
        <v>1359.9003256599999</v>
      </c>
      <c r="C62" s="37">
        <f>SUMIFS(СВЦЭМ!$D$34:$D$777,СВЦЭМ!$A$34:$A$777,$A62,СВЦЭМ!$B$34:$B$777,C$47)+'СЕТ СН'!$G$11+СВЦЭМ!$D$10+'СЕТ СН'!$G$6-'СЕТ СН'!$G$23</f>
        <v>1410.9980523699999</v>
      </c>
      <c r="D62" s="37">
        <f>SUMIFS(СВЦЭМ!$D$34:$D$777,СВЦЭМ!$A$34:$A$777,$A62,СВЦЭМ!$B$34:$B$777,D$47)+'СЕТ СН'!$G$11+СВЦЭМ!$D$10+'СЕТ СН'!$G$6-'СЕТ СН'!$G$23</f>
        <v>1447.81704468</v>
      </c>
      <c r="E62" s="37">
        <f>SUMIFS(СВЦЭМ!$D$34:$D$777,СВЦЭМ!$A$34:$A$777,$A62,СВЦЭМ!$B$34:$B$777,E$47)+'СЕТ СН'!$G$11+СВЦЭМ!$D$10+'СЕТ СН'!$G$6-'СЕТ СН'!$G$23</f>
        <v>1478.44394298</v>
      </c>
      <c r="F62" s="37">
        <f>SUMIFS(СВЦЭМ!$D$34:$D$777,СВЦЭМ!$A$34:$A$777,$A62,СВЦЭМ!$B$34:$B$777,F$47)+'СЕТ СН'!$G$11+СВЦЭМ!$D$10+'СЕТ СН'!$G$6-'СЕТ СН'!$G$23</f>
        <v>1486.4233414199998</v>
      </c>
      <c r="G62" s="37">
        <f>SUMIFS(СВЦЭМ!$D$34:$D$777,СВЦЭМ!$A$34:$A$777,$A62,СВЦЭМ!$B$34:$B$777,G$47)+'СЕТ СН'!$G$11+СВЦЭМ!$D$10+'СЕТ СН'!$G$6-'СЕТ СН'!$G$23</f>
        <v>1487.5410166099998</v>
      </c>
      <c r="H62" s="37">
        <f>SUMIFS(СВЦЭМ!$D$34:$D$777,СВЦЭМ!$A$34:$A$777,$A62,СВЦЭМ!$B$34:$B$777,H$47)+'СЕТ СН'!$G$11+СВЦЭМ!$D$10+'СЕТ СН'!$G$6-'СЕТ СН'!$G$23</f>
        <v>1401.7047887499998</v>
      </c>
      <c r="I62" s="37">
        <f>SUMIFS(СВЦЭМ!$D$34:$D$777,СВЦЭМ!$A$34:$A$777,$A62,СВЦЭМ!$B$34:$B$777,I$47)+'СЕТ СН'!$G$11+СВЦЭМ!$D$10+'СЕТ СН'!$G$6-'СЕТ СН'!$G$23</f>
        <v>1258.1451088699998</v>
      </c>
      <c r="J62" s="37">
        <f>SUMIFS(СВЦЭМ!$D$34:$D$777,СВЦЭМ!$A$34:$A$777,$A62,СВЦЭМ!$B$34:$B$777,J$47)+'СЕТ СН'!$G$11+СВЦЭМ!$D$10+'СЕТ СН'!$G$6-'СЕТ СН'!$G$23</f>
        <v>1131.46343901</v>
      </c>
      <c r="K62" s="37">
        <f>SUMIFS(СВЦЭМ!$D$34:$D$777,СВЦЭМ!$A$34:$A$777,$A62,СВЦЭМ!$B$34:$B$777,K$47)+'СЕТ СН'!$G$11+СВЦЭМ!$D$10+'СЕТ СН'!$G$6-'СЕТ СН'!$G$23</f>
        <v>1081.2364413999999</v>
      </c>
      <c r="L62" s="37">
        <f>SUMIFS(СВЦЭМ!$D$34:$D$777,СВЦЭМ!$A$34:$A$777,$A62,СВЦЭМ!$B$34:$B$777,L$47)+'СЕТ СН'!$G$11+СВЦЭМ!$D$10+'СЕТ СН'!$G$6-'СЕТ СН'!$G$23</f>
        <v>1063.6242380799999</v>
      </c>
      <c r="M62" s="37">
        <f>SUMIFS(СВЦЭМ!$D$34:$D$777,СВЦЭМ!$A$34:$A$777,$A62,СВЦЭМ!$B$34:$B$777,M$47)+'СЕТ СН'!$G$11+СВЦЭМ!$D$10+'СЕТ СН'!$G$6-'СЕТ СН'!$G$23</f>
        <v>1051.24986414</v>
      </c>
      <c r="N62" s="37">
        <f>SUMIFS(СВЦЭМ!$D$34:$D$777,СВЦЭМ!$A$34:$A$777,$A62,СВЦЭМ!$B$34:$B$777,N$47)+'СЕТ СН'!$G$11+СВЦЭМ!$D$10+'СЕТ СН'!$G$6-'СЕТ СН'!$G$23</f>
        <v>1055.8730293699998</v>
      </c>
      <c r="O62" s="37">
        <f>SUMIFS(СВЦЭМ!$D$34:$D$777,СВЦЭМ!$A$34:$A$777,$A62,СВЦЭМ!$B$34:$B$777,O$47)+'СЕТ СН'!$G$11+СВЦЭМ!$D$10+'СЕТ СН'!$G$6-'СЕТ СН'!$G$23</f>
        <v>1049.0137580599999</v>
      </c>
      <c r="P62" s="37">
        <f>SUMIFS(СВЦЭМ!$D$34:$D$777,СВЦЭМ!$A$34:$A$777,$A62,СВЦЭМ!$B$34:$B$777,P$47)+'СЕТ СН'!$G$11+СВЦЭМ!$D$10+'СЕТ СН'!$G$6-'СЕТ СН'!$G$23</f>
        <v>1065.1820850399999</v>
      </c>
      <c r="Q62" s="37">
        <f>SUMIFS(СВЦЭМ!$D$34:$D$777,СВЦЭМ!$A$34:$A$777,$A62,СВЦЭМ!$B$34:$B$777,Q$47)+'СЕТ СН'!$G$11+СВЦЭМ!$D$10+'СЕТ СН'!$G$6-'СЕТ СН'!$G$23</f>
        <v>1063.62343528</v>
      </c>
      <c r="R62" s="37">
        <f>SUMIFS(СВЦЭМ!$D$34:$D$777,СВЦЭМ!$A$34:$A$777,$A62,СВЦЭМ!$B$34:$B$777,R$47)+'СЕТ СН'!$G$11+СВЦЭМ!$D$10+'СЕТ СН'!$G$6-'СЕТ СН'!$G$23</f>
        <v>1067.5965441199999</v>
      </c>
      <c r="S62" s="37">
        <f>SUMIFS(СВЦЭМ!$D$34:$D$777,СВЦЭМ!$A$34:$A$777,$A62,СВЦЭМ!$B$34:$B$777,S$47)+'СЕТ СН'!$G$11+СВЦЭМ!$D$10+'СЕТ СН'!$G$6-'СЕТ СН'!$G$23</f>
        <v>1073.9399076499999</v>
      </c>
      <c r="T62" s="37">
        <f>SUMIFS(СВЦЭМ!$D$34:$D$777,СВЦЭМ!$A$34:$A$777,$A62,СВЦЭМ!$B$34:$B$777,T$47)+'СЕТ СН'!$G$11+СВЦЭМ!$D$10+'СЕТ СН'!$G$6-'СЕТ СН'!$G$23</f>
        <v>1082.3029793399999</v>
      </c>
      <c r="U62" s="37">
        <f>SUMIFS(СВЦЭМ!$D$34:$D$777,СВЦЭМ!$A$34:$A$777,$A62,СВЦЭМ!$B$34:$B$777,U$47)+'СЕТ СН'!$G$11+СВЦЭМ!$D$10+'СЕТ СН'!$G$6-'СЕТ СН'!$G$23</f>
        <v>1090.6591433599999</v>
      </c>
      <c r="V62" s="37">
        <f>SUMIFS(СВЦЭМ!$D$34:$D$777,СВЦЭМ!$A$34:$A$777,$A62,СВЦЭМ!$B$34:$B$777,V$47)+'СЕТ СН'!$G$11+СВЦЭМ!$D$10+'СЕТ СН'!$G$6-'СЕТ СН'!$G$23</f>
        <v>1098.5471263299999</v>
      </c>
      <c r="W62" s="37">
        <f>SUMIFS(СВЦЭМ!$D$34:$D$777,СВЦЭМ!$A$34:$A$777,$A62,СВЦЭМ!$B$34:$B$777,W$47)+'СЕТ СН'!$G$11+СВЦЭМ!$D$10+'СЕТ СН'!$G$6-'СЕТ СН'!$G$23</f>
        <v>1162.6072370999998</v>
      </c>
      <c r="X62" s="37">
        <f>SUMIFS(СВЦЭМ!$D$34:$D$777,СВЦЭМ!$A$34:$A$777,$A62,СВЦЭМ!$B$34:$B$777,X$47)+'СЕТ СН'!$G$11+СВЦЭМ!$D$10+'СЕТ СН'!$G$6-'СЕТ СН'!$G$23</f>
        <v>1206.7209413599999</v>
      </c>
      <c r="Y62" s="37">
        <f>SUMIFS(СВЦЭМ!$D$34:$D$777,СВЦЭМ!$A$34:$A$777,$A62,СВЦЭМ!$B$34:$B$777,Y$47)+'СЕТ СН'!$G$11+СВЦЭМ!$D$10+'СЕТ СН'!$G$6-'СЕТ СН'!$G$23</f>
        <v>1290.2580340699999</v>
      </c>
    </row>
    <row r="63" spans="1:25" ht="15.75" x14ac:dyDescent="0.2">
      <c r="A63" s="36">
        <f t="shared" si="1"/>
        <v>43297</v>
      </c>
      <c r="B63" s="37">
        <f>SUMIFS(СВЦЭМ!$D$34:$D$777,СВЦЭМ!$A$34:$A$777,$A63,СВЦЭМ!$B$34:$B$777,B$47)+'СЕТ СН'!$G$11+СВЦЭМ!$D$10+'СЕТ СН'!$G$6-'СЕТ СН'!$G$23</f>
        <v>1417.5486661599998</v>
      </c>
      <c r="C63" s="37">
        <f>SUMIFS(СВЦЭМ!$D$34:$D$777,СВЦЭМ!$A$34:$A$777,$A63,СВЦЭМ!$B$34:$B$777,C$47)+'СЕТ СН'!$G$11+СВЦЭМ!$D$10+'СЕТ СН'!$G$6-'СЕТ СН'!$G$23</f>
        <v>1465.6666405399999</v>
      </c>
      <c r="D63" s="37">
        <f>SUMIFS(СВЦЭМ!$D$34:$D$777,СВЦЭМ!$A$34:$A$777,$A63,СВЦЭМ!$B$34:$B$777,D$47)+'СЕТ СН'!$G$11+СВЦЭМ!$D$10+'СЕТ СН'!$G$6-'СЕТ СН'!$G$23</f>
        <v>1488.7070473499998</v>
      </c>
      <c r="E63" s="37">
        <f>SUMIFS(СВЦЭМ!$D$34:$D$777,СВЦЭМ!$A$34:$A$777,$A63,СВЦЭМ!$B$34:$B$777,E$47)+'СЕТ СН'!$G$11+СВЦЭМ!$D$10+'СЕТ СН'!$G$6-'СЕТ СН'!$G$23</f>
        <v>1484.3740634999999</v>
      </c>
      <c r="F63" s="37">
        <f>SUMIFS(СВЦЭМ!$D$34:$D$777,СВЦЭМ!$A$34:$A$777,$A63,СВЦЭМ!$B$34:$B$777,F$47)+'СЕТ СН'!$G$11+СВЦЭМ!$D$10+'СЕТ СН'!$G$6-'СЕТ СН'!$G$23</f>
        <v>1481.87783068</v>
      </c>
      <c r="G63" s="37">
        <f>SUMIFS(СВЦЭМ!$D$34:$D$777,СВЦЭМ!$A$34:$A$777,$A63,СВЦЭМ!$B$34:$B$777,G$47)+'СЕТ СН'!$G$11+СВЦЭМ!$D$10+'СЕТ СН'!$G$6-'СЕТ СН'!$G$23</f>
        <v>1490.12918124</v>
      </c>
      <c r="H63" s="37">
        <f>SUMIFS(СВЦЭМ!$D$34:$D$777,СВЦЭМ!$A$34:$A$777,$A63,СВЦЭМ!$B$34:$B$777,H$47)+'СЕТ СН'!$G$11+СВЦЭМ!$D$10+'СЕТ СН'!$G$6-'СЕТ СН'!$G$23</f>
        <v>1419.2736430299999</v>
      </c>
      <c r="I63" s="37">
        <f>SUMIFS(СВЦЭМ!$D$34:$D$777,СВЦЭМ!$A$34:$A$777,$A63,СВЦЭМ!$B$34:$B$777,I$47)+'СЕТ СН'!$G$11+СВЦЭМ!$D$10+'СЕТ СН'!$G$6-'СЕТ СН'!$G$23</f>
        <v>1260.7999221399998</v>
      </c>
      <c r="J63" s="37">
        <f>SUMIFS(СВЦЭМ!$D$34:$D$777,СВЦЭМ!$A$34:$A$777,$A63,СВЦЭМ!$B$34:$B$777,J$47)+'СЕТ СН'!$G$11+СВЦЭМ!$D$10+'СЕТ СН'!$G$6-'СЕТ СН'!$G$23</f>
        <v>1139.3239038199999</v>
      </c>
      <c r="K63" s="37">
        <f>SUMIFS(СВЦЭМ!$D$34:$D$777,СВЦЭМ!$A$34:$A$777,$A63,СВЦЭМ!$B$34:$B$777,K$47)+'СЕТ СН'!$G$11+СВЦЭМ!$D$10+'СЕТ СН'!$G$6-'СЕТ СН'!$G$23</f>
        <v>1091.91817296</v>
      </c>
      <c r="L63" s="37">
        <f>SUMIFS(СВЦЭМ!$D$34:$D$777,СВЦЭМ!$A$34:$A$777,$A63,СВЦЭМ!$B$34:$B$777,L$47)+'СЕТ СН'!$G$11+СВЦЭМ!$D$10+'СЕТ СН'!$G$6-'СЕТ СН'!$G$23</f>
        <v>1084.4370165999999</v>
      </c>
      <c r="M63" s="37">
        <f>SUMIFS(СВЦЭМ!$D$34:$D$777,СВЦЭМ!$A$34:$A$777,$A63,СВЦЭМ!$B$34:$B$777,M$47)+'СЕТ СН'!$G$11+СВЦЭМ!$D$10+'СЕТ СН'!$G$6-'СЕТ СН'!$G$23</f>
        <v>1075.7635950899999</v>
      </c>
      <c r="N63" s="37">
        <f>SUMIFS(СВЦЭМ!$D$34:$D$777,СВЦЭМ!$A$34:$A$777,$A63,СВЦЭМ!$B$34:$B$777,N$47)+'СЕТ СН'!$G$11+СВЦЭМ!$D$10+'СЕТ СН'!$G$6-'СЕТ СН'!$G$23</f>
        <v>1080.2779952199999</v>
      </c>
      <c r="O63" s="37">
        <f>SUMIFS(СВЦЭМ!$D$34:$D$777,СВЦЭМ!$A$34:$A$777,$A63,СВЦЭМ!$B$34:$B$777,O$47)+'СЕТ СН'!$G$11+СВЦЭМ!$D$10+'СЕТ СН'!$G$6-'СЕТ СН'!$G$23</f>
        <v>1080.18891018</v>
      </c>
      <c r="P63" s="37">
        <f>SUMIFS(СВЦЭМ!$D$34:$D$777,СВЦЭМ!$A$34:$A$777,$A63,СВЦЭМ!$B$34:$B$777,P$47)+'СЕТ СН'!$G$11+СВЦЭМ!$D$10+'СЕТ СН'!$G$6-'СЕТ СН'!$G$23</f>
        <v>1080.0093216099999</v>
      </c>
      <c r="Q63" s="37">
        <f>SUMIFS(СВЦЭМ!$D$34:$D$777,СВЦЭМ!$A$34:$A$777,$A63,СВЦЭМ!$B$34:$B$777,Q$47)+'СЕТ СН'!$G$11+СВЦЭМ!$D$10+'СЕТ СН'!$G$6-'СЕТ СН'!$G$23</f>
        <v>1077.17181362</v>
      </c>
      <c r="R63" s="37">
        <f>SUMIFS(СВЦЭМ!$D$34:$D$777,СВЦЭМ!$A$34:$A$777,$A63,СВЦЭМ!$B$34:$B$777,R$47)+'СЕТ СН'!$G$11+СВЦЭМ!$D$10+'СЕТ СН'!$G$6-'СЕТ СН'!$G$23</f>
        <v>1077.0119781999999</v>
      </c>
      <c r="S63" s="37">
        <f>SUMIFS(СВЦЭМ!$D$34:$D$777,СВЦЭМ!$A$34:$A$777,$A63,СВЦЭМ!$B$34:$B$777,S$47)+'СЕТ СН'!$G$11+СВЦЭМ!$D$10+'СЕТ СН'!$G$6-'СЕТ СН'!$G$23</f>
        <v>1076.88183536</v>
      </c>
      <c r="T63" s="37">
        <f>SUMIFS(СВЦЭМ!$D$34:$D$777,СВЦЭМ!$A$34:$A$777,$A63,СВЦЭМ!$B$34:$B$777,T$47)+'СЕТ СН'!$G$11+СВЦЭМ!$D$10+'СЕТ СН'!$G$6-'СЕТ СН'!$G$23</f>
        <v>1081.0621439199999</v>
      </c>
      <c r="U63" s="37">
        <f>SUMIFS(СВЦЭМ!$D$34:$D$777,СВЦЭМ!$A$34:$A$777,$A63,СВЦЭМ!$B$34:$B$777,U$47)+'СЕТ СН'!$G$11+СВЦЭМ!$D$10+'СЕТ СН'!$G$6-'СЕТ СН'!$G$23</f>
        <v>1083.6673472099999</v>
      </c>
      <c r="V63" s="37">
        <f>SUMIFS(СВЦЭМ!$D$34:$D$777,СВЦЭМ!$A$34:$A$777,$A63,СВЦЭМ!$B$34:$B$777,V$47)+'СЕТ СН'!$G$11+СВЦЭМ!$D$10+'СЕТ СН'!$G$6-'СЕТ СН'!$G$23</f>
        <v>1092.1771168099999</v>
      </c>
      <c r="W63" s="37">
        <f>SUMIFS(СВЦЭМ!$D$34:$D$777,СВЦЭМ!$A$34:$A$777,$A63,СВЦЭМ!$B$34:$B$777,W$47)+'СЕТ СН'!$G$11+СВЦЭМ!$D$10+'СЕТ СН'!$G$6-'СЕТ СН'!$G$23</f>
        <v>1144.6464523299999</v>
      </c>
      <c r="X63" s="37">
        <f>SUMIFS(СВЦЭМ!$D$34:$D$777,СВЦЭМ!$A$34:$A$777,$A63,СВЦЭМ!$B$34:$B$777,X$47)+'СЕТ СН'!$G$11+СВЦЭМ!$D$10+'СЕТ СН'!$G$6-'СЕТ СН'!$G$23</f>
        <v>1219.17183142</v>
      </c>
      <c r="Y63" s="37">
        <f>SUMIFS(СВЦЭМ!$D$34:$D$777,СВЦЭМ!$A$34:$A$777,$A63,СВЦЭМ!$B$34:$B$777,Y$47)+'СЕТ СН'!$G$11+СВЦЭМ!$D$10+'СЕТ СН'!$G$6-'СЕТ СН'!$G$23</f>
        <v>1303.84451902</v>
      </c>
    </row>
    <row r="64" spans="1:25" ht="15.75" x14ac:dyDescent="0.2">
      <c r="A64" s="36">
        <f t="shared" si="1"/>
        <v>43298</v>
      </c>
      <c r="B64" s="37">
        <f>SUMIFS(СВЦЭМ!$D$34:$D$777,СВЦЭМ!$A$34:$A$777,$A64,СВЦЭМ!$B$34:$B$777,B$47)+'СЕТ СН'!$G$11+СВЦЭМ!$D$10+'СЕТ СН'!$G$6-'СЕТ СН'!$G$23</f>
        <v>1374.9910925499998</v>
      </c>
      <c r="C64" s="37">
        <f>SUMIFS(СВЦЭМ!$D$34:$D$777,СВЦЭМ!$A$34:$A$777,$A64,СВЦЭМ!$B$34:$B$777,C$47)+'СЕТ СН'!$G$11+СВЦЭМ!$D$10+'СЕТ СН'!$G$6-'СЕТ СН'!$G$23</f>
        <v>1499.5724868</v>
      </c>
      <c r="D64" s="37">
        <f>SUMIFS(СВЦЭМ!$D$34:$D$777,СВЦЭМ!$A$34:$A$777,$A64,СВЦЭМ!$B$34:$B$777,D$47)+'СЕТ СН'!$G$11+СВЦЭМ!$D$10+'СЕТ СН'!$G$6-'СЕТ СН'!$G$23</f>
        <v>1533.71272675</v>
      </c>
      <c r="E64" s="37">
        <f>SUMIFS(СВЦЭМ!$D$34:$D$777,СВЦЭМ!$A$34:$A$777,$A64,СВЦЭМ!$B$34:$B$777,E$47)+'СЕТ СН'!$G$11+СВЦЭМ!$D$10+'СЕТ СН'!$G$6-'СЕТ СН'!$G$23</f>
        <v>1525.8788453</v>
      </c>
      <c r="F64" s="37">
        <f>SUMIFS(СВЦЭМ!$D$34:$D$777,СВЦЭМ!$A$34:$A$777,$A64,СВЦЭМ!$B$34:$B$777,F$47)+'СЕТ СН'!$G$11+СВЦЭМ!$D$10+'СЕТ СН'!$G$6-'СЕТ СН'!$G$23</f>
        <v>1522.81451739</v>
      </c>
      <c r="G64" s="37">
        <f>SUMIFS(СВЦЭМ!$D$34:$D$777,СВЦЭМ!$A$34:$A$777,$A64,СВЦЭМ!$B$34:$B$777,G$47)+'СЕТ СН'!$G$11+СВЦЭМ!$D$10+'СЕТ СН'!$G$6-'СЕТ СН'!$G$23</f>
        <v>1528.69613858</v>
      </c>
      <c r="H64" s="37">
        <f>SUMIFS(СВЦЭМ!$D$34:$D$777,СВЦЭМ!$A$34:$A$777,$A64,СВЦЭМ!$B$34:$B$777,H$47)+'СЕТ СН'!$G$11+СВЦЭМ!$D$10+'СЕТ СН'!$G$6-'СЕТ СН'!$G$23</f>
        <v>1466.8135939199999</v>
      </c>
      <c r="I64" s="37">
        <f>SUMIFS(СВЦЭМ!$D$34:$D$777,СВЦЭМ!$A$34:$A$777,$A64,СВЦЭМ!$B$34:$B$777,I$47)+'СЕТ СН'!$G$11+СВЦЭМ!$D$10+'СЕТ СН'!$G$6-'СЕТ СН'!$G$23</f>
        <v>1333.60716166</v>
      </c>
      <c r="J64" s="37">
        <f>SUMIFS(СВЦЭМ!$D$34:$D$777,СВЦЭМ!$A$34:$A$777,$A64,СВЦЭМ!$B$34:$B$777,J$47)+'СЕТ СН'!$G$11+СВЦЭМ!$D$10+'СЕТ СН'!$G$6-'СЕТ СН'!$G$23</f>
        <v>1214.1455987499999</v>
      </c>
      <c r="K64" s="37">
        <f>SUMIFS(СВЦЭМ!$D$34:$D$777,СВЦЭМ!$A$34:$A$777,$A64,СВЦЭМ!$B$34:$B$777,K$47)+'СЕТ СН'!$G$11+СВЦЭМ!$D$10+'СЕТ СН'!$G$6-'СЕТ СН'!$G$23</f>
        <v>1144.08501267</v>
      </c>
      <c r="L64" s="37">
        <f>SUMIFS(СВЦЭМ!$D$34:$D$777,СВЦЭМ!$A$34:$A$777,$A64,СВЦЭМ!$B$34:$B$777,L$47)+'СЕТ СН'!$G$11+СВЦЭМ!$D$10+'СЕТ СН'!$G$6-'СЕТ СН'!$G$23</f>
        <v>1129.8772518999999</v>
      </c>
      <c r="M64" s="37">
        <f>SUMIFS(СВЦЭМ!$D$34:$D$777,СВЦЭМ!$A$34:$A$777,$A64,СВЦЭМ!$B$34:$B$777,M$47)+'СЕТ СН'!$G$11+СВЦЭМ!$D$10+'СЕТ СН'!$G$6-'СЕТ СН'!$G$23</f>
        <v>1124.9696090999998</v>
      </c>
      <c r="N64" s="37">
        <f>SUMIFS(СВЦЭМ!$D$34:$D$777,СВЦЭМ!$A$34:$A$777,$A64,СВЦЭМ!$B$34:$B$777,N$47)+'СЕТ СН'!$G$11+СВЦЭМ!$D$10+'СЕТ СН'!$G$6-'СЕТ СН'!$G$23</f>
        <v>1136.21567209</v>
      </c>
      <c r="O64" s="37">
        <f>SUMIFS(СВЦЭМ!$D$34:$D$777,СВЦЭМ!$A$34:$A$777,$A64,СВЦЭМ!$B$34:$B$777,O$47)+'СЕТ СН'!$G$11+СВЦЭМ!$D$10+'СЕТ СН'!$G$6-'СЕТ СН'!$G$23</f>
        <v>1144.0600866799998</v>
      </c>
      <c r="P64" s="37">
        <f>SUMIFS(СВЦЭМ!$D$34:$D$777,СВЦЭМ!$A$34:$A$777,$A64,СВЦЭМ!$B$34:$B$777,P$47)+'СЕТ СН'!$G$11+СВЦЭМ!$D$10+'СЕТ СН'!$G$6-'СЕТ СН'!$G$23</f>
        <v>1136.3526821099999</v>
      </c>
      <c r="Q64" s="37">
        <f>SUMIFS(СВЦЭМ!$D$34:$D$777,СВЦЭМ!$A$34:$A$777,$A64,СВЦЭМ!$B$34:$B$777,Q$47)+'СЕТ СН'!$G$11+СВЦЭМ!$D$10+'СЕТ СН'!$G$6-'СЕТ СН'!$G$23</f>
        <v>1142.7414076599998</v>
      </c>
      <c r="R64" s="37">
        <f>SUMIFS(СВЦЭМ!$D$34:$D$777,СВЦЭМ!$A$34:$A$777,$A64,СВЦЭМ!$B$34:$B$777,R$47)+'СЕТ СН'!$G$11+СВЦЭМ!$D$10+'СЕТ СН'!$G$6-'СЕТ СН'!$G$23</f>
        <v>1136.0230385</v>
      </c>
      <c r="S64" s="37">
        <f>SUMIFS(СВЦЭМ!$D$34:$D$777,СВЦЭМ!$A$34:$A$777,$A64,СВЦЭМ!$B$34:$B$777,S$47)+'СЕТ СН'!$G$11+СВЦЭМ!$D$10+'СЕТ СН'!$G$6-'СЕТ СН'!$G$23</f>
        <v>1140.0340301499998</v>
      </c>
      <c r="T64" s="37">
        <f>SUMIFS(СВЦЭМ!$D$34:$D$777,СВЦЭМ!$A$34:$A$777,$A64,СВЦЭМ!$B$34:$B$777,T$47)+'СЕТ СН'!$G$11+СВЦЭМ!$D$10+'СЕТ СН'!$G$6-'СЕТ СН'!$G$23</f>
        <v>1139.25338354</v>
      </c>
      <c r="U64" s="37">
        <f>SUMIFS(СВЦЭМ!$D$34:$D$777,СВЦЭМ!$A$34:$A$777,$A64,СВЦЭМ!$B$34:$B$777,U$47)+'СЕТ СН'!$G$11+СВЦЭМ!$D$10+'СЕТ СН'!$G$6-'СЕТ СН'!$G$23</f>
        <v>1132.78624765</v>
      </c>
      <c r="V64" s="37">
        <f>SUMIFS(СВЦЭМ!$D$34:$D$777,СВЦЭМ!$A$34:$A$777,$A64,СВЦЭМ!$B$34:$B$777,V$47)+'СЕТ СН'!$G$11+СВЦЭМ!$D$10+'СЕТ СН'!$G$6-'СЕТ СН'!$G$23</f>
        <v>1133.97651666</v>
      </c>
      <c r="W64" s="37">
        <f>SUMIFS(СВЦЭМ!$D$34:$D$777,СВЦЭМ!$A$34:$A$777,$A64,СВЦЭМ!$B$34:$B$777,W$47)+'СЕТ СН'!$G$11+СВЦЭМ!$D$10+'СЕТ СН'!$G$6-'СЕТ СН'!$G$23</f>
        <v>1195.6222143999998</v>
      </c>
      <c r="X64" s="37">
        <f>SUMIFS(СВЦЭМ!$D$34:$D$777,СВЦЭМ!$A$34:$A$777,$A64,СВЦЭМ!$B$34:$B$777,X$47)+'СЕТ СН'!$G$11+СВЦЭМ!$D$10+'СЕТ СН'!$G$6-'СЕТ СН'!$G$23</f>
        <v>1295.5472474999999</v>
      </c>
      <c r="Y64" s="37">
        <f>SUMIFS(СВЦЭМ!$D$34:$D$777,СВЦЭМ!$A$34:$A$777,$A64,СВЦЭМ!$B$34:$B$777,Y$47)+'СЕТ СН'!$G$11+СВЦЭМ!$D$10+'СЕТ СН'!$G$6-'СЕТ СН'!$G$23</f>
        <v>1398.7554954899999</v>
      </c>
    </row>
    <row r="65" spans="1:26" ht="15.75" x14ac:dyDescent="0.2">
      <c r="A65" s="36">
        <f t="shared" si="1"/>
        <v>43299</v>
      </c>
      <c r="B65" s="37">
        <f>SUMIFS(СВЦЭМ!$D$34:$D$777,СВЦЭМ!$A$34:$A$777,$A65,СВЦЭМ!$B$34:$B$777,B$47)+'СЕТ СН'!$G$11+СВЦЭМ!$D$10+'СЕТ СН'!$G$6-'СЕТ СН'!$G$23</f>
        <v>1435.0830234999999</v>
      </c>
      <c r="C65" s="37">
        <f>SUMIFS(СВЦЭМ!$D$34:$D$777,СВЦЭМ!$A$34:$A$777,$A65,СВЦЭМ!$B$34:$B$777,C$47)+'СЕТ СН'!$G$11+СВЦЭМ!$D$10+'СЕТ СН'!$G$6-'СЕТ СН'!$G$23</f>
        <v>1493.1150241299999</v>
      </c>
      <c r="D65" s="37">
        <f>SUMIFS(СВЦЭМ!$D$34:$D$777,СВЦЭМ!$A$34:$A$777,$A65,СВЦЭМ!$B$34:$B$777,D$47)+'СЕТ СН'!$G$11+СВЦЭМ!$D$10+'СЕТ СН'!$G$6-'СЕТ СН'!$G$23</f>
        <v>1527.6427871799999</v>
      </c>
      <c r="E65" s="37">
        <f>SUMIFS(СВЦЭМ!$D$34:$D$777,СВЦЭМ!$A$34:$A$777,$A65,СВЦЭМ!$B$34:$B$777,E$47)+'СЕТ СН'!$G$11+СВЦЭМ!$D$10+'СЕТ СН'!$G$6-'СЕТ СН'!$G$23</f>
        <v>1518.2771340499999</v>
      </c>
      <c r="F65" s="37">
        <f>SUMIFS(СВЦЭМ!$D$34:$D$777,СВЦЭМ!$A$34:$A$777,$A65,СВЦЭМ!$B$34:$B$777,F$47)+'СЕТ СН'!$G$11+СВЦЭМ!$D$10+'СЕТ СН'!$G$6-'СЕТ СН'!$G$23</f>
        <v>1513.20314263</v>
      </c>
      <c r="G65" s="37">
        <f>SUMIFS(СВЦЭМ!$D$34:$D$777,СВЦЭМ!$A$34:$A$777,$A65,СВЦЭМ!$B$34:$B$777,G$47)+'СЕТ СН'!$G$11+СВЦЭМ!$D$10+'СЕТ СН'!$G$6-'СЕТ СН'!$G$23</f>
        <v>1512.82416775</v>
      </c>
      <c r="H65" s="37">
        <f>SUMIFS(СВЦЭМ!$D$34:$D$777,СВЦЭМ!$A$34:$A$777,$A65,СВЦЭМ!$B$34:$B$777,H$47)+'СЕТ СН'!$G$11+СВЦЭМ!$D$10+'СЕТ СН'!$G$6-'СЕТ СН'!$G$23</f>
        <v>1469.0912942299999</v>
      </c>
      <c r="I65" s="37">
        <f>SUMIFS(СВЦЭМ!$D$34:$D$777,СВЦЭМ!$A$34:$A$777,$A65,СВЦЭМ!$B$34:$B$777,I$47)+'СЕТ СН'!$G$11+СВЦЭМ!$D$10+'СЕТ СН'!$G$6-'СЕТ СН'!$G$23</f>
        <v>1326.0675903399999</v>
      </c>
      <c r="J65" s="37">
        <f>SUMIFS(СВЦЭМ!$D$34:$D$777,СВЦЭМ!$A$34:$A$777,$A65,СВЦЭМ!$B$34:$B$777,J$47)+'СЕТ СН'!$G$11+СВЦЭМ!$D$10+'СЕТ СН'!$G$6-'СЕТ СН'!$G$23</f>
        <v>1194.6980776299999</v>
      </c>
      <c r="K65" s="37">
        <f>SUMIFS(СВЦЭМ!$D$34:$D$777,СВЦЭМ!$A$34:$A$777,$A65,СВЦЭМ!$B$34:$B$777,K$47)+'СЕТ СН'!$G$11+СВЦЭМ!$D$10+'СЕТ СН'!$G$6-'СЕТ СН'!$G$23</f>
        <v>1134.2377622099998</v>
      </c>
      <c r="L65" s="37">
        <f>SUMIFS(СВЦЭМ!$D$34:$D$777,СВЦЭМ!$A$34:$A$777,$A65,СВЦЭМ!$B$34:$B$777,L$47)+'СЕТ СН'!$G$11+СВЦЭМ!$D$10+'СЕТ СН'!$G$6-'СЕТ СН'!$G$23</f>
        <v>1122.7721557799998</v>
      </c>
      <c r="M65" s="37">
        <f>SUMIFS(СВЦЭМ!$D$34:$D$777,СВЦЭМ!$A$34:$A$777,$A65,СВЦЭМ!$B$34:$B$777,M$47)+'СЕТ СН'!$G$11+СВЦЭМ!$D$10+'СЕТ СН'!$G$6-'СЕТ СН'!$G$23</f>
        <v>1122.4656484099999</v>
      </c>
      <c r="N65" s="37">
        <f>SUMIFS(СВЦЭМ!$D$34:$D$777,СВЦЭМ!$A$34:$A$777,$A65,СВЦЭМ!$B$34:$B$777,N$47)+'СЕТ СН'!$G$11+СВЦЭМ!$D$10+'СЕТ СН'!$G$6-'СЕТ СН'!$G$23</f>
        <v>1129.8196945699999</v>
      </c>
      <c r="O65" s="37">
        <f>SUMIFS(СВЦЭМ!$D$34:$D$777,СВЦЭМ!$A$34:$A$777,$A65,СВЦЭМ!$B$34:$B$777,O$47)+'СЕТ СН'!$G$11+СВЦЭМ!$D$10+'СЕТ СН'!$G$6-'СЕТ СН'!$G$23</f>
        <v>1124.1512576299999</v>
      </c>
      <c r="P65" s="37">
        <f>SUMIFS(СВЦЭМ!$D$34:$D$777,СВЦЭМ!$A$34:$A$777,$A65,СВЦЭМ!$B$34:$B$777,P$47)+'СЕТ СН'!$G$11+СВЦЭМ!$D$10+'СЕТ СН'!$G$6-'СЕТ СН'!$G$23</f>
        <v>1129.86947018</v>
      </c>
      <c r="Q65" s="37">
        <f>SUMIFS(СВЦЭМ!$D$34:$D$777,СВЦЭМ!$A$34:$A$777,$A65,СВЦЭМ!$B$34:$B$777,Q$47)+'СЕТ СН'!$G$11+СВЦЭМ!$D$10+'СЕТ СН'!$G$6-'СЕТ СН'!$G$23</f>
        <v>1134.4265664</v>
      </c>
      <c r="R65" s="37">
        <f>SUMIFS(СВЦЭМ!$D$34:$D$777,СВЦЭМ!$A$34:$A$777,$A65,СВЦЭМ!$B$34:$B$777,R$47)+'СЕТ СН'!$G$11+СВЦЭМ!$D$10+'СЕТ СН'!$G$6-'СЕТ СН'!$G$23</f>
        <v>1137.49601194</v>
      </c>
      <c r="S65" s="37">
        <f>SUMIFS(СВЦЭМ!$D$34:$D$777,СВЦЭМ!$A$34:$A$777,$A65,СВЦЭМ!$B$34:$B$777,S$47)+'СЕТ СН'!$G$11+СВЦЭМ!$D$10+'СЕТ СН'!$G$6-'СЕТ СН'!$G$23</f>
        <v>1139.48299933</v>
      </c>
      <c r="T65" s="37">
        <f>SUMIFS(СВЦЭМ!$D$34:$D$777,СВЦЭМ!$A$34:$A$777,$A65,СВЦЭМ!$B$34:$B$777,T$47)+'СЕТ СН'!$G$11+СВЦЭМ!$D$10+'СЕТ СН'!$G$6-'СЕТ СН'!$G$23</f>
        <v>1136.7479595099999</v>
      </c>
      <c r="U65" s="37">
        <f>SUMIFS(СВЦЭМ!$D$34:$D$777,СВЦЭМ!$A$34:$A$777,$A65,СВЦЭМ!$B$34:$B$777,U$47)+'СЕТ СН'!$G$11+СВЦЭМ!$D$10+'СЕТ СН'!$G$6-'СЕТ СН'!$G$23</f>
        <v>1133.3824206899999</v>
      </c>
      <c r="V65" s="37">
        <f>SUMIFS(СВЦЭМ!$D$34:$D$777,СВЦЭМ!$A$34:$A$777,$A65,СВЦЭМ!$B$34:$B$777,V$47)+'СЕТ СН'!$G$11+СВЦЭМ!$D$10+'СЕТ СН'!$G$6-'СЕТ СН'!$G$23</f>
        <v>1142.6866331699998</v>
      </c>
      <c r="W65" s="37">
        <f>SUMIFS(СВЦЭМ!$D$34:$D$777,СВЦЭМ!$A$34:$A$777,$A65,СВЦЭМ!$B$34:$B$777,W$47)+'СЕТ СН'!$G$11+СВЦЭМ!$D$10+'СЕТ СН'!$G$6-'СЕТ СН'!$G$23</f>
        <v>1166.40400254</v>
      </c>
      <c r="X65" s="37">
        <f>SUMIFS(СВЦЭМ!$D$34:$D$777,СВЦЭМ!$A$34:$A$777,$A65,СВЦЭМ!$B$34:$B$777,X$47)+'СЕТ СН'!$G$11+СВЦЭМ!$D$10+'СЕТ СН'!$G$6-'СЕТ СН'!$G$23</f>
        <v>1268.4793505799998</v>
      </c>
      <c r="Y65" s="37">
        <f>SUMIFS(СВЦЭМ!$D$34:$D$777,СВЦЭМ!$A$34:$A$777,$A65,СВЦЭМ!$B$34:$B$777,Y$47)+'СЕТ СН'!$G$11+СВЦЭМ!$D$10+'СЕТ СН'!$G$6-'СЕТ СН'!$G$23</f>
        <v>1400.79164537</v>
      </c>
    </row>
    <row r="66" spans="1:26" ht="15.75" x14ac:dyDescent="0.2">
      <c r="A66" s="36">
        <f t="shared" si="1"/>
        <v>43300</v>
      </c>
      <c r="B66" s="37">
        <f>SUMIFS(СВЦЭМ!$D$34:$D$777,СВЦЭМ!$A$34:$A$777,$A66,СВЦЭМ!$B$34:$B$777,B$47)+'СЕТ СН'!$G$11+СВЦЭМ!$D$10+'СЕТ СН'!$G$6-'СЕТ СН'!$G$23</f>
        <v>1428.3120551499999</v>
      </c>
      <c r="C66" s="37">
        <f>SUMIFS(СВЦЭМ!$D$34:$D$777,СВЦЭМ!$A$34:$A$777,$A66,СВЦЭМ!$B$34:$B$777,C$47)+'СЕТ СН'!$G$11+СВЦЭМ!$D$10+'СЕТ СН'!$G$6-'СЕТ СН'!$G$23</f>
        <v>1486.11556593</v>
      </c>
      <c r="D66" s="37">
        <f>SUMIFS(СВЦЭМ!$D$34:$D$777,СВЦЭМ!$A$34:$A$777,$A66,СВЦЭМ!$B$34:$B$777,D$47)+'СЕТ СН'!$G$11+СВЦЭМ!$D$10+'СЕТ СН'!$G$6-'СЕТ СН'!$G$23</f>
        <v>1520.7398521600001</v>
      </c>
      <c r="E66" s="37">
        <f>SUMIFS(СВЦЭМ!$D$34:$D$777,СВЦЭМ!$A$34:$A$777,$A66,СВЦЭМ!$B$34:$B$777,E$47)+'СЕТ СН'!$G$11+СВЦЭМ!$D$10+'СЕТ СН'!$G$6-'СЕТ СН'!$G$23</f>
        <v>1513.74073718</v>
      </c>
      <c r="F66" s="37">
        <f>SUMIFS(СВЦЭМ!$D$34:$D$777,СВЦЭМ!$A$34:$A$777,$A66,СВЦЭМ!$B$34:$B$777,F$47)+'СЕТ СН'!$G$11+СВЦЭМ!$D$10+'СЕТ СН'!$G$6-'СЕТ СН'!$G$23</f>
        <v>1510.18930611</v>
      </c>
      <c r="G66" s="37">
        <f>SUMIFS(СВЦЭМ!$D$34:$D$777,СВЦЭМ!$A$34:$A$777,$A66,СВЦЭМ!$B$34:$B$777,G$47)+'СЕТ СН'!$G$11+СВЦЭМ!$D$10+'СЕТ СН'!$G$6-'СЕТ СН'!$G$23</f>
        <v>1515.1545232399999</v>
      </c>
      <c r="H66" s="37">
        <f>SUMIFS(СВЦЭМ!$D$34:$D$777,СВЦЭМ!$A$34:$A$777,$A66,СВЦЭМ!$B$34:$B$777,H$47)+'СЕТ СН'!$G$11+СВЦЭМ!$D$10+'СЕТ СН'!$G$6-'СЕТ СН'!$G$23</f>
        <v>1459.09700415</v>
      </c>
      <c r="I66" s="37">
        <f>SUMIFS(СВЦЭМ!$D$34:$D$777,СВЦЭМ!$A$34:$A$777,$A66,СВЦЭМ!$B$34:$B$777,I$47)+'СЕТ СН'!$G$11+СВЦЭМ!$D$10+'СЕТ СН'!$G$6-'СЕТ СН'!$G$23</f>
        <v>1296.6771497599998</v>
      </c>
      <c r="J66" s="37">
        <f>SUMIFS(СВЦЭМ!$D$34:$D$777,СВЦЭМ!$A$34:$A$777,$A66,СВЦЭМ!$B$34:$B$777,J$47)+'СЕТ СН'!$G$11+СВЦЭМ!$D$10+'СЕТ СН'!$G$6-'СЕТ СН'!$G$23</f>
        <v>1181.8910462599999</v>
      </c>
      <c r="K66" s="37">
        <f>SUMIFS(СВЦЭМ!$D$34:$D$777,СВЦЭМ!$A$34:$A$777,$A66,СВЦЭМ!$B$34:$B$777,K$47)+'СЕТ СН'!$G$11+СВЦЭМ!$D$10+'СЕТ СН'!$G$6-'СЕТ СН'!$G$23</f>
        <v>1116.0552635199999</v>
      </c>
      <c r="L66" s="37">
        <f>SUMIFS(СВЦЭМ!$D$34:$D$777,СВЦЭМ!$A$34:$A$777,$A66,СВЦЭМ!$B$34:$B$777,L$47)+'СЕТ СН'!$G$11+СВЦЭМ!$D$10+'СЕТ СН'!$G$6-'СЕТ СН'!$G$23</f>
        <v>1110.74496243</v>
      </c>
      <c r="M66" s="37">
        <f>SUMIFS(СВЦЭМ!$D$34:$D$777,СВЦЭМ!$A$34:$A$777,$A66,СВЦЭМ!$B$34:$B$777,M$47)+'СЕТ СН'!$G$11+СВЦЭМ!$D$10+'СЕТ СН'!$G$6-'СЕТ СН'!$G$23</f>
        <v>1108.1570764799999</v>
      </c>
      <c r="N66" s="37">
        <f>SUMIFS(СВЦЭМ!$D$34:$D$777,СВЦЭМ!$A$34:$A$777,$A66,СВЦЭМ!$B$34:$B$777,N$47)+'СЕТ СН'!$G$11+СВЦЭМ!$D$10+'СЕТ СН'!$G$6-'СЕТ СН'!$G$23</f>
        <v>1116.3053823599998</v>
      </c>
      <c r="O66" s="37">
        <f>SUMIFS(СВЦЭМ!$D$34:$D$777,СВЦЭМ!$A$34:$A$777,$A66,СВЦЭМ!$B$34:$B$777,O$47)+'СЕТ СН'!$G$11+СВЦЭМ!$D$10+'СЕТ СН'!$G$6-'СЕТ СН'!$G$23</f>
        <v>1112.1049543899999</v>
      </c>
      <c r="P66" s="37">
        <f>SUMIFS(СВЦЭМ!$D$34:$D$777,СВЦЭМ!$A$34:$A$777,$A66,СВЦЭМ!$B$34:$B$777,P$47)+'СЕТ СН'!$G$11+СВЦЭМ!$D$10+'СЕТ СН'!$G$6-'СЕТ СН'!$G$23</f>
        <v>1113.0816043999998</v>
      </c>
      <c r="Q66" s="37">
        <f>SUMIFS(СВЦЭМ!$D$34:$D$777,СВЦЭМ!$A$34:$A$777,$A66,СВЦЭМ!$B$34:$B$777,Q$47)+'СЕТ СН'!$G$11+СВЦЭМ!$D$10+'СЕТ СН'!$G$6-'СЕТ СН'!$G$23</f>
        <v>1117.6183601199998</v>
      </c>
      <c r="R66" s="37">
        <f>SUMIFS(СВЦЭМ!$D$34:$D$777,СВЦЭМ!$A$34:$A$777,$A66,СВЦЭМ!$B$34:$B$777,R$47)+'СЕТ СН'!$G$11+СВЦЭМ!$D$10+'СЕТ СН'!$G$6-'СЕТ СН'!$G$23</f>
        <v>1118.8309647499998</v>
      </c>
      <c r="S66" s="37">
        <f>SUMIFS(СВЦЭМ!$D$34:$D$777,СВЦЭМ!$A$34:$A$777,$A66,СВЦЭМ!$B$34:$B$777,S$47)+'СЕТ СН'!$G$11+СВЦЭМ!$D$10+'СЕТ СН'!$G$6-'СЕТ СН'!$G$23</f>
        <v>1120.0391876599999</v>
      </c>
      <c r="T66" s="37">
        <f>SUMIFS(СВЦЭМ!$D$34:$D$777,СВЦЭМ!$A$34:$A$777,$A66,СВЦЭМ!$B$34:$B$777,T$47)+'СЕТ СН'!$G$11+СВЦЭМ!$D$10+'СЕТ СН'!$G$6-'СЕТ СН'!$G$23</f>
        <v>1114.8330491199999</v>
      </c>
      <c r="U66" s="37">
        <f>SUMIFS(СВЦЭМ!$D$34:$D$777,СВЦЭМ!$A$34:$A$777,$A66,СВЦЭМ!$B$34:$B$777,U$47)+'СЕТ СН'!$G$11+СВЦЭМ!$D$10+'СЕТ СН'!$G$6-'СЕТ СН'!$G$23</f>
        <v>1107.8012466299999</v>
      </c>
      <c r="V66" s="37">
        <f>SUMIFS(СВЦЭМ!$D$34:$D$777,СВЦЭМ!$A$34:$A$777,$A66,СВЦЭМ!$B$34:$B$777,V$47)+'СЕТ СН'!$G$11+СВЦЭМ!$D$10+'СЕТ СН'!$G$6-'СЕТ СН'!$G$23</f>
        <v>1108.3706741699998</v>
      </c>
      <c r="W66" s="37">
        <f>SUMIFS(СВЦЭМ!$D$34:$D$777,СВЦЭМ!$A$34:$A$777,$A66,СВЦЭМ!$B$34:$B$777,W$47)+'СЕТ СН'!$G$11+СВЦЭМ!$D$10+'СЕТ СН'!$G$6-'СЕТ СН'!$G$23</f>
        <v>1164.4575475499998</v>
      </c>
      <c r="X66" s="37">
        <f>SUMIFS(СВЦЭМ!$D$34:$D$777,СВЦЭМ!$A$34:$A$777,$A66,СВЦЭМ!$B$34:$B$777,X$47)+'СЕТ СН'!$G$11+СВЦЭМ!$D$10+'СЕТ СН'!$G$6-'СЕТ СН'!$G$23</f>
        <v>1238.7241796399999</v>
      </c>
      <c r="Y66" s="37">
        <f>SUMIFS(СВЦЭМ!$D$34:$D$777,СВЦЭМ!$A$34:$A$777,$A66,СВЦЭМ!$B$34:$B$777,Y$47)+'СЕТ СН'!$G$11+СВЦЭМ!$D$10+'СЕТ СН'!$G$6-'СЕТ СН'!$G$23</f>
        <v>1370.0419384899999</v>
      </c>
    </row>
    <row r="67" spans="1:26" ht="15.75" x14ac:dyDescent="0.2">
      <c r="A67" s="36">
        <f t="shared" si="1"/>
        <v>43301</v>
      </c>
      <c r="B67" s="37">
        <f>SUMIFS(СВЦЭМ!$D$34:$D$777,СВЦЭМ!$A$34:$A$777,$A67,СВЦЭМ!$B$34:$B$777,B$47)+'СЕТ СН'!$G$11+СВЦЭМ!$D$10+'СЕТ СН'!$G$6-'СЕТ СН'!$G$23</f>
        <v>1439.05196138</v>
      </c>
      <c r="C67" s="37">
        <f>SUMIFS(СВЦЭМ!$D$34:$D$777,СВЦЭМ!$A$34:$A$777,$A67,СВЦЭМ!$B$34:$B$777,C$47)+'СЕТ СН'!$G$11+СВЦЭМ!$D$10+'СЕТ СН'!$G$6-'СЕТ СН'!$G$23</f>
        <v>1503.2496878899999</v>
      </c>
      <c r="D67" s="37">
        <f>SUMIFS(СВЦЭМ!$D$34:$D$777,СВЦЭМ!$A$34:$A$777,$A67,СВЦЭМ!$B$34:$B$777,D$47)+'СЕТ СН'!$G$11+СВЦЭМ!$D$10+'СЕТ СН'!$G$6-'СЕТ СН'!$G$23</f>
        <v>1536.64573974</v>
      </c>
      <c r="E67" s="37">
        <f>SUMIFS(СВЦЭМ!$D$34:$D$777,СВЦЭМ!$A$34:$A$777,$A67,СВЦЭМ!$B$34:$B$777,E$47)+'СЕТ СН'!$G$11+СВЦЭМ!$D$10+'СЕТ СН'!$G$6-'СЕТ СН'!$G$23</f>
        <v>1532.4077663399999</v>
      </c>
      <c r="F67" s="37">
        <f>SUMIFS(СВЦЭМ!$D$34:$D$777,СВЦЭМ!$A$34:$A$777,$A67,СВЦЭМ!$B$34:$B$777,F$47)+'СЕТ СН'!$G$11+СВЦЭМ!$D$10+'СЕТ СН'!$G$6-'СЕТ СН'!$G$23</f>
        <v>1529.80004203</v>
      </c>
      <c r="G67" s="37">
        <f>SUMIFS(СВЦЭМ!$D$34:$D$777,СВЦЭМ!$A$34:$A$777,$A67,СВЦЭМ!$B$34:$B$777,G$47)+'СЕТ СН'!$G$11+СВЦЭМ!$D$10+'СЕТ СН'!$G$6-'СЕТ СН'!$G$23</f>
        <v>1528.5938134</v>
      </c>
      <c r="H67" s="37">
        <f>SUMIFS(СВЦЭМ!$D$34:$D$777,СВЦЭМ!$A$34:$A$777,$A67,СВЦЭМ!$B$34:$B$777,H$47)+'СЕТ СН'!$G$11+СВЦЭМ!$D$10+'СЕТ СН'!$G$6-'СЕТ СН'!$G$23</f>
        <v>1465.2025724599998</v>
      </c>
      <c r="I67" s="37">
        <f>SUMIFS(СВЦЭМ!$D$34:$D$777,СВЦЭМ!$A$34:$A$777,$A67,СВЦЭМ!$B$34:$B$777,I$47)+'СЕТ СН'!$G$11+СВЦЭМ!$D$10+'СЕТ СН'!$G$6-'СЕТ СН'!$G$23</f>
        <v>1294.9380490699998</v>
      </c>
      <c r="J67" s="37">
        <f>SUMIFS(СВЦЭМ!$D$34:$D$777,СВЦЭМ!$A$34:$A$777,$A67,СВЦЭМ!$B$34:$B$777,J$47)+'СЕТ СН'!$G$11+СВЦЭМ!$D$10+'СЕТ СН'!$G$6-'СЕТ СН'!$G$23</f>
        <v>1182.93494173</v>
      </c>
      <c r="K67" s="37">
        <f>SUMIFS(СВЦЭМ!$D$34:$D$777,СВЦЭМ!$A$34:$A$777,$A67,СВЦЭМ!$B$34:$B$777,K$47)+'СЕТ СН'!$G$11+СВЦЭМ!$D$10+'СЕТ СН'!$G$6-'СЕТ СН'!$G$23</f>
        <v>1113.6614402799999</v>
      </c>
      <c r="L67" s="37">
        <f>SUMIFS(СВЦЭМ!$D$34:$D$777,СВЦЭМ!$A$34:$A$777,$A67,СВЦЭМ!$B$34:$B$777,L$47)+'СЕТ СН'!$G$11+СВЦЭМ!$D$10+'СЕТ СН'!$G$6-'СЕТ СН'!$G$23</f>
        <v>1105.6594392699999</v>
      </c>
      <c r="M67" s="37">
        <f>SUMIFS(СВЦЭМ!$D$34:$D$777,СВЦЭМ!$A$34:$A$777,$A67,СВЦЭМ!$B$34:$B$777,M$47)+'СЕТ СН'!$G$11+СВЦЭМ!$D$10+'СЕТ СН'!$G$6-'СЕТ СН'!$G$23</f>
        <v>1106.0089219499998</v>
      </c>
      <c r="N67" s="37">
        <f>SUMIFS(СВЦЭМ!$D$34:$D$777,СВЦЭМ!$A$34:$A$777,$A67,СВЦЭМ!$B$34:$B$777,N$47)+'СЕТ СН'!$G$11+СВЦЭМ!$D$10+'СЕТ СН'!$G$6-'СЕТ СН'!$G$23</f>
        <v>1109.3285280199998</v>
      </c>
      <c r="O67" s="37">
        <f>SUMIFS(СВЦЭМ!$D$34:$D$777,СВЦЭМ!$A$34:$A$777,$A67,СВЦЭМ!$B$34:$B$777,O$47)+'СЕТ СН'!$G$11+СВЦЭМ!$D$10+'СЕТ СН'!$G$6-'СЕТ СН'!$G$23</f>
        <v>1116.2235911799999</v>
      </c>
      <c r="P67" s="37">
        <f>SUMIFS(СВЦЭМ!$D$34:$D$777,СВЦЭМ!$A$34:$A$777,$A67,СВЦЭМ!$B$34:$B$777,P$47)+'СЕТ СН'!$G$11+СВЦЭМ!$D$10+'СЕТ СН'!$G$6-'СЕТ СН'!$G$23</f>
        <v>1118.7004974399999</v>
      </c>
      <c r="Q67" s="37">
        <f>SUMIFS(СВЦЭМ!$D$34:$D$777,СВЦЭМ!$A$34:$A$777,$A67,СВЦЭМ!$B$34:$B$777,Q$47)+'СЕТ СН'!$G$11+СВЦЭМ!$D$10+'СЕТ СН'!$G$6-'СЕТ СН'!$G$23</f>
        <v>1112.2751220399998</v>
      </c>
      <c r="R67" s="37">
        <f>SUMIFS(СВЦЭМ!$D$34:$D$777,СВЦЭМ!$A$34:$A$777,$A67,СВЦЭМ!$B$34:$B$777,R$47)+'СЕТ СН'!$G$11+СВЦЭМ!$D$10+'СЕТ СН'!$G$6-'СЕТ СН'!$G$23</f>
        <v>1113.08797813</v>
      </c>
      <c r="S67" s="37">
        <f>SUMIFS(СВЦЭМ!$D$34:$D$777,СВЦЭМ!$A$34:$A$777,$A67,СВЦЭМ!$B$34:$B$777,S$47)+'СЕТ СН'!$G$11+СВЦЭМ!$D$10+'СЕТ СН'!$G$6-'СЕТ СН'!$G$23</f>
        <v>1116.9726455799998</v>
      </c>
      <c r="T67" s="37">
        <f>SUMIFS(СВЦЭМ!$D$34:$D$777,СВЦЭМ!$A$34:$A$777,$A67,СВЦЭМ!$B$34:$B$777,T$47)+'СЕТ СН'!$G$11+СВЦЭМ!$D$10+'СЕТ СН'!$G$6-'СЕТ СН'!$G$23</f>
        <v>1126.14920837</v>
      </c>
      <c r="U67" s="37">
        <f>SUMIFS(СВЦЭМ!$D$34:$D$777,СВЦЭМ!$A$34:$A$777,$A67,СВЦЭМ!$B$34:$B$777,U$47)+'СЕТ СН'!$G$11+СВЦЭМ!$D$10+'СЕТ СН'!$G$6-'СЕТ СН'!$G$23</f>
        <v>1118.3180564299998</v>
      </c>
      <c r="V67" s="37">
        <f>SUMIFS(СВЦЭМ!$D$34:$D$777,СВЦЭМ!$A$34:$A$777,$A67,СВЦЭМ!$B$34:$B$777,V$47)+'СЕТ СН'!$G$11+СВЦЭМ!$D$10+'СЕТ СН'!$G$6-'СЕТ СН'!$G$23</f>
        <v>1120.8215563399999</v>
      </c>
      <c r="W67" s="37">
        <f>SUMIFS(СВЦЭМ!$D$34:$D$777,СВЦЭМ!$A$34:$A$777,$A67,СВЦЭМ!$B$34:$B$777,W$47)+'СЕТ СН'!$G$11+СВЦЭМ!$D$10+'СЕТ СН'!$G$6-'СЕТ СН'!$G$23</f>
        <v>1171.0913571799999</v>
      </c>
      <c r="X67" s="37">
        <f>SUMIFS(СВЦЭМ!$D$34:$D$777,СВЦЭМ!$A$34:$A$777,$A67,СВЦЭМ!$B$34:$B$777,X$47)+'СЕТ СН'!$G$11+СВЦЭМ!$D$10+'СЕТ СН'!$G$6-'СЕТ СН'!$G$23</f>
        <v>1264.4102651799999</v>
      </c>
      <c r="Y67" s="37">
        <f>SUMIFS(СВЦЭМ!$D$34:$D$777,СВЦЭМ!$A$34:$A$777,$A67,СВЦЭМ!$B$34:$B$777,Y$47)+'СЕТ СН'!$G$11+СВЦЭМ!$D$10+'СЕТ СН'!$G$6-'СЕТ СН'!$G$23</f>
        <v>1386.40082633</v>
      </c>
    </row>
    <row r="68" spans="1:26" ht="15.75" x14ac:dyDescent="0.2">
      <c r="A68" s="36">
        <f t="shared" si="1"/>
        <v>43302</v>
      </c>
      <c r="B68" s="37">
        <f>SUMIFS(СВЦЭМ!$D$34:$D$777,СВЦЭМ!$A$34:$A$777,$A68,СВЦЭМ!$B$34:$B$777,B$47)+'СЕТ СН'!$G$11+СВЦЭМ!$D$10+'СЕТ СН'!$G$6-'СЕТ СН'!$G$23</f>
        <v>1427.6070868499999</v>
      </c>
      <c r="C68" s="37">
        <f>SUMIFS(СВЦЭМ!$D$34:$D$777,СВЦЭМ!$A$34:$A$777,$A68,СВЦЭМ!$B$34:$B$777,C$47)+'СЕТ СН'!$G$11+СВЦЭМ!$D$10+'СЕТ СН'!$G$6-'СЕТ СН'!$G$23</f>
        <v>1448.6359037799998</v>
      </c>
      <c r="D68" s="37">
        <f>SUMIFS(СВЦЭМ!$D$34:$D$777,СВЦЭМ!$A$34:$A$777,$A68,СВЦЭМ!$B$34:$B$777,D$47)+'СЕТ СН'!$G$11+СВЦЭМ!$D$10+'СЕТ СН'!$G$6-'СЕТ СН'!$G$23</f>
        <v>1494.5830732699999</v>
      </c>
      <c r="E68" s="37">
        <f>SUMIFS(СВЦЭМ!$D$34:$D$777,СВЦЭМ!$A$34:$A$777,$A68,СВЦЭМ!$B$34:$B$777,E$47)+'СЕТ СН'!$G$11+СВЦЭМ!$D$10+'СЕТ СН'!$G$6-'СЕТ СН'!$G$23</f>
        <v>1490.2331543299999</v>
      </c>
      <c r="F68" s="37">
        <f>SUMIFS(СВЦЭМ!$D$34:$D$777,СВЦЭМ!$A$34:$A$777,$A68,СВЦЭМ!$B$34:$B$777,F$47)+'СЕТ СН'!$G$11+СВЦЭМ!$D$10+'СЕТ СН'!$G$6-'СЕТ СН'!$G$23</f>
        <v>1495.3701887499999</v>
      </c>
      <c r="G68" s="37">
        <f>SUMIFS(СВЦЭМ!$D$34:$D$777,СВЦЭМ!$A$34:$A$777,$A68,СВЦЭМ!$B$34:$B$777,G$47)+'СЕТ СН'!$G$11+СВЦЭМ!$D$10+'СЕТ СН'!$G$6-'СЕТ СН'!$G$23</f>
        <v>1484.6989753199998</v>
      </c>
      <c r="H68" s="37">
        <f>SUMIFS(СВЦЭМ!$D$34:$D$777,СВЦЭМ!$A$34:$A$777,$A68,СВЦЭМ!$B$34:$B$777,H$47)+'СЕТ СН'!$G$11+СВЦЭМ!$D$10+'СЕТ СН'!$G$6-'СЕТ СН'!$G$23</f>
        <v>1406.1776836099998</v>
      </c>
      <c r="I68" s="37">
        <f>SUMIFS(СВЦЭМ!$D$34:$D$777,СВЦЭМ!$A$34:$A$777,$A68,СВЦЭМ!$B$34:$B$777,I$47)+'СЕТ СН'!$G$11+СВЦЭМ!$D$10+'СЕТ СН'!$G$6-'СЕТ СН'!$G$23</f>
        <v>1256.49547151</v>
      </c>
      <c r="J68" s="37">
        <f>SUMIFS(СВЦЭМ!$D$34:$D$777,СВЦЭМ!$A$34:$A$777,$A68,СВЦЭМ!$B$34:$B$777,J$47)+'СЕТ СН'!$G$11+СВЦЭМ!$D$10+'СЕТ СН'!$G$6-'СЕТ СН'!$G$23</f>
        <v>1151.2997599299999</v>
      </c>
      <c r="K68" s="37">
        <f>SUMIFS(СВЦЭМ!$D$34:$D$777,СВЦЭМ!$A$34:$A$777,$A68,СВЦЭМ!$B$34:$B$777,K$47)+'СЕТ СН'!$G$11+СВЦЭМ!$D$10+'СЕТ СН'!$G$6-'СЕТ СН'!$G$23</f>
        <v>1083.8653752099999</v>
      </c>
      <c r="L68" s="37">
        <f>SUMIFS(СВЦЭМ!$D$34:$D$777,СВЦЭМ!$A$34:$A$777,$A68,СВЦЭМ!$B$34:$B$777,L$47)+'СЕТ СН'!$G$11+СВЦЭМ!$D$10+'СЕТ СН'!$G$6-'СЕТ СН'!$G$23</f>
        <v>1063.0276662199999</v>
      </c>
      <c r="M68" s="37">
        <f>SUMIFS(СВЦЭМ!$D$34:$D$777,СВЦЭМ!$A$34:$A$777,$A68,СВЦЭМ!$B$34:$B$777,M$47)+'СЕТ СН'!$G$11+СВЦЭМ!$D$10+'СЕТ СН'!$G$6-'СЕТ СН'!$G$23</f>
        <v>1060.36658988</v>
      </c>
      <c r="N68" s="37">
        <f>SUMIFS(СВЦЭМ!$D$34:$D$777,СВЦЭМ!$A$34:$A$777,$A68,СВЦЭМ!$B$34:$B$777,N$47)+'СЕТ СН'!$G$11+СВЦЭМ!$D$10+'СЕТ СН'!$G$6-'СЕТ СН'!$G$23</f>
        <v>1066.59324825</v>
      </c>
      <c r="O68" s="37">
        <f>SUMIFS(СВЦЭМ!$D$34:$D$777,СВЦЭМ!$A$34:$A$777,$A68,СВЦЭМ!$B$34:$B$777,O$47)+'СЕТ СН'!$G$11+СВЦЭМ!$D$10+'СЕТ СН'!$G$6-'СЕТ СН'!$G$23</f>
        <v>1074.6637755199999</v>
      </c>
      <c r="P68" s="37">
        <f>SUMIFS(СВЦЭМ!$D$34:$D$777,СВЦЭМ!$A$34:$A$777,$A68,СВЦЭМ!$B$34:$B$777,P$47)+'СЕТ СН'!$G$11+СВЦЭМ!$D$10+'СЕТ СН'!$G$6-'СЕТ СН'!$G$23</f>
        <v>1079.9004260499999</v>
      </c>
      <c r="Q68" s="37">
        <f>SUMIFS(СВЦЭМ!$D$34:$D$777,СВЦЭМ!$A$34:$A$777,$A68,СВЦЭМ!$B$34:$B$777,Q$47)+'СЕТ СН'!$G$11+СВЦЭМ!$D$10+'СЕТ СН'!$G$6-'СЕТ СН'!$G$23</f>
        <v>1082.1521246599998</v>
      </c>
      <c r="R68" s="37">
        <f>SUMIFS(СВЦЭМ!$D$34:$D$777,СВЦЭМ!$A$34:$A$777,$A68,СВЦЭМ!$B$34:$B$777,R$47)+'СЕТ СН'!$G$11+СВЦЭМ!$D$10+'СЕТ СН'!$G$6-'СЕТ СН'!$G$23</f>
        <v>1079.0385549299999</v>
      </c>
      <c r="S68" s="37">
        <f>SUMIFS(СВЦЭМ!$D$34:$D$777,СВЦЭМ!$A$34:$A$777,$A68,СВЦЭМ!$B$34:$B$777,S$47)+'СЕТ СН'!$G$11+СВЦЭМ!$D$10+'СЕТ СН'!$G$6-'СЕТ СН'!$G$23</f>
        <v>1079.0952776299998</v>
      </c>
      <c r="T68" s="37">
        <f>SUMIFS(СВЦЭМ!$D$34:$D$777,СВЦЭМ!$A$34:$A$777,$A68,СВЦЭМ!$B$34:$B$777,T$47)+'СЕТ СН'!$G$11+СВЦЭМ!$D$10+'СЕТ СН'!$G$6-'СЕТ СН'!$G$23</f>
        <v>1074.41957078</v>
      </c>
      <c r="U68" s="37">
        <f>SUMIFS(СВЦЭМ!$D$34:$D$777,СВЦЭМ!$A$34:$A$777,$A68,СВЦЭМ!$B$34:$B$777,U$47)+'СЕТ СН'!$G$11+СВЦЭМ!$D$10+'СЕТ СН'!$G$6-'СЕТ СН'!$G$23</f>
        <v>1071.60554013</v>
      </c>
      <c r="V68" s="37">
        <f>SUMIFS(СВЦЭМ!$D$34:$D$777,СВЦЭМ!$A$34:$A$777,$A68,СВЦЭМ!$B$34:$B$777,V$47)+'СЕТ СН'!$G$11+СВЦЭМ!$D$10+'СЕТ СН'!$G$6-'СЕТ СН'!$G$23</f>
        <v>1070.3453148699998</v>
      </c>
      <c r="W68" s="37">
        <f>SUMIFS(СВЦЭМ!$D$34:$D$777,СВЦЭМ!$A$34:$A$777,$A68,СВЦЭМ!$B$34:$B$777,W$47)+'СЕТ СН'!$G$11+СВЦЭМ!$D$10+'СЕТ СН'!$G$6-'СЕТ СН'!$G$23</f>
        <v>1121.0714369299999</v>
      </c>
      <c r="X68" s="37">
        <f>SUMIFS(СВЦЭМ!$D$34:$D$777,СВЦЭМ!$A$34:$A$777,$A68,СВЦЭМ!$B$34:$B$777,X$47)+'СЕТ СН'!$G$11+СВЦЭМ!$D$10+'СЕТ СН'!$G$6-'СЕТ СН'!$G$23</f>
        <v>1202.5650896499999</v>
      </c>
      <c r="Y68" s="37">
        <f>SUMIFS(СВЦЭМ!$D$34:$D$777,СВЦЭМ!$A$34:$A$777,$A68,СВЦЭМ!$B$34:$B$777,Y$47)+'СЕТ СН'!$G$11+СВЦЭМ!$D$10+'СЕТ СН'!$G$6-'СЕТ СН'!$G$23</f>
        <v>1343.0314450599999</v>
      </c>
    </row>
    <row r="69" spans="1:26" ht="15.75" x14ac:dyDescent="0.2">
      <c r="A69" s="36">
        <f t="shared" si="1"/>
        <v>43303</v>
      </c>
      <c r="B69" s="37">
        <f>SUMIFS(СВЦЭМ!$D$34:$D$777,СВЦЭМ!$A$34:$A$777,$A69,СВЦЭМ!$B$34:$B$777,B$47)+'СЕТ СН'!$G$11+СВЦЭМ!$D$10+'СЕТ СН'!$G$6-'СЕТ СН'!$G$23</f>
        <v>1422.1806906299998</v>
      </c>
      <c r="C69" s="37">
        <f>SUMIFS(СВЦЭМ!$D$34:$D$777,СВЦЭМ!$A$34:$A$777,$A69,СВЦЭМ!$B$34:$B$777,C$47)+'СЕТ СН'!$G$11+СВЦЭМ!$D$10+'СЕТ СН'!$G$6-'СЕТ СН'!$G$23</f>
        <v>1474.9316823899999</v>
      </c>
      <c r="D69" s="37">
        <f>SUMIFS(СВЦЭМ!$D$34:$D$777,СВЦЭМ!$A$34:$A$777,$A69,СВЦЭМ!$B$34:$B$777,D$47)+'СЕТ СН'!$G$11+СВЦЭМ!$D$10+'СЕТ СН'!$G$6-'СЕТ СН'!$G$23</f>
        <v>1492.8391557</v>
      </c>
      <c r="E69" s="37">
        <f>SUMIFS(СВЦЭМ!$D$34:$D$777,СВЦЭМ!$A$34:$A$777,$A69,СВЦЭМ!$B$34:$B$777,E$47)+'СЕТ СН'!$G$11+СВЦЭМ!$D$10+'СЕТ СН'!$G$6-'СЕТ СН'!$G$23</f>
        <v>1502.0339429199998</v>
      </c>
      <c r="F69" s="37">
        <f>SUMIFS(СВЦЭМ!$D$34:$D$777,СВЦЭМ!$A$34:$A$777,$A69,СВЦЭМ!$B$34:$B$777,F$47)+'СЕТ СН'!$G$11+СВЦЭМ!$D$10+'СЕТ СН'!$G$6-'СЕТ СН'!$G$23</f>
        <v>1487.2395269699998</v>
      </c>
      <c r="G69" s="37">
        <f>SUMIFS(СВЦЭМ!$D$34:$D$777,СВЦЭМ!$A$34:$A$777,$A69,СВЦЭМ!$B$34:$B$777,G$47)+'СЕТ СН'!$G$11+СВЦЭМ!$D$10+'СЕТ СН'!$G$6-'СЕТ СН'!$G$23</f>
        <v>1501.5580705</v>
      </c>
      <c r="H69" s="37">
        <f>SUMIFS(СВЦЭМ!$D$34:$D$777,СВЦЭМ!$A$34:$A$777,$A69,СВЦЭМ!$B$34:$B$777,H$47)+'СЕТ СН'!$G$11+СВЦЭМ!$D$10+'СЕТ СН'!$G$6-'СЕТ СН'!$G$23</f>
        <v>1430.42711932</v>
      </c>
      <c r="I69" s="37">
        <f>SUMIFS(СВЦЭМ!$D$34:$D$777,СВЦЭМ!$A$34:$A$777,$A69,СВЦЭМ!$B$34:$B$777,I$47)+'СЕТ СН'!$G$11+СВЦЭМ!$D$10+'СЕТ СН'!$G$6-'СЕТ СН'!$G$23</f>
        <v>1309.8984623299998</v>
      </c>
      <c r="J69" s="37">
        <f>SUMIFS(СВЦЭМ!$D$34:$D$777,СВЦЭМ!$A$34:$A$777,$A69,СВЦЭМ!$B$34:$B$777,J$47)+'СЕТ СН'!$G$11+СВЦЭМ!$D$10+'СЕТ СН'!$G$6-'СЕТ СН'!$G$23</f>
        <v>1183.2100455299999</v>
      </c>
      <c r="K69" s="37">
        <f>SUMIFS(СВЦЭМ!$D$34:$D$777,СВЦЭМ!$A$34:$A$777,$A69,СВЦЭМ!$B$34:$B$777,K$47)+'СЕТ СН'!$G$11+СВЦЭМ!$D$10+'СЕТ СН'!$G$6-'СЕТ СН'!$G$23</f>
        <v>1111.3112875299998</v>
      </c>
      <c r="L69" s="37">
        <f>SUMIFS(СВЦЭМ!$D$34:$D$777,СВЦЭМ!$A$34:$A$777,$A69,СВЦЭМ!$B$34:$B$777,L$47)+'СЕТ СН'!$G$11+СВЦЭМ!$D$10+'СЕТ СН'!$G$6-'СЕТ СН'!$G$23</f>
        <v>1072.5835095299999</v>
      </c>
      <c r="M69" s="37">
        <f>SUMIFS(СВЦЭМ!$D$34:$D$777,СВЦЭМ!$A$34:$A$777,$A69,СВЦЭМ!$B$34:$B$777,M$47)+'СЕТ СН'!$G$11+СВЦЭМ!$D$10+'СЕТ СН'!$G$6-'СЕТ СН'!$G$23</f>
        <v>1053.51154931</v>
      </c>
      <c r="N69" s="37">
        <f>SUMIFS(СВЦЭМ!$D$34:$D$777,СВЦЭМ!$A$34:$A$777,$A69,СВЦЭМ!$B$34:$B$777,N$47)+'СЕТ СН'!$G$11+СВЦЭМ!$D$10+'СЕТ СН'!$G$6-'СЕТ СН'!$G$23</f>
        <v>1061.2338302999999</v>
      </c>
      <c r="O69" s="37">
        <f>SUMIFS(СВЦЭМ!$D$34:$D$777,СВЦЭМ!$A$34:$A$777,$A69,СВЦЭМ!$B$34:$B$777,O$47)+'СЕТ СН'!$G$11+СВЦЭМ!$D$10+'СЕТ СН'!$G$6-'СЕТ СН'!$G$23</f>
        <v>1059.9626568599999</v>
      </c>
      <c r="P69" s="37">
        <f>SUMIFS(СВЦЭМ!$D$34:$D$777,СВЦЭМ!$A$34:$A$777,$A69,СВЦЭМ!$B$34:$B$777,P$47)+'СЕТ СН'!$G$11+СВЦЭМ!$D$10+'СЕТ СН'!$G$6-'СЕТ СН'!$G$23</f>
        <v>1075.2111694199998</v>
      </c>
      <c r="Q69" s="37">
        <f>SUMIFS(СВЦЭМ!$D$34:$D$777,СВЦЭМ!$A$34:$A$777,$A69,СВЦЭМ!$B$34:$B$777,Q$47)+'СЕТ СН'!$G$11+СВЦЭМ!$D$10+'СЕТ СН'!$G$6-'СЕТ СН'!$G$23</f>
        <v>1081.4928748299999</v>
      </c>
      <c r="R69" s="37">
        <f>SUMIFS(СВЦЭМ!$D$34:$D$777,СВЦЭМ!$A$34:$A$777,$A69,СВЦЭМ!$B$34:$B$777,R$47)+'СЕТ СН'!$G$11+СВЦЭМ!$D$10+'СЕТ СН'!$G$6-'СЕТ СН'!$G$23</f>
        <v>1082.9813284299998</v>
      </c>
      <c r="S69" s="37">
        <f>SUMIFS(СВЦЭМ!$D$34:$D$777,СВЦЭМ!$A$34:$A$777,$A69,СВЦЭМ!$B$34:$B$777,S$47)+'СЕТ СН'!$G$11+СВЦЭМ!$D$10+'СЕТ СН'!$G$6-'СЕТ СН'!$G$23</f>
        <v>1078.9327049999999</v>
      </c>
      <c r="T69" s="37">
        <f>SUMIFS(СВЦЭМ!$D$34:$D$777,СВЦЭМ!$A$34:$A$777,$A69,СВЦЭМ!$B$34:$B$777,T$47)+'СЕТ СН'!$G$11+СВЦЭМ!$D$10+'СЕТ СН'!$G$6-'СЕТ СН'!$G$23</f>
        <v>1084.56514668</v>
      </c>
      <c r="U69" s="37">
        <f>SUMIFS(СВЦЭМ!$D$34:$D$777,СВЦЭМ!$A$34:$A$777,$A69,СВЦЭМ!$B$34:$B$777,U$47)+'СЕТ СН'!$G$11+СВЦЭМ!$D$10+'СЕТ СН'!$G$6-'СЕТ СН'!$G$23</f>
        <v>1080.9250131899998</v>
      </c>
      <c r="V69" s="37">
        <f>SUMIFS(СВЦЭМ!$D$34:$D$777,СВЦЭМ!$A$34:$A$777,$A69,СВЦЭМ!$B$34:$B$777,V$47)+'СЕТ СН'!$G$11+СВЦЭМ!$D$10+'СЕТ СН'!$G$6-'СЕТ СН'!$G$23</f>
        <v>1080.7495610799999</v>
      </c>
      <c r="W69" s="37">
        <f>SUMIFS(СВЦЭМ!$D$34:$D$777,СВЦЭМ!$A$34:$A$777,$A69,СВЦЭМ!$B$34:$B$777,W$47)+'СЕТ СН'!$G$11+СВЦЭМ!$D$10+'СЕТ СН'!$G$6-'СЕТ СН'!$G$23</f>
        <v>1082.0275253099999</v>
      </c>
      <c r="X69" s="37">
        <f>SUMIFS(СВЦЭМ!$D$34:$D$777,СВЦЭМ!$A$34:$A$777,$A69,СВЦЭМ!$B$34:$B$777,X$47)+'СЕТ СН'!$G$11+СВЦЭМ!$D$10+'СЕТ СН'!$G$6-'СЕТ СН'!$G$23</f>
        <v>1168.45499421</v>
      </c>
      <c r="Y69" s="37">
        <f>SUMIFS(СВЦЭМ!$D$34:$D$777,СВЦЭМ!$A$34:$A$777,$A69,СВЦЭМ!$B$34:$B$777,Y$47)+'СЕТ СН'!$G$11+СВЦЭМ!$D$10+'СЕТ СН'!$G$6-'СЕТ СН'!$G$23</f>
        <v>1310.28287538</v>
      </c>
    </row>
    <row r="70" spans="1:26" ht="15.75" x14ac:dyDescent="0.2">
      <c r="A70" s="36">
        <f t="shared" si="1"/>
        <v>43304</v>
      </c>
      <c r="B70" s="37">
        <f>SUMIFS(СВЦЭМ!$D$34:$D$777,СВЦЭМ!$A$34:$A$777,$A70,СВЦЭМ!$B$34:$B$777,B$47)+'СЕТ СН'!$G$11+СВЦЭМ!$D$10+'СЕТ СН'!$G$6-'СЕТ СН'!$G$23</f>
        <v>1451.7896538</v>
      </c>
      <c r="C70" s="37">
        <f>SUMIFS(СВЦЭМ!$D$34:$D$777,СВЦЭМ!$A$34:$A$777,$A70,СВЦЭМ!$B$34:$B$777,C$47)+'СЕТ СН'!$G$11+СВЦЭМ!$D$10+'СЕТ СН'!$G$6-'СЕТ СН'!$G$23</f>
        <v>1518.9595632799999</v>
      </c>
      <c r="D70" s="37">
        <f>SUMIFS(СВЦЭМ!$D$34:$D$777,СВЦЭМ!$A$34:$A$777,$A70,СВЦЭМ!$B$34:$B$777,D$47)+'СЕТ СН'!$G$11+СВЦЭМ!$D$10+'СЕТ СН'!$G$6-'СЕТ СН'!$G$23</f>
        <v>1551.6289279699999</v>
      </c>
      <c r="E70" s="37">
        <f>SUMIFS(СВЦЭМ!$D$34:$D$777,СВЦЭМ!$A$34:$A$777,$A70,СВЦЭМ!$B$34:$B$777,E$47)+'СЕТ СН'!$G$11+СВЦЭМ!$D$10+'СЕТ СН'!$G$6-'СЕТ СН'!$G$23</f>
        <v>1549.06812008</v>
      </c>
      <c r="F70" s="37">
        <f>SUMIFS(СВЦЭМ!$D$34:$D$777,СВЦЭМ!$A$34:$A$777,$A70,СВЦЭМ!$B$34:$B$777,F$47)+'СЕТ СН'!$G$11+СВЦЭМ!$D$10+'СЕТ СН'!$G$6-'СЕТ СН'!$G$23</f>
        <v>1545.43083434</v>
      </c>
      <c r="G70" s="37">
        <f>SUMIFS(СВЦЭМ!$D$34:$D$777,СВЦЭМ!$A$34:$A$777,$A70,СВЦЭМ!$B$34:$B$777,G$47)+'СЕТ СН'!$G$11+СВЦЭМ!$D$10+'СЕТ СН'!$G$6-'СЕТ СН'!$G$23</f>
        <v>1548.52112205</v>
      </c>
      <c r="H70" s="37">
        <f>SUMIFS(СВЦЭМ!$D$34:$D$777,СВЦЭМ!$A$34:$A$777,$A70,СВЦЭМ!$B$34:$B$777,H$47)+'СЕТ СН'!$G$11+СВЦЭМ!$D$10+'СЕТ СН'!$G$6-'СЕТ СН'!$G$23</f>
        <v>1454.55780181</v>
      </c>
      <c r="I70" s="37">
        <f>SUMIFS(СВЦЭМ!$D$34:$D$777,СВЦЭМ!$A$34:$A$777,$A70,СВЦЭМ!$B$34:$B$777,I$47)+'СЕТ СН'!$G$11+СВЦЭМ!$D$10+'СЕТ СН'!$G$6-'СЕТ СН'!$G$23</f>
        <v>1293.180484</v>
      </c>
      <c r="J70" s="37">
        <f>SUMIFS(СВЦЭМ!$D$34:$D$777,СВЦЭМ!$A$34:$A$777,$A70,СВЦЭМ!$B$34:$B$777,J$47)+'СЕТ СН'!$G$11+СВЦЭМ!$D$10+'СЕТ СН'!$G$6-'СЕТ СН'!$G$23</f>
        <v>1167.1114841199999</v>
      </c>
      <c r="K70" s="37">
        <f>SUMIFS(СВЦЭМ!$D$34:$D$777,СВЦЭМ!$A$34:$A$777,$A70,СВЦЭМ!$B$34:$B$777,K$47)+'СЕТ СН'!$G$11+СВЦЭМ!$D$10+'СЕТ СН'!$G$6-'СЕТ СН'!$G$23</f>
        <v>1089.2111487899999</v>
      </c>
      <c r="L70" s="37">
        <f>SUMIFS(СВЦЭМ!$D$34:$D$777,СВЦЭМ!$A$34:$A$777,$A70,СВЦЭМ!$B$34:$B$777,L$47)+'СЕТ СН'!$G$11+СВЦЭМ!$D$10+'СЕТ СН'!$G$6-'СЕТ СН'!$G$23</f>
        <v>1068.7793058999998</v>
      </c>
      <c r="M70" s="37">
        <f>SUMIFS(СВЦЭМ!$D$34:$D$777,СВЦЭМ!$A$34:$A$777,$A70,СВЦЭМ!$B$34:$B$777,M$47)+'СЕТ СН'!$G$11+СВЦЭМ!$D$10+'СЕТ СН'!$G$6-'СЕТ СН'!$G$23</f>
        <v>1067.99817908</v>
      </c>
      <c r="N70" s="37">
        <f>SUMIFS(СВЦЭМ!$D$34:$D$777,СВЦЭМ!$A$34:$A$777,$A70,СВЦЭМ!$B$34:$B$777,N$47)+'СЕТ СН'!$G$11+СВЦЭМ!$D$10+'СЕТ СН'!$G$6-'СЕТ СН'!$G$23</f>
        <v>1068.18137944</v>
      </c>
      <c r="O70" s="37">
        <f>SUMIFS(СВЦЭМ!$D$34:$D$777,СВЦЭМ!$A$34:$A$777,$A70,СВЦЭМ!$B$34:$B$777,O$47)+'СЕТ СН'!$G$11+СВЦЭМ!$D$10+'СЕТ СН'!$G$6-'СЕТ СН'!$G$23</f>
        <v>1066.7751498099999</v>
      </c>
      <c r="P70" s="37">
        <f>SUMIFS(СВЦЭМ!$D$34:$D$777,СВЦЭМ!$A$34:$A$777,$A70,СВЦЭМ!$B$34:$B$777,P$47)+'СЕТ СН'!$G$11+СВЦЭМ!$D$10+'СЕТ СН'!$G$6-'СЕТ СН'!$G$23</f>
        <v>1069.3259051999999</v>
      </c>
      <c r="Q70" s="37">
        <f>SUMIFS(СВЦЭМ!$D$34:$D$777,СВЦЭМ!$A$34:$A$777,$A70,СВЦЭМ!$B$34:$B$777,Q$47)+'СЕТ СН'!$G$11+СВЦЭМ!$D$10+'СЕТ СН'!$G$6-'СЕТ СН'!$G$23</f>
        <v>1075.6323570499999</v>
      </c>
      <c r="R70" s="37">
        <f>SUMIFS(СВЦЭМ!$D$34:$D$777,СВЦЭМ!$A$34:$A$777,$A70,СВЦЭМ!$B$34:$B$777,R$47)+'СЕТ СН'!$G$11+СВЦЭМ!$D$10+'СЕТ СН'!$G$6-'СЕТ СН'!$G$23</f>
        <v>1073.59918999</v>
      </c>
      <c r="S70" s="37">
        <f>SUMIFS(СВЦЭМ!$D$34:$D$777,СВЦЭМ!$A$34:$A$777,$A70,СВЦЭМ!$B$34:$B$777,S$47)+'СЕТ СН'!$G$11+СВЦЭМ!$D$10+'СЕТ СН'!$G$6-'СЕТ СН'!$G$23</f>
        <v>1072.9773834999999</v>
      </c>
      <c r="T70" s="37">
        <f>SUMIFS(СВЦЭМ!$D$34:$D$777,СВЦЭМ!$A$34:$A$777,$A70,СВЦЭМ!$B$34:$B$777,T$47)+'СЕТ СН'!$G$11+СВЦЭМ!$D$10+'СЕТ СН'!$G$6-'СЕТ СН'!$G$23</f>
        <v>1076.16974164</v>
      </c>
      <c r="U70" s="37">
        <f>SUMIFS(СВЦЭМ!$D$34:$D$777,СВЦЭМ!$A$34:$A$777,$A70,СВЦЭМ!$B$34:$B$777,U$47)+'СЕТ СН'!$G$11+СВЦЭМ!$D$10+'СЕТ СН'!$G$6-'СЕТ СН'!$G$23</f>
        <v>1071.9154829099998</v>
      </c>
      <c r="V70" s="37">
        <f>SUMIFS(СВЦЭМ!$D$34:$D$777,СВЦЭМ!$A$34:$A$777,$A70,СВЦЭМ!$B$34:$B$777,V$47)+'СЕТ СН'!$G$11+СВЦЭМ!$D$10+'СЕТ СН'!$G$6-'СЕТ СН'!$G$23</f>
        <v>1071.35916421</v>
      </c>
      <c r="W70" s="37">
        <f>SUMIFS(СВЦЭМ!$D$34:$D$777,СВЦЭМ!$A$34:$A$777,$A70,СВЦЭМ!$B$34:$B$777,W$47)+'СЕТ СН'!$G$11+СВЦЭМ!$D$10+'СЕТ СН'!$G$6-'СЕТ СН'!$G$23</f>
        <v>1111.2187316499999</v>
      </c>
      <c r="X70" s="37">
        <f>SUMIFS(СВЦЭМ!$D$34:$D$777,СВЦЭМ!$A$34:$A$777,$A70,СВЦЭМ!$B$34:$B$777,X$47)+'СЕТ СН'!$G$11+СВЦЭМ!$D$10+'СЕТ СН'!$G$6-'СЕТ СН'!$G$23</f>
        <v>1199.5800466799999</v>
      </c>
      <c r="Y70" s="37">
        <f>SUMIFS(СВЦЭМ!$D$34:$D$777,СВЦЭМ!$A$34:$A$777,$A70,СВЦЭМ!$B$34:$B$777,Y$47)+'СЕТ СН'!$G$11+СВЦЭМ!$D$10+'СЕТ СН'!$G$6-'СЕТ СН'!$G$23</f>
        <v>1319.11660792</v>
      </c>
    </row>
    <row r="71" spans="1:26" ht="15.75" x14ac:dyDescent="0.2">
      <c r="A71" s="36">
        <f t="shared" si="1"/>
        <v>43305</v>
      </c>
      <c r="B71" s="37">
        <f>SUMIFS(СВЦЭМ!$D$34:$D$777,СВЦЭМ!$A$34:$A$777,$A71,СВЦЭМ!$B$34:$B$777,B$47)+'СЕТ СН'!$G$11+СВЦЭМ!$D$10+'СЕТ СН'!$G$6-'СЕТ СН'!$G$23</f>
        <v>1454.6544956</v>
      </c>
      <c r="C71" s="37">
        <f>SUMIFS(СВЦЭМ!$D$34:$D$777,СВЦЭМ!$A$34:$A$777,$A71,СВЦЭМ!$B$34:$B$777,C$47)+'СЕТ СН'!$G$11+СВЦЭМ!$D$10+'СЕТ СН'!$G$6-'СЕТ СН'!$G$23</f>
        <v>1487.6725844399998</v>
      </c>
      <c r="D71" s="37">
        <f>SUMIFS(СВЦЭМ!$D$34:$D$777,СВЦЭМ!$A$34:$A$777,$A71,СВЦЭМ!$B$34:$B$777,D$47)+'СЕТ СН'!$G$11+СВЦЭМ!$D$10+'СЕТ СН'!$G$6-'СЕТ СН'!$G$23</f>
        <v>1540.6818147199999</v>
      </c>
      <c r="E71" s="37">
        <f>SUMIFS(СВЦЭМ!$D$34:$D$777,СВЦЭМ!$A$34:$A$777,$A71,СВЦЭМ!$B$34:$B$777,E$47)+'СЕТ СН'!$G$11+СВЦЭМ!$D$10+'СЕТ СН'!$G$6-'СЕТ СН'!$G$23</f>
        <v>1559.6551980499999</v>
      </c>
      <c r="F71" s="37">
        <f>SUMIFS(СВЦЭМ!$D$34:$D$777,СВЦЭМ!$A$34:$A$777,$A71,СВЦЭМ!$B$34:$B$777,F$47)+'СЕТ СН'!$G$11+СВЦЭМ!$D$10+'СЕТ СН'!$G$6-'СЕТ СН'!$G$23</f>
        <v>1548.55501701</v>
      </c>
      <c r="G71" s="37">
        <f>SUMIFS(СВЦЭМ!$D$34:$D$777,СВЦЭМ!$A$34:$A$777,$A71,СВЦЭМ!$B$34:$B$777,G$47)+'СЕТ СН'!$G$11+СВЦЭМ!$D$10+'СЕТ СН'!$G$6-'СЕТ СН'!$G$23</f>
        <v>1529.7818161299999</v>
      </c>
      <c r="H71" s="37">
        <f>SUMIFS(СВЦЭМ!$D$34:$D$777,СВЦЭМ!$A$34:$A$777,$A71,СВЦЭМ!$B$34:$B$777,H$47)+'СЕТ СН'!$G$11+СВЦЭМ!$D$10+'СЕТ СН'!$G$6-'СЕТ СН'!$G$23</f>
        <v>1442.1138080799999</v>
      </c>
      <c r="I71" s="37">
        <f>SUMIFS(СВЦЭМ!$D$34:$D$777,СВЦЭМ!$A$34:$A$777,$A71,СВЦЭМ!$B$34:$B$777,I$47)+'СЕТ СН'!$G$11+СВЦЭМ!$D$10+'СЕТ СН'!$G$6-'СЕТ СН'!$G$23</f>
        <v>1281.65386674</v>
      </c>
      <c r="J71" s="37">
        <f>SUMIFS(СВЦЭМ!$D$34:$D$777,СВЦЭМ!$A$34:$A$777,$A71,СВЦЭМ!$B$34:$B$777,J$47)+'СЕТ СН'!$G$11+СВЦЭМ!$D$10+'СЕТ СН'!$G$6-'СЕТ СН'!$G$23</f>
        <v>1160.7450708599999</v>
      </c>
      <c r="K71" s="37">
        <f>SUMIFS(СВЦЭМ!$D$34:$D$777,СВЦЭМ!$A$34:$A$777,$A71,СВЦЭМ!$B$34:$B$777,K$47)+'СЕТ СН'!$G$11+СВЦЭМ!$D$10+'СЕТ СН'!$G$6-'СЕТ СН'!$G$23</f>
        <v>1100.66526918</v>
      </c>
      <c r="L71" s="37">
        <f>SUMIFS(СВЦЭМ!$D$34:$D$777,СВЦЭМ!$A$34:$A$777,$A71,СВЦЭМ!$B$34:$B$777,L$47)+'СЕТ СН'!$G$11+СВЦЭМ!$D$10+'СЕТ СН'!$G$6-'СЕТ СН'!$G$23</f>
        <v>1090.6951083399999</v>
      </c>
      <c r="M71" s="37">
        <f>SUMIFS(СВЦЭМ!$D$34:$D$777,СВЦЭМ!$A$34:$A$777,$A71,СВЦЭМ!$B$34:$B$777,M$47)+'СЕТ СН'!$G$11+СВЦЭМ!$D$10+'СЕТ СН'!$G$6-'СЕТ СН'!$G$23</f>
        <v>1090.4354990099998</v>
      </c>
      <c r="N71" s="37">
        <f>SUMIFS(СВЦЭМ!$D$34:$D$777,СВЦЭМ!$A$34:$A$777,$A71,СВЦЭМ!$B$34:$B$777,N$47)+'СЕТ СН'!$G$11+СВЦЭМ!$D$10+'СЕТ СН'!$G$6-'СЕТ СН'!$G$23</f>
        <v>1110.7501851099998</v>
      </c>
      <c r="O71" s="37">
        <f>SUMIFS(СВЦЭМ!$D$34:$D$777,СВЦЭМ!$A$34:$A$777,$A71,СВЦЭМ!$B$34:$B$777,O$47)+'СЕТ СН'!$G$11+СВЦЭМ!$D$10+'СЕТ СН'!$G$6-'СЕТ СН'!$G$23</f>
        <v>1101.2815587999999</v>
      </c>
      <c r="P71" s="37">
        <f>SUMIFS(СВЦЭМ!$D$34:$D$777,СВЦЭМ!$A$34:$A$777,$A71,СВЦЭМ!$B$34:$B$777,P$47)+'СЕТ СН'!$G$11+СВЦЭМ!$D$10+'СЕТ СН'!$G$6-'СЕТ СН'!$G$23</f>
        <v>1102.4546617399999</v>
      </c>
      <c r="Q71" s="37">
        <f>SUMIFS(СВЦЭМ!$D$34:$D$777,СВЦЭМ!$A$34:$A$777,$A71,СВЦЭМ!$B$34:$B$777,Q$47)+'СЕТ СН'!$G$11+СВЦЭМ!$D$10+'СЕТ СН'!$G$6-'СЕТ СН'!$G$23</f>
        <v>1102.75461045</v>
      </c>
      <c r="R71" s="37">
        <f>SUMIFS(СВЦЭМ!$D$34:$D$777,СВЦЭМ!$A$34:$A$777,$A71,СВЦЭМ!$B$34:$B$777,R$47)+'СЕТ СН'!$G$11+СВЦЭМ!$D$10+'СЕТ СН'!$G$6-'СЕТ СН'!$G$23</f>
        <v>1100.4123105199999</v>
      </c>
      <c r="S71" s="37">
        <f>SUMIFS(СВЦЭМ!$D$34:$D$777,СВЦЭМ!$A$34:$A$777,$A71,СВЦЭМ!$B$34:$B$777,S$47)+'СЕТ СН'!$G$11+СВЦЭМ!$D$10+'СЕТ СН'!$G$6-'СЕТ СН'!$G$23</f>
        <v>1091.4707809699999</v>
      </c>
      <c r="T71" s="37">
        <f>SUMIFS(СВЦЭМ!$D$34:$D$777,СВЦЭМ!$A$34:$A$777,$A71,СВЦЭМ!$B$34:$B$777,T$47)+'СЕТ СН'!$G$11+СВЦЭМ!$D$10+'СЕТ СН'!$G$6-'СЕТ СН'!$G$23</f>
        <v>1092.1192461399999</v>
      </c>
      <c r="U71" s="37">
        <f>SUMIFS(СВЦЭМ!$D$34:$D$777,СВЦЭМ!$A$34:$A$777,$A71,СВЦЭМ!$B$34:$B$777,U$47)+'СЕТ СН'!$G$11+СВЦЭМ!$D$10+'СЕТ СН'!$G$6-'СЕТ СН'!$G$23</f>
        <v>1104.00443946</v>
      </c>
      <c r="V71" s="37">
        <f>SUMIFS(СВЦЭМ!$D$34:$D$777,СВЦЭМ!$A$34:$A$777,$A71,СВЦЭМ!$B$34:$B$777,V$47)+'СЕТ СН'!$G$11+СВЦЭМ!$D$10+'СЕТ СН'!$G$6-'СЕТ СН'!$G$23</f>
        <v>1103.9612568999999</v>
      </c>
      <c r="W71" s="37">
        <f>SUMIFS(СВЦЭМ!$D$34:$D$777,СВЦЭМ!$A$34:$A$777,$A71,СВЦЭМ!$B$34:$B$777,W$47)+'СЕТ СН'!$G$11+СВЦЭМ!$D$10+'СЕТ СН'!$G$6-'СЕТ СН'!$G$23</f>
        <v>1160.6761779999999</v>
      </c>
      <c r="X71" s="37">
        <f>SUMIFS(СВЦЭМ!$D$34:$D$777,СВЦЭМ!$A$34:$A$777,$A71,СВЦЭМ!$B$34:$B$777,X$47)+'СЕТ СН'!$G$11+СВЦЭМ!$D$10+'СЕТ СН'!$G$6-'СЕТ СН'!$G$23</f>
        <v>1250.0890468599998</v>
      </c>
      <c r="Y71" s="37">
        <f>SUMIFS(СВЦЭМ!$D$34:$D$777,СВЦЭМ!$A$34:$A$777,$A71,СВЦЭМ!$B$34:$B$777,Y$47)+'СЕТ СН'!$G$11+СВЦЭМ!$D$10+'СЕТ СН'!$G$6-'СЕТ СН'!$G$23</f>
        <v>1374.6381367199999</v>
      </c>
    </row>
    <row r="72" spans="1:26" ht="15.75" x14ac:dyDescent="0.2">
      <c r="A72" s="36">
        <f t="shared" si="1"/>
        <v>43306</v>
      </c>
      <c r="B72" s="37">
        <f>SUMIFS(СВЦЭМ!$D$34:$D$777,СВЦЭМ!$A$34:$A$777,$A72,СВЦЭМ!$B$34:$B$777,B$47)+'СЕТ СН'!$G$11+СВЦЭМ!$D$10+'СЕТ СН'!$G$6-'СЕТ СН'!$G$23</f>
        <v>1417.9740881199998</v>
      </c>
      <c r="C72" s="37">
        <f>SUMIFS(СВЦЭМ!$D$34:$D$777,СВЦЭМ!$A$34:$A$777,$A72,СВЦЭМ!$B$34:$B$777,C$47)+'СЕТ СН'!$G$11+СВЦЭМ!$D$10+'СЕТ СН'!$G$6-'СЕТ СН'!$G$23</f>
        <v>1479.4260417399998</v>
      </c>
      <c r="D72" s="37">
        <f>SUMIFS(СВЦЭМ!$D$34:$D$777,СВЦЭМ!$A$34:$A$777,$A72,СВЦЭМ!$B$34:$B$777,D$47)+'СЕТ СН'!$G$11+СВЦЭМ!$D$10+'СЕТ СН'!$G$6-'СЕТ СН'!$G$23</f>
        <v>1528.42675018</v>
      </c>
      <c r="E72" s="37">
        <f>SUMIFS(СВЦЭМ!$D$34:$D$777,СВЦЭМ!$A$34:$A$777,$A72,СВЦЭМ!$B$34:$B$777,E$47)+'СЕТ СН'!$G$11+СВЦЭМ!$D$10+'СЕТ СН'!$G$6-'СЕТ СН'!$G$23</f>
        <v>1540.6977615399999</v>
      </c>
      <c r="F72" s="37">
        <f>SUMIFS(СВЦЭМ!$D$34:$D$777,СВЦЭМ!$A$34:$A$777,$A72,СВЦЭМ!$B$34:$B$777,F$47)+'СЕТ СН'!$G$11+СВЦЭМ!$D$10+'СЕТ СН'!$G$6-'СЕТ СН'!$G$23</f>
        <v>1527.4974458199999</v>
      </c>
      <c r="G72" s="37">
        <f>SUMIFS(СВЦЭМ!$D$34:$D$777,СВЦЭМ!$A$34:$A$777,$A72,СВЦЭМ!$B$34:$B$777,G$47)+'СЕТ СН'!$G$11+СВЦЭМ!$D$10+'СЕТ СН'!$G$6-'СЕТ СН'!$G$23</f>
        <v>1530.28181178</v>
      </c>
      <c r="H72" s="37">
        <f>SUMIFS(СВЦЭМ!$D$34:$D$777,СВЦЭМ!$A$34:$A$777,$A72,СВЦЭМ!$B$34:$B$777,H$47)+'СЕТ СН'!$G$11+СВЦЭМ!$D$10+'СЕТ СН'!$G$6-'СЕТ СН'!$G$23</f>
        <v>1425.66776194</v>
      </c>
      <c r="I72" s="37">
        <f>SUMIFS(СВЦЭМ!$D$34:$D$777,СВЦЭМ!$A$34:$A$777,$A72,СВЦЭМ!$B$34:$B$777,I$47)+'СЕТ СН'!$G$11+СВЦЭМ!$D$10+'СЕТ СН'!$G$6-'СЕТ СН'!$G$23</f>
        <v>1259.29302824</v>
      </c>
      <c r="J72" s="37">
        <f>SUMIFS(СВЦЭМ!$D$34:$D$777,СВЦЭМ!$A$34:$A$777,$A72,СВЦЭМ!$B$34:$B$777,J$47)+'СЕТ СН'!$G$11+СВЦЭМ!$D$10+'СЕТ СН'!$G$6-'СЕТ СН'!$G$23</f>
        <v>1136.27022504</v>
      </c>
      <c r="K72" s="37">
        <f>SUMIFS(СВЦЭМ!$D$34:$D$777,СВЦЭМ!$A$34:$A$777,$A72,СВЦЭМ!$B$34:$B$777,K$47)+'СЕТ СН'!$G$11+СВЦЭМ!$D$10+'СЕТ СН'!$G$6-'СЕТ СН'!$G$23</f>
        <v>1078.19662103</v>
      </c>
      <c r="L72" s="37">
        <f>SUMIFS(СВЦЭМ!$D$34:$D$777,СВЦЭМ!$A$34:$A$777,$A72,СВЦЭМ!$B$34:$B$777,L$47)+'СЕТ СН'!$G$11+СВЦЭМ!$D$10+'СЕТ СН'!$G$6-'СЕТ СН'!$G$23</f>
        <v>1071.42782532</v>
      </c>
      <c r="M72" s="37">
        <f>SUMIFS(СВЦЭМ!$D$34:$D$777,СВЦЭМ!$A$34:$A$777,$A72,СВЦЭМ!$B$34:$B$777,M$47)+'СЕТ СН'!$G$11+СВЦЭМ!$D$10+'СЕТ СН'!$G$6-'СЕТ СН'!$G$23</f>
        <v>1074.1376430199998</v>
      </c>
      <c r="N72" s="37">
        <f>SUMIFS(СВЦЭМ!$D$34:$D$777,СВЦЭМ!$A$34:$A$777,$A72,СВЦЭМ!$B$34:$B$777,N$47)+'СЕТ СН'!$G$11+СВЦЭМ!$D$10+'СЕТ СН'!$G$6-'СЕТ СН'!$G$23</f>
        <v>1079.32355319</v>
      </c>
      <c r="O72" s="37">
        <f>SUMIFS(СВЦЭМ!$D$34:$D$777,СВЦЭМ!$A$34:$A$777,$A72,СВЦЭМ!$B$34:$B$777,O$47)+'СЕТ СН'!$G$11+СВЦЭМ!$D$10+'СЕТ СН'!$G$6-'СЕТ СН'!$G$23</f>
        <v>1080.5577964199999</v>
      </c>
      <c r="P72" s="37">
        <f>SUMIFS(СВЦЭМ!$D$34:$D$777,СВЦЭМ!$A$34:$A$777,$A72,СВЦЭМ!$B$34:$B$777,P$47)+'СЕТ СН'!$G$11+СВЦЭМ!$D$10+'СЕТ СН'!$G$6-'СЕТ СН'!$G$23</f>
        <v>1095.28500846</v>
      </c>
      <c r="Q72" s="37">
        <f>SUMIFS(СВЦЭМ!$D$34:$D$777,СВЦЭМ!$A$34:$A$777,$A72,СВЦЭМ!$B$34:$B$777,Q$47)+'СЕТ СН'!$G$11+СВЦЭМ!$D$10+'СЕТ СН'!$G$6-'СЕТ СН'!$G$23</f>
        <v>1102.0991973499999</v>
      </c>
      <c r="R72" s="37">
        <f>SUMIFS(СВЦЭМ!$D$34:$D$777,СВЦЭМ!$A$34:$A$777,$A72,СВЦЭМ!$B$34:$B$777,R$47)+'СЕТ СН'!$G$11+СВЦЭМ!$D$10+'СЕТ СН'!$G$6-'СЕТ СН'!$G$23</f>
        <v>1131.36677184</v>
      </c>
      <c r="S72" s="37">
        <f>SUMIFS(СВЦЭМ!$D$34:$D$777,СВЦЭМ!$A$34:$A$777,$A72,СВЦЭМ!$B$34:$B$777,S$47)+'СЕТ СН'!$G$11+СВЦЭМ!$D$10+'СЕТ СН'!$G$6-'СЕТ СН'!$G$23</f>
        <v>1118.9870374</v>
      </c>
      <c r="T72" s="37">
        <f>SUMIFS(СВЦЭМ!$D$34:$D$777,СВЦЭМ!$A$34:$A$777,$A72,СВЦЭМ!$B$34:$B$777,T$47)+'СЕТ СН'!$G$11+СВЦЭМ!$D$10+'СЕТ СН'!$G$6-'СЕТ СН'!$G$23</f>
        <v>1121.5046212899999</v>
      </c>
      <c r="U72" s="37">
        <f>SUMIFS(СВЦЭМ!$D$34:$D$777,СВЦЭМ!$A$34:$A$777,$A72,СВЦЭМ!$B$34:$B$777,U$47)+'СЕТ СН'!$G$11+СВЦЭМ!$D$10+'СЕТ СН'!$G$6-'СЕТ СН'!$G$23</f>
        <v>1134.29083582</v>
      </c>
      <c r="V72" s="37">
        <f>SUMIFS(СВЦЭМ!$D$34:$D$777,СВЦЭМ!$A$34:$A$777,$A72,СВЦЭМ!$B$34:$B$777,V$47)+'СЕТ СН'!$G$11+СВЦЭМ!$D$10+'СЕТ СН'!$G$6-'СЕТ СН'!$G$23</f>
        <v>1144.2470100099999</v>
      </c>
      <c r="W72" s="37">
        <f>SUMIFS(СВЦЭМ!$D$34:$D$777,СВЦЭМ!$A$34:$A$777,$A72,СВЦЭМ!$B$34:$B$777,W$47)+'СЕТ СН'!$G$11+СВЦЭМ!$D$10+'СЕТ СН'!$G$6-'СЕТ СН'!$G$23</f>
        <v>1175.45494177</v>
      </c>
      <c r="X72" s="37">
        <f>SUMIFS(СВЦЭМ!$D$34:$D$777,СВЦЭМ!$A$34:$A$777,$A72,СВЦЭМ!$B$34:$B$777,X$47)+'СЕТ СН'!$G$11+СВЦЭМ!$D$10+'СЕТ СН'!$G$6-'СЕТ СН'!$G$23</f>
        <v>1245.0341148399998</v>
      </c>
      <c r="Y72" s="37">
        <f>SUMIFS(СВЦЭМ!$D$34:$D$777,СВЦЭМ!$A$34:$A$777,$A72,СВЦЭМ!$B$34:$B$777,Y$47)+'СЕТ СН'!$G$11+СВЦЭМ!$D$10+'СЕТ СН'!$G$6-'СЕТ СН'!$G$23</f>
        <v>1302.555709</v>
      </c>
    </row>
    <row r="73" spans="1:26" ht="15.75" x14ac:dyDescent="0.2">
      <c r="A73" s="36">
        <f t="shared" si="1"/>
        <v>43307</v>
      </c>
      <c r="B73" s="37">
        <f>SUMIFS(СВЦЭМ!$D$34:$D$777,СВЦЭМ!$A$34:$A$777,$A73,СВЦЭМ!$B$34:$B$777,B$47)+'СЕТ СН'!$G$11+СВЦЭМ!$D$10+'СЕТ СН'!$G$6-'СЕТ СН'!$G$23</f>
        <v>1387.6659700599998</v>
      </c>
      <c r="C73" s="37">
        <f>SUMIFS(СВЦЭМ!$D$34:$D$777,СВЦЭМ!$A$34:$A$777,$A73,СВЦЭМ!$B$34:$B$777,C$47)+'СЕТ СН'!$G$11+СВЦЭМ!$D$10+'СЕТ СН'!$G$6-'СЕТ СН'!$G$23</f>
        <v>1492.94032778</v>
      </c>
      <c r="D73" s="37">
        <f>SUMIFS(СВЦЭМ!$D$34:$D$777,СВЦЭМ!$A$34:$A$777,$A73,СВЦЭМ!$B$34:$B$777,D$47)+'СЕТ СН'!$G$11+СВЦЭМ!$D$10+'СЕТ СН'!$G$6-'СЕТ СН'!$G$23</f>
        <v>1550.2800881799999</v>
      </c>
      <c r="E73" s="37">
        <f>SUMIFS(СВЦЭМ!$D$34:$D$777,СВЦЭМ!$A$34:$A$777,$A73,СВЦЭМ!$B$34:$B$777,E$47)+'СЕТ СН'!$G$11+СВЦЭМ!$D$10+'СЕТ СН'!$G$6-'СЕТ СН'!$G$23</f>
        <v>1557.39630255</v>
      </c>
      <c r="F73" s="37">
        <f>SUMIFS(СВЦЭМ!$D$34:$D$777,СВЦЭМ!$A$34:$A$777,$A73,СВЦЭМ!$B$34:$B$777,F$47)+'СЕТ СН'!$G$11+СВЦЭМ!$D$10+'СЕТ СН'!$G$6-'СЕТ СН'!$G$23</f>
        <v>1538.38213023</v>
      </c>
      <c r="G73" s="37">
        <f>SUMIFS(СВЦЭМ!$D$34:$D$777,СВЦЭМ!$A$34:$A$777,$A73,СВЦЭМ!$B$34:$B$777,G$47)+'СЕТ СН'!$G$11+СВЦЭМ!$D$10+'СЕТ СН'!$G$6-'СЕТ СН'!$G$23</f>
        <v>1517.85340797</v>
      </c>
      <c r="H73" s="37">
        <f>SUMIFS(СВЦЭМ!$D$34:$D$777,СВЦЭМ!$A$34:$A$777,$A73,СВЦЭМ!$B$34:$B$777,H$47)+'СЕТ СН'!$G$11+СВЦЭМ!$D$10+'СЕТ СН'!$G$6-'СЕТ СН'!$G$23</f>
        <v>1425.2592764899998</v>
      </c>
      <c r="I73" s="37">
        <f>SUMIFS(СВЦЭМ!$D$34:$D$777,СВЦЭМ!$A$34:$A$777,$A73,СВЦЭМ!$B$34:$B$777,I$47)+'СЕТ СН'!$G$11+СВЦЭМ!$D$10+'СЕТ СН'!$G$6-'СЕТ СН'!$G$23</f>
        <v>1258.5842144199999</v>
      </c>
      <c r="J73" s="37">
        <f>SUMIFS(СВЦЭМ!$D$34:$D$777,СВЦЭМ!$A$34:$A$777,$A73,СВЦЭМ!$B$34:$B$777,J$47)+'СЕТ СН'!$G$11+СВЦЭМ!$D$10+'СЕТ СН'!$G$6-'СЕТ СН'!$G$23</f>
        <v>1143.6813914899999</v>
      </c>
      <c r="K73" s="37">
        <f>SUMIFS(СВЦЭМ!$D$34:$D$777,СВЦЭМ!$A$34:$A$777,$A73,СВЦЭМ!$B$34:$B$777,K$47)+'СЕТ СН'!$G$11+СВЦЭМ!$D$10+'СЕТ СН'!$G$6-'СЕТ СН'!$G$23</f>
        <v>1087.4089682599999</v>
      </c>
      <c r="L73" s="37">
        <f>SUMIFS(СВЦЭМ!$D$34:$D$777,СВЦЭМ!$A$34:$A$777,$A73,СВЦЭМ!$B$34:$B$777,L$47)+'СЕТ СН'!$G$11+СВЦЭМ!$D$10+'СЕТ СН'!$G$6-'СЕТ СН'!$G$23</f>
        <v>1091.5211023699999</v>
      </c>
      <c r="M73" s="37">
        <f>SUMIFS(СВЦЭМ!$D$34:$D$777,СВЦЭМ!$A$34:$A$777,$A73,СВЦЭМ!$B$34:$B$777,M$47)+'СЕТ СН'!$G$11+СВЦЭМ!$D$10+'СЕТ СН'!$G$6-'СЕТ СН'!$G$23</f>
        <v>1078.8531218399999</v>
      </c>
      <c r="N73" s="37">
        <f>SUMIFS(СВЦЭМ!$D$34:$D$777,СВЦЭМ!$A$34:$A$777,$A73,СВЦЭМ!$B$34:$B$777,N$47)+'СЕТ СН'!$G$11+СВЦЭМ!$D$10+'СЕТ СН'!$G$6-'СЕТ СН'!$G$23</f>
        <v>1088.1158076199999</v>
      </c>
      <c r="O73" s="37">
        <f>SUMIFS(СВЦЭМ!$D$34:$D$777,СВЦЭМ!$A$34:$A$777,$A73,СВЦЭМ!$B$34:$B$777,O$47)+'СЕТ СН'!$G$11+СВЦЭМ!$D$10+'СЕТ СН'!$G$6-'СЕТ СН'!$G$23</f>
        <v>1102.2655972599998</v>
      </c>
      <c r="P73" s="37">
        <f>SUMIFS(СВЦЭМ!$D$34:$D$777,СВЦЭМ!$A$34:$A$777,$A73,СВЦЭМ!$B$34:$B$777,P$47)+'СЕТ СН'!$G$11+СВЦЭМ!$D$10+'СЕТ СН'!$G$6-'СЕТ СН'!$G$23</f>
        <v>1106.26337042</v>
      </c>
      <c r="Q73" s="37">
        <f>SUMIFS(СВЦЭМ!$D$34:$D$777,СВЦЭМ!$A$34:$A$777,$A73,СВЦЭМ!$B$34:$B$777,Q$47)+'СЕТ СН'!$G$11+СВЦЭМ!$D$10+'СЕТ СН'!$G$6-'СЕТ СН'!$G$23</f>
        <v>1110.8312872399999</v>
      </c>
      <c r="R73" s="37">
        <f>SUMIFS(СВЦЭМ!$D$34:$D$777,СВЦЭМ!$A$34:$A$777,$A73,СВЦЭМ!$B$34:$B$777,R$47)+'СЕТ СН'!$G$11+СВЦЭМ!$D$10+'СЕТ СН'!$G$6-'СЕТ СН'!$G$23</f>
        <v>1108.00352002</v>
      </c>
      <c r="S73" s="37">
        <f>SUMIFS(СВЦЭМ!$D$34:$D$777,СВЦЭМ!$A$34:$A$777,$A73,СВЦЭМ!$B$34:$B$777,S$47)+'СЕТ СН'!$G$11+СВЦЭМ!$D$10+'СЕТ СН'!$G$6-'СЕТ СН'!$G$23</f>
        <v>1101.9172352199998</v>
      </c>
      <c r="T73" s="37">
        <f>SUMIFS(СВЦЭМ!$D$34:$D$777,СВЦЭМ!$A$34:$A$777,$A73,СВЦЭМ!$B$34:$B$777,T$47)+'СЕТ СН'!$G$11+СВЦЭМ!$D$10+'СЕТ СН'!$G$6-'СЕТ СН'!$G$23</f>
        <v>1098.8730936699999</v>
      </c>
      <c r="U73" s="37">
        <f>SUMIFS(СВЦЭМ!$D$34:$D$777,СВЦЭМ!$A$34:$A$777,$A73,СВЦЭМ!$B$34:$B$777,U$47)+'СЕТ СН'!$G$11+СВЦЭМ!$D$10+'СЕТ СН'!$G$6-'СЕТ СН'!$G$23</f>
        <v>1096.8268574199999</v>
      </c>
      <c r="V73" s="37">
        <f>SUMIFS(СВЦЭМ!$D$34:$D$777,СВЦЭМ!$A$34:$A$777,$A73,СВЦЭМ!$B$34:$B$777,V$47)+'СЕТ СН'!$G$11+СВЦЭМ!$D$10+'СЕТ СН'!$G$6-'СЕТ СН'!$G$23</f>
        <v>1091.56137786</v>
      </c>
      <c r="W73" s="37">
        <f>SUMIFS(СВЦЭМ!$D$34:$D$777,СВЦЭМ!$A$34:$A$777,$A73,СВЦЭМ!$B$34:$B$777,W$47)+'СЕТ СН'!$G$11+СВЦЭМ!$D$10+'СЕТ СН'!$G$6-'СЕТ СН'!$G$23</f>
        <v>1143.9748017899999</v>
      </c>
      <c r="X73" s="37">
        <f>SUMIFS(СВЦЭМ!$D$34:$D$777,СВЦЭМ!$A$34:$A$777,$A73,СВЦЭМ!$B$34:$B$777,X$47)+'СЕТ СН'!$G$11+СВЦЭМ!$D$10+'СЕТ СН'!$G$6-'СЕТ СН'!$G$23</f>
        <v>1223.6105711299999</v>
      </c>
      <c r="Y73" s="37">
        <f>SUMIFS(СВЦЭМ!$D$34:$D$777,СВЦЭМ!$A$34:$A$777,$A73,СВЦЭМ!$B$34:$B$777,Y$47)+'СЕТ СН'!$G$11+СВЦЭМ!$D$10+'СЕТ СН'!$G$6-'СЕТ СН'!$G$23</f>
        <v>1347.2430309699998</v>
      </c>
    </row>
    <row r="74" spans="1:26" ht="15.75" x14ac:dyDescent="0.2">
      <c r="A74" s="36">
        <f t="shared" si="1"/>
        <v>43308</v>
      </c>
      <c r="B74" s="37">
        <f>SUMIFS(СВЦЭМ!$D$34:$D$777,СВЦЭМ!$A$34:$A$777,$A74,СВЦЭМ!$B$34:$B$777,B$47)+'СЕТ СН'!$G$11+СВЦЭМ!$D$10+'СЕТ СН'!$G$6-'СЕТ СН'!$G$23</f>
        <v>1443.4300077599999</v>
      </c>
      <c r="C74" s="37">
        <f>SUMIFS(СВЦЭМ!$D$34:$D$777,СВЦЭМ!$A$34:$A$777,$A74,СВЦЭМ!$B$34:$B$777,C$47)+'СЕТ СН'!$G$11+СВЦЭМ!$D$10+'СЕТ СН'!$G$6-'СЕТ СН'!$G$23</f>
        <v>1509.49929664</v>
      </c>
      <c r="D74" s="37">
        <f>SUMIFS(СВЦЭМ!$D$34:$D$777,СВЦЭМ!$A$34:$A$777,$A74,СВЦЭМ!$B$34:$B$777,D$47)+'СЕТ СН'!$G$11+СВЦЭМ!$D$10+'СЕТ СН'!$G$6-'СЕТ СН'!$G$23</f>
        <v>1533.75513907</v>
      </c>
      <c r="E74" s="37">
        <f>SUMIFS(СВЦЭМ!$D$34:$D$777,СВЦЭМ!$A$34:$A$777,$A74,СВЦЭМ!$B$34:$B$777,E$47)+'СЕТ СН'!$G$11+СВЦЭМ!$D$10+'СЕТ СН'!$G$6-'СЕТ СН'!$G$23</f>
        <v>1523.5621161399999</v>
      </c>
      <c r="F74" s="37">
        <f>SUMIFS(СВЦЭМ!$D$34:$D$777,СВЦЭМ!$A$34:$A$777,$A74,СВЦЭМ!$B$34:$B$777,F$47)+'СЕТ СН'!$G$11+СВЦЭМ!$D$10+'СЕТ СН'!$G$6-'СЕТ СН'!$G$23</f>
        <v>1520.0632398</v>
      </c>
      <c r="G74" s="37">
        <f>SUMIFS(СВЦЭМ!$D$34:$D$777,СВЦЭМ!$A$34:$A$777,$A74,СВЦЭМ!$B$34:$B$777,G$47)+'СЕТ СН'!$G$11+СВЦЭМ!$D$10+'СЕТ СН'!$G$6-'СЕТ СН'!$G$23</f>
        <v>1525.4647700099999</v>
      </c>
      <c r="H74" s="37">
        <f>SUMIFS(СВЦЭМ!$D$34:$D$777,СВЦЭМ!$A$34:$A$777,$A74,СВЦЭМ!$B$34:$B$777,H$47)+'СЕТ СН'!$G$11+СВЦЭМ!$D$10+'СЕТ СН'!$G$6-'СЕТ СН'!$G$23</f>
        <v>1431.7163571899998</v>
      </c>
      <c r="I74" s="37">
        <f>SUMIFS(СВЦЭМ!$D$34:$D$777,СВЦЭМ!$A$34:$A$777,$A74,СВЦЭМ!$B$34:$B$777,I$47)+'СЕТ СН'!$G$11+СВЦЭМ!$D$10+'СЕТ СН'!$G$6-'СЕТ СН'!$G$23</f>
        <v>1271.0228885399999</v>
      </c>
      <c r="J74" s="37">
        <f>SUMIFS(СВЦЭМ!$D$34:$D$777,СВЦЭМ!$A$34:$A$777,$A74,СВЦЭМ!$B$34:$B$777,J$47)+'СЕТ СН'!$G$11+СВЦЭМ!$D$10+'СЕТ СН'!$G$6-'СЕТ СН'!$G$23</f>
        <v>1155.8579004999999</v>
      </c>
      <c r="K74" s="37">
        <f>SUMIFS(СВЦЭМ!$D$34:$D$777,СВЦЭМ!$A$34:$A$777,$A74,СВЦЭМ!$B$34:$B$777,K$47)+'СЕТ СН'!$G$11+СВЦЭМ!$D$10+'СЕТ СН'!$G$6-'СЕТ СН'!$G$23</f>
        <v>1099.0496926199999</v>
      </c>
      <c r="L74" s="37">
        <f>SUMIFS(СВЦЭМ!$D$34:$D$777,СВЦЭМ!$A$34:$A$777,$A74,СВЦЭМ!$B$34:$B$777,L$47)+'СЕТ СН'!$G$11+СВЦЭМ!$D$10+'СЕТ СН'!$G$6-'СЕТ СН'!$G$23</f>
        <v>1083.38492105</v>
      </c>
      <c r="M74" s="37">
        <f>SUMIFS(СВЦЭМ!$D$34:$D$777,СВЦЭМ!$A$34:$A$777,$A74,СВЦЭМ!$B$34:$B$777,M$47)+'СЕТ СН'!$G$11+СВЦЭМ!$D$10+'СЕТ СН'!$G$6-'СЕТ СН'!$G$23</f>
        <v>1079.2913613999999</v>
      </c>
      <c r="N74" s="37">
        <f>SUMIFS(СВЦЭМ!$D$34:$D$777,СВЦЭМ!$A$34:$A$777,$A74,СВЦЭМ!$B$34:$B$777,N$47)+'СЕТ СН'!$G$11+СВЦЭМ!$D$10+'СЕТ СН'!$G$6-'СЕТ СН'!$G$23</f>
        <v>1070.0296328099998</v>
      </c>
      <c r="O74" s="37">
        <f>SUMIFS(СВЦЭМ!$D$34:$D$777,СВЦЭМ!$A$34:$A$777,$A74,СВЦЭМ!$B$34:$B$777,O$47)+'СЕТ СН'!$G$11+СВЦЭМ!$D$10+'СЕТ СН'!$G$6-'СЕТ СН'!$G$23</f>
        <v>1076.1227760199999</v>
      </c>
      <c r="P74" s="37">
        <f>SUMIFS(СВЦЭМ!$D$34:$D$777,СВЦЭМ!$A$34:$A$777,$A74,СВЦЭМ!$B$34:$B$777,P$47)+'СЕТ СН'!$G$11+СВЦЭМ!$D$10+'СЕТ СН'!$G$6-'СЕТ СН'!$G$23</f>
        <v>1079.68385939</v>
      </c>
      <c r="Q74" s="37">
        <f>SUMIFS(СВЦЭМ!$D$34:$D$777,СВЦЭМ!$A$34:$A$777,$A74,СВЦЭМ!$B$34:$B$777,Q$47)+'СЕТ СН'!$G$11+СВЦЭМ!$D$10+'СЕТ СН'!$G$6-'СЕТ СН'!$G$23</f>
        <v>1080.4876744799999</v>
      </c>
      <c r="R74" s="37">
        <f>SUMIFS(СВЦЭМ!$D$34:$D$777,СВЦЭМ!$A$34:$A$777,$A74,СВЦЭМ!$B$34:$B$777,R$47)+'СЕТ СН'!$G$11+СВЦЭМ!$D$10+'СЕТ СН'!$G$6-'СЕТ СН'!$G$23</f>
        <v>1087.9093091299999</v>
      </c>
      <c r="S74" s="37">
        <f>SUMIFS(СВЦЭМ!$D$34:$D$777,СВЦЭМ!$A$34:$A$777,$A74,СВЦЭМ!$B$34:$B$777,S$47)+'СЕТ СН'!$G$11+СВЦЭМ!$D$10+'СЕТ СН'!$G$6-'СЕТ СН'!$G$23</f>
        <v>1083.7458348299999</v>
      </c>
      <c r="T74" s="37">
        <f>SUMIFS(СВЦЭМ!$D$34:$D$777,СВЦЭМ!$A$34:$A$777,$A74,СВЦЭМ!$B$34:$B$777,T$47)+'СЕТ СН'!$G$11+СВЦЭМ!$D$10+'СЕТ СН'!$G$6-'СЕТ СН'!$G$23</f>
        <v>1078.9780732199999</v>
      </c>
      <c r="U74" s="37">
        <f>SUMIFS(СВЦЭМ!$D$34:$D$777,СВЦЭМ!$A$34:$A$777,$A74,СВЦЭМ!$B$34:$B$777,U$47)+'СЕТ СН'!$G$11+СВЦЭМ!$D$10+'СЕТ СН'!$G$6-'СЕТ СН'!$G$23</f>
        <v>1085.2818350599998</v>
      </c>
      <c r="V74" s="37">
        <f>SUMIFS(СВЦЭМ!$D$34:$D$777,СВЦЭМ!$A$34:$A$777,$A74,СВЦЭМ!$B$34:$B$777,V$47)+'СЕТ СН'!$G$11+СВЦЭМ!$D$10+'СЕТ СН'!$G$6-'СЕТ СН'!$G$23</f>
        <v>1089.57296479</v>
      </c>
      <c r="W74" s="37">
        <f>SUMIFS(СВЦЭМ!$D$34:$D$777,СВЦЭМ!$A$34:$A$777,$A74,СВЦЭМ!$B$34:$B$777,W$47)+'СЕТ СН'!$G$11+СВЦЭМ!$D$10+'СЕТ СН'!$G$6-'СЕТ СН'!$G$23</f>
        <v>1129.5927276599998</v>
      </c>
      <c r="X74" s="37">
        <f>SUMIFS(СВЦЭМ!$D$34:$D$777,СВЦЭМ!$A$34:$A$777,$A74,СВЦЭМ!$B$34:$B$777,X$47)+'СЕТ СН'!$G$11+СВЦЭМ!$D$10+'СЕТ СН'!$G$6-'СЕТ СН'!$G$23</f>
        <v>1222.5468194799998</v>
      </c>
      <c r="Y74" s="37">
        <f>SUMIFS(СВЦЭМ!$D$34:$D$777,СВЦЭМ!$A$34:$A$777,$A74,СВЦЭМ!$B$34:$B$777,Y$47)+'СЕТ СН'!$G$11+СВЦЭМ!$D$10+'СЕТ СН'!$G$6-'СЕТ СН'!$G$23</f>
        <v>1338.8851811099998</v>
      </c>
    </row>
    <row r="75" spans="1:26" ht="15.75" x14ac:dyDescent="0.2">
      <c r="A75" s="36">
        <f t="shared" si="1"/>
        <v>43309</v>
      </c>
      <c r="B75" s="37">
        <f>SUMIFS(СВЦЭМ!$D$34:$D$777,СВЦЭМ!$A$34:$A$777,$A75,СВЦЭМ!$B$34:$B$777,B$47)+'СЕТ СН'!$G$11+СВЦЭМ!$D$10+'СЕТ СН'!$G$6-'СЕТ СН'!$G$23</f>
        <v>1290.7738193399998</v>
      </c>
      <c r="C75" s="37">
        <f>SUMIFS(СВЦЭМ!$D$34:$D$777,СВЦЭМ!$A$34:$A$777,$A75,СВЦЭМ!$B$34:$B$777,C$47)+'СЕТ СН'!$G$11+СВЦЭМ!$D$10+'СЕТ СН'!$G$6-'СЕТ СН'!$G$23</f>
        <v>1359.13719412</v>
      </c>
      <c r="D75" s="37">
        <f>SUMIFS(СВЦЭМ!$D$34:$D$777,СВЦЭМ!$A$34:$A$777,$A75,СВЦЭМ!$B$34:$B$777,D$47)+'СЕТ СН'!$G$11+СВЦЭМ!$D$10+'СЕТ СН'!$G$6-'СЕТ СН'!$G$23</f>
        <v>1386.7315758599998</v>
      </c>
      <c r="E75" s="37">
        <f>SUMIFS(СВЦЭМ!$D$34:$D$777,СВЦЭМ!$A$34:$A$777,$A75,СВЦЭМ!$B$34:$B$777,E$47)+'СЕТ СН'!$G$11+СВЦЭМ!$D$10+'СЕТ СН'!$G$6-'СЕТ СН'!$G$23</f>
        <v>1415.83382237</v>
      </c>
      <c r="F75" s="37">
        <f>SUMIFS(СВЦЭМ!$D$34:$D$777,СВЦЭМ!$A$34:$A$777,$A75,СВЦЭМ!$B$34:$B$777,F$47)+'СЕТ СН'!$G$11+СВЦЭМ!$D$10+'СЕТ СН'!$G$6-'СЕТ СН'!$G$23</f>
        <v>1406.1000288499999</v>
      </c>
      <c r="G75" s="37">
        <f>SUMIFS(СВЦЭМ!$D$34:$D$777,СВЦЭМ!$A$34:$A$777,$A75,СВЦЭМ!$B$34:$B$777,G$47)+'СЕТ СН'!$G$11+СВЦЭМ!$D$10+'СЕТ СН'!$G$6-'СЕТ СН'!$G$23</f>
        <v>1473.0918668099998</v>
      </c>
      <c r="H75" s="37">
        <f>SUMIFS(СВЦЭМ!$D$34:$D$777,СВЦЭМ!$A$34:$A$777,$A75,СВЦЭМ!$B$34:$B$777,H$47)+'СЕТ СН'!$G$11+СВЦЭМ!$D$10+'СЕТ СН'!$G$6-'СЕТ СН'!$G$23</f>
        <v>1331.07173072</v>
      </c>
      <c r="I75" s="37">
        <f>SUMIFS(СВЦЭМ!$D$34:$D$777,СВЦЭМ!$A$34:$A$777,$A75,СВЦЭМ!$B$34:$B$777,I$47)+'СЕТ СН'!$G$11+СВЦЭМ!$D$10+'СЕТ СН'!$G$6-'СЕТ СН'!$G$23</f>
        <v>1213.53511368</v>
      </c>
      <c r="J75" s="37">
        <f>SUMIFS(СВЦЭМ!$D$34:$D$777,СВЦЭМ!$A$34:$A$777,$A75,СВЦЭМ!$B$34:$B$777,J$47)+'СЕТ СН'!$G$11+СВЦЭМ!$D$10+'СЕТ СН'!$G$6-'СЕТ СН'!$G$23</f>
        <v>1068.17842443</v>
      </c>
      <c r="K75" s="37">
        <f>SUMIFS(СВЦЭМ!$D$34:$D$777,СВЦЭМ!$A$34:$A$777,$A75,СВЦЭМ!$B$34:$B$777,K$47)+'СЕТ СН'!$G$11+СВЦЭМ!$D$10+'СЕТ СН'!$G$6-'СЕТ СН'!$G$23</f>
        <v>1004.9684459299999</v>
      </c>
      <c r="L75" s="37">
        <f>SUMIFS(СВЦЭМ!$D$34:$D$777,СВЦЭМ!$A$34:$A$777,$A75,СВЦЭМ!$B$34:$B$777,L$47)+'СЕТ СН'!$G$11+СВЦЭМ!$D$10+'СЕТ СН'!$G$6-'СЕТ СН'!$G$23</f>
        <v>984.96916224999995</v>
      </c>
      <c r="M75" s="37">
        <f>SUMIFS(СВЦЭМ!$D$34:$D$777,СВЦЭМ!$A$34:$A$777,$A75,СВЦЭМ!$B$34:$B$777,M$47)+'СЕТ СН'!$G$11+СВЦЭМ!$D$10+'СЕТ СН'!$G$6-'СЕТ СН'!$G$23</f>
        <v>982.24697405999996</v>
      </c>
      <c r="N75" s="37">
        <f>SUMIFS(СВЦЭМ!$D$34:$D$777,СВЦЭМ!$A$34:$A$777,$A75,СВЦЭМ!$B$34:$B$777,N$47)+'СЕТ СН'!$G$11+СВЦЭМ!$D$10+'СЕТ СН'!$G$6-'СЕТ СН'!$G$23</f>
        <v>1014.8278805399998</v>
      </c>
      <c r="O75" s="37">
        <f>SUMIFS(СВЦЭМ!$D$34:$D$777,СВЦЭМ!$A$34:$A$777,$A75,СВЦЭМ!$B$34:$B$777,O$47)+'СЕТ СН'!$G$11+СВЦЭМ!$D$10+'СЕТ СН'!$G$6-'СЕТ СН'!$G$23</f>
        <v>992.27515585999981</v>
      </c>
      <c r="P75" s="37">
        <f>SUMIFS(СВЦЭМ!$D$34:$D$777,СВЦЭМ!$A$34:$A$777,$A75,СВЦЭМ!$B$34:$B$777,P$47)+'СЕТ СН'!$G$11+СВЦЭМ!$D$10+'СЕТ СН'!$G$6-'СЕТ СН'!$G$23</f>
        <v>1002.9615866099998</v>
      </c>
      <c r="Q75" s="37">
        <f>SUMIFS(СВЦЭМ!$D$34:$D$777,СВЦЭМ!$A$34:$A$777,$A75,СВЦЭМ!$B$34:$B$777,Q$47)+'СЕТ СН'!$G$11+СВЦЭМ!$D$10+'СЕТ СН'!$G$6-'СЕТ СН'!$G$23</f>
        <v>1012.6240667499999</v>
      </c>
      <c r="R75" s="37">
        <f>SUMIFS(СВЦЭМ!$D$34:$D$777,СВЦЭМ!$A$34:$A$777,$A75,СВЦЭМ!$B$34:$B$777,R$47)+'СЕТ СН'!$G$11+СВЦЭМ!$D$10+'СЕТ СН'!$G$6-'СЕТ СН'!$G$23</f>
        <v>1011.2718674799999</v>
      </c>
      <c r="S75" s="37">
        <f>SUMIFS(СВЦЭМ!$D$34:$D$777,СВЦЭМ!$A$34:$A$777,$A75,СВЦЭМ!$B$34:$B$777,S$47)+'СЕТ СН'!$G$11+СВЦЭМ!$D$10+'СЕТ СН'!$G$6-'СЕТ СН'!$G$23</f>
        <v>1009.17898866</v>
      </c>
      <c r="T75" s="37">
        <f>SUMIFS(СВЦЭМ!$D$34:$D$777,СВЦЭМ!$A$34:$A$777,$A75,СВЦЭМ!$B$34:$B$777,T$47)+'СЕТ СН'!$G$11+СВЦЭМ!$D$10+'СЕТ СН'!$G$6-'СЕТ СН'!$G$23</f>
        <v>1000.5310304499999</v>
      </c>
      <c r="U75" s="37">
        <f>SUMIFS(СВЦЭМ!$D$34:$D$777,СВЦЭМ!$A$34:$A$777,$A75,СВЦЭМ!$B$34:$B$777,U$47)+'СЕТ СН'!$G$11+СВЦЭМ!$D$10+'СЕТ СН'!$G$6-'СЕТ СН'!$G$23</f>
        <v>996.3929829499998</v>
      </c>
      <c r="V75" s="37">
        <f>SUMIFS(СВЦЭМ!$D$34:$D$777,СВЦЭМ!$A$34:$A$777,$A75,СВЦЭМ!$B$34:$B$777,V$47)+'СЕТ СН'!$G$11+СВЦЭМ!$D$10+'СЕТ СН'!$G$6-'СЕТ СН'!$G$23</f>
        <v>1010.7283863499999</v>
      </c>
      <c r="W75" s="37">
        <f>SUMIFS(СВЦЭМ!$D$34:$D$777,СВЦЭМ!$A$34:$A$777,$A75,СВЦЭМ!$B$34:$B$777,W$47)+'СЕТ СН'!$G$11+СВЦЭМ!$D$10+'СЕТ СН'!$G$6-'СЕТ СН'!$G$23</f>
        <v>1029.4439099399999</v>
      </c>
      <c r="X75" s="37">
        <f>SUMIFS(СВЦЭМ!$D$34:$D$777,СВЦЭМ!$A$34:$A$777,$A75,СВЦЭМ!$B$34:$B$777,X$47)+'СЕТ СН'!$G$11+СВЦЭМ!$D$10+'СЕТ СН'!$G$6-'СЕТ СН'!$G$23</f>
        <v>1112.0693739199999</v>
      </c>
      <c r="Y75" s="37">
        <f>SUMIFS(СВЦЭМ!$D$34:$D$777,СВЦЭМ!$A$34:$A$777,$A75,СВЦЭМ!$B$34:$B$777,Y$47)+'СЕТ СН'!$G$11+СВЦЭМ!$D$10+'СЕТ СН'!$G$6-'СЕТ СН'!$G$23</f>
        <v>1250.6563181499998</v>
      </c>
    </row>
    <row r="76" spans="1:26" ht="15.75" x14ac:dyDescent="0.2">
      <c r="A76" s="36">
        <f t="shared" si="1"/>
        <v>43310</v>
      </c>
      <c r="B76" s="37">
        <f>SUMIFS(СВЦЭМ!$D$34:$D$777,СВЦЭМ!$A$34:$A$777,$A76,СВЦЭМ!$B$34:$B$777,B$47)+'СЕТ СН'!$G$11+СВЦЭМ!$D$10+'СЕТ СН'!$G$6-'СЕТ СН'!$G$23</f>
        <v>1316.29588115</v>
      </c>
      <c r="C76" s="37">
        <f>SUMIFS(СВЦЭМ!$D$34:$D$777,СВЦЭМ!$A$34:$A$777,$A76,СВЦЭМ!$B$34:$B$777,C$47)+'СЕТ СН'!$G$11+СВЦЭМ!$D$10+'СЕТ СН'!$G$6-'СЕТ СН'!$G$23</f>
        <v>1374.4777333699999</v>
      </c>
      <c r="D76" s="37">
        <f>SUMIFS(СВЦЭМ!$D$34:$D$777,СВЦЭМ!$A$34:$A$777,$A76,СВЦЭМ!$B$34:$B$777,D$47)+'СЕТ СН'!$G$11+СВЦЭМ!$D$10+'СЕТ СН'!$G$6-'СЕТ СН'!$G$23</f>
        <v>1435.2649391699999</v>
      </c>
      <c r="E76" s="37">
        <f>SUMIFS(СВЦЭМ!$D$34:$D$777,СВЦЭМ!$A$34:$A$777,$A76,СВЦЭМ!$B$34:$B$777,E$47)+'СЕТ СН'!$G$11+СВЦЭМ!$D$10+'СЕТ СН'!$G$6-'СЕТ СН'!$G$23</f>
        <v>1493.54408902</v>
      </c>
      <c r="F76" s="37">
        <f>SUMIFS(СВЦЭМ!$D$34:$D$777,СВЦЭМ!$A$34:$A$777,$A76,СВЦЭМ!$B$34:$B$777,F$47)+'СЕТ СН'!$G$11+СВЦЭМ!$D$10+'СЕТ СН'!$G$6-'СЕТ СН'!$G$23</f>
        <v>1484.3270125099998</v>
      </c>
      <c r="G76" s="37">
        <f>SUMIFS(СВЦЭМ!$D$34:$D$777,СВЦЭМ!$A$34:$A$777,$A76,СВЦЭМ!$B$34:$B$777,G$47)+'СЕТ СН'!$G$11+СВЦЭМ!$D$10+'СЕТ СН'!$G$6-'СЕТ СН'!$G$23</f>
        <v>1477.6387443699998</v>
      </c>
      <c r="H76" s="37">
        <f>SUMIFS(СВЦЭМ!$D$34:$D$777,СВЦЭМ!$A$34:$A$777,$A76,СВЦЭМ!$B$34:$B$777,H$47)+'СЕТ СН'!$G$11+СВЦЭМ!$D$10+'СЕТ СН'!$G$6-'СЕТ СН'!$G$23</f>
        <v>1365.9419860599999</v>
      </c>
      <c r="I76" s="37">
        <f>SUMIFS(СВЦЭМ!$D$34:$D$777,СВЦЭМ!$A$34:$A$777,$A76,СВЦЭМ!$B$34:$B$777,I$47)+'СЕТ СН'!$G$11+СВЦЭМ!$D$10+'СЕТ СН'!$G$6-'СЕТ СН'!$G$23</f>
        <v>1195.29158633</v>
      </c>
      <c r="J76" s="37">
        <f>SUMIFS(СВЦЭМ!$D$34:$D$777,СВЦЭМ!$A$34:$A$777,$A76,СВЦЭМ!$B$34:$B$777,J$47)+'СЕТ СН'!$G$11+СВЦЭМ!$D$10+'СЕТ СН'!$G$6-'СЕТ СН'!$G$23</f>
        <v>1067.06361526</v>
      </c>
      <c r="K76" s="37">
        <f>SUMIFS(СВЦЭМ!$D$34:$D$777,СВЦЭМ!$A$34:$A$777,$A76,СВЦЭМ!$B$34:$B$777,K$47)+'СЕТ СН'!$G$11+СВЦЭМ!$D$10+'СЕТ СН'!$G$6-'СЕТ СН'!$G$23</f>
        <v>1000.0241200799999</v>
      </c>
      <c r="L76" s="37">
        <f>SUMIFS(СВЦЭМ!$D$34:$D$777,СВЦЭМ!$A$34:$A$777,$A76,СВЦЭМ!$B$34:$B$777,L$47)+'СЕТ СН'!$G$11+СВЦЭМ!$D$10+'СЕТ СН'!$G$6-'СЕТ СН'!$G$23</f>
        <v>973.51624290999985</v>
      </c>
      <c r="M76" s="37">
        <f>SUMIFS(СВЦЭМ!$D$34:$D$777,СВЦЭМ!$A$34:$A$777,$A76,СВЦЭМ!$B$34:$B$777,M$47)+'СЕТ СН'!$G$11+СВЦЭМ!$D$10+'СЕТ СН'!$G$6-'СЕТ СН'!$G$23</f>
        <v>972.63608875</v>
      </c>
      <c r="N76" s="37">
        <f>SUMIFS(СВЦЭМ!$D$34:$D$777,СВЦЭМ!$A$34:$A$777,$A76,СВЦЭМ!$B$34:$B$777,N$47)+'СЕТ СН'!$G$11+СВЦЭМ!$D$10+'СЕТ СН'!$G$6-'СЕТ СН'!$G$23</f>
        <v>964.24710131999996</v>
      </c>
      <c r="O76" s="37">
        <f>SUMIFS(СВЦЭМ!$D$34:$D$777,СВЦЭМ!$A$34:$A$777,$A76,СВЦЭМ!$B$34:$B$777,O$47)+'СЕТ СН'!$G$11+СВЦЭМ!$D$10+'СЕТ СН'!$G$6-'СЕТ СН'!$G$23</f>
        <v>965.59496661999992</v>
      </c>
      <c r="P76" s="37">
        <f>SUMIFS(СВЦЭМ!$D$34:$D$777,СВЦЭМ!$A$34:$A$777,$A76,СВЦЭМ!$B$34:$B$777,P$47)+'СЕТ СН'!$G$11+СВЦЭМ!$D$10+'СЕТ СН'!$G$6-'СЕТ СН'!$G$23</f>
        <v>965.22677665999981</v>
      </c>
      <c r="Q76" s="37">
        <f>SUMIFS(СВЦЭМ!$D$34:$D$777,СВЦЭМ!$A$34:$A$777,$A76,СВЦЭМ!$B$34:$B$777,Q$47)+'СЕТ СН'!$G$11+СВЦЭМ!$D$10+'СЕТ СН'!$G$6-'СЕТ СН'!$G$23</f>
        <v>969.30776828999979</v>
      </c>
      <c r="R76" s="37">
        <f>SUMIFS(СВЦЭМ!$D$34:$D$777,СВЦЭМ!$A$34:$A$777,$A76,СВЦЭМ!$B$34:$B$777,R$47)+'СЕТ СН'!$G$11+СВЦЭМ!$D$10+'СЕТ СН'!$G$6-'СЕТ СН'!$G$23</f>
        <v>971.99008949999984</v>
      </c>
      <c r="S76" s="37">
        <f>SUMIFS(СВЦЭМ!$D$34:$D$777,СВЦЭМ!$A$34:$A$777,$A76,СВЦЭМ!$B$34:$B$777,S$47)+'СЕТ СН'!$G$11+СВЦЭМ!$D$10+'СЕТ СН'!$G$6-'СЕТ СН'!$G$23</f>
        <v>975.65191441999991</v>
      </c>
      <c r="T76" s="37">
        <f>SUMIFS(СВЦЭМ!$D$34:$D$777,СВЦЭМ!$A$34:$A$777,$A76,СВЦЭМ!$B$34:$B$777,T$47)+'СЕТ СН'!$G$11+СВЦЭМ!$D$10+'СЕТ СН'!$G$6-'СЕТ СН'!$G$23</f>
        <v>973.75190011999985</v>
      </c>
      <c r="U76" s="37">
        <f>SUMIFS(СВЦЭМ!$D$34:$D$777,СВЦЭМ!$A$34:$A$777,$A76,СВЦЭМ!$B$34:$B$777,U$47)+'СЕТ СН'!$G$11+СВЦЭМ!$D$10+'СЕТ СН'!$G$6-'СЕТ СН'!$G$23</f>
        <v>972.52358035999987</v>
      </c>
      <c r="V76" s="37">
        <f>SUMIFS(СВЦЭМ!$D$34:$D$777,СВЦЭМ!$A$34:$A$777,$A76,СВЦЭМ!$B$34:$B$777,V$47)+'СЕТ СН'!$G$11+СВЦЭМ!$D$10+'СЕТ СН'!$G$6-'СЕТ СН'!$G$23</f>
        <v>974.77507782999987</v>
      </c>
      <c r="W76" s="37">
        <f>SUMIFS(СВЦЭМ!$D$34:$D$777,СВЦЭМ!$A$34:$A$777,$A76,СВЦЭМ!$B$34:$B$777,W$47)+'СЕТ СН'!$G$11+СВЦЭМ!$D$10+'СЕТ СН'!$G$6-'СЕТ СН'!$G$23</f>
        <v>994.90220344999989</v>
      </c>
      <c r="X76" s="37">
        <f>SUMIFS(СВЦЭМ!$D$34:$D$777,СВЦЭМ!$A$34:$A$777,$A76,СВЦЭМ!$B$34:$B$777,X$47)+'СЕТ СН'!$G$11+СВЦЭМ!$D$10+'СЕТ СН'!$G$6-'СЕТ СН'!$G$23</f>
        <v>1076.57097877</v>
      </c>
      <c r="Y76" s="37">
        <f>SUMIFS(СВЦЭМ!$D$34:$D$777,СВЦЭМ!$A$34:$A$777,$A76,СВЦЭМ!$B$34:$B$777,Y$47)+'СЕТ СН'!$G$11+СВЦЭМ!$D$10+'СЕТ СН'!$G$6-'СЕТ СН'!$G$23</f>
        <v>1198.7048815199998</v>
      </c>
    </row>
    <row r="77" spans="1:26" ht="15.75" x14ac:dyDescent="0.2">
      <c r="A77" s="36">
        <f t="shared" si="1"/>
        <v>43311</v>
      </c>
      <c r="B77" s="37">
        <f>SUMIFS(СВЦЭМ!$D$34:$D$777,СВЦЭМ!$A$34:$A$777,$A77,СВЦЭМ!$B$34:$B$777,B$47)+'СЕТ СН'!$G$11+СВЦЭМ!$D$10+'СЕТ СН'!$G$6-'СЕТ СН'!$G$23</f>
        <v>1268.44330238</v>
      </c>
      <c r="C77" s="37">
        <f>SUMIFS(СВЦЭМ!$D$34:$D$777,СВЦЭМ!$A$34:$A$777,$A77,СВЦЭМ!$B$34:$B$777,C$47)+'СЕТ СН'!$G$11+СВЦЭМ!$D$10+'СЕТ СН'!$G$6-'СЕТ СН'!$G$23</f>
        <v>1323.8337306399999</v>
      </c>
      <c r="D77" s="37">
        <f>SUMIFS(СВЦЭМ!$D$34:$D$777,СВЦЭМ!$A$34:$A$777,$A77,СВЦЭМ!$B$34:$B$777,D$47)+'СЕТ СН'!$G$11+СВЦЭМ!$D$10+'СЕТ СН'!$G$6-'СЕТ СН'!$G$23</f>
        <v>1379.4406522899999</v>
      </c>
      <c r="E77" s="37">
        <f>SUMIFS(СВЦЭМ!$D$34:$D$777,СВЦЭМ!$A$34:$A$777,$A77,СВЦЭМ!$B$34:$B$777,E$47)+'СЕТ СН'!$G$11+СВЦЭМ!$D$10+'СЕТ СН'!$G$6-'СЕТ СН'!$G$23</f>
        <v>1397.0058517099999</v>
      </c>
      <c r="F77" s="37">
        <f>SUMIFS(СВЦЭМ!$D$34:$D$777,СВЦЭМ!$A$34:$A$777,$A77,СВЦЭМ!$B$34:$B$777,F$47)+'СЕТ СН'!$G$11+СВЦЭМ!$D$10+'СЕТ СН'!$G$6-'СЕТ СН'!$G$23</f>
        <v>1397.8546582299998</v>
      </c>
      <c r="G77" s="37">
        <f>SUMIFS(СВЦЭМ!$D$34:$D$777,СВЦЭМ!$A$34:$A$777,$A77,СВЦЭМ!$B$34:$B$777,G$47)+'СЕТ СН'!$G$11+СВЦЭМ!$D$10+'СЕТ СН'!$G$6-'СЕТ СН'!$G$23</f>
        <v>1375.34952791</v>
      </c>
      <c r="H77" s="37">
        <f>SUMIFS(СВЦЭМ!$D$34:$D$777,СВЦЭМ!$A$34:$A$777,$A77,СВЦЭМ!$B$34:$B$777,H$47)+'СЕТ СН'!$G$11+СВЦЭМ!$D$10+'СЕТ СН'!$G$6-'СЕТ СН'!$G$23</f>
        <v>1277.4475150799999</v>
      </c>
      <c r="I77" s="37">
        <f>SUMIFS(СВЦЭМ!$D$34:$D$777,СВЦЭМ!$A$34:$A$777,$A77,СВЦЭМ!$B$34:$B$777,I$47)+'СЕТ СН'!$G$11+СВЦЭМ!$D$10+'СЕТ СН'!$G$6-'СЕТ СН'!$G$23</f>
        <v>1134.6605520999999</v>
      </c>
      <c r="J77" s="37">
        <f>SUMIFS(СВЦЭМ!$D$34:$D$777,СВЦЭМ!$A$34:$A$777,$A77,СВЦЭМ!$B$34:$B$777,J$47)+'СЕТ СН'!$G$11+СВЦЭМ!$D$10+'СЕТ СН'!$G$6-'СЕТ СН'!$G$23</f>
        <v>1028.2437476799998</v>
      </c>
      <c r="K77" s="37">
        <f>SUMIFS(СВЦЭМ!$D$34:$D$777,СВЦЭМ!$A$34:$A$777,$A77,СВЦЭМ!$B$34:$B$777,K$47)+'СЕТ СН'!$G$11+СВЦЭМ!$D$10+'СЕТ СН'!$G$6-'СЕТ СН'!$G$23</f>
        <v>975.25048457999992</v>
      </c>
      <c r="L77" s="37">
        <f>SUMIFS(СВЦЭМ!$D$34:$D$777,СВЦЭМ!$A$34:$A$777,$A77,СВЦЭМ!$B$34:$B$777,L$47)+'СЕТ СН'!$G$11+СВЦЭМ!$D$10+'СЕТ СН'!$G$6-'СЕТ СН'!$G$23</f>
        <v>964.04157883999983</v>
      </c>
      <c r="M77" s="37">
        <f>SUMIFS(СВЦЭМ!$D$34:$D$777,СВЦЭМ!$A$34:$A$777,$A77,СВЦЭМ!$B$34:$B$777,M$47)+'СЕТ СН'!$G$11+СВЦЭМ!$D$10+'СЕТ СН'!$G$6-'СЕТ СН'!$G$23</f>
        <v>958.78059690999999</v>
      </c>
      <c r="N77" s="37">
        <f>SUMIFS(СВЦЭМ!$D$34:$D$777,СВЦЭМ!$A$34:$A$777,$A77,СВЦЭМ!$B$34:$B$777,N$47)+'СЕТ СН'!$G$11+СВЦЭМ!$D$10+'СЕТ СН'!$G$6-'СЕТ СН'!$G$23</f>
        <v>1015.6692078799999</v>
      </c>
      <c r="O77" s="37">
        <f>SUMIFS(СВЦЭМ!$D$34:$D$777,СВЦЭМ!$A$34:$A$777,$A77,СВЦЭМ!$B$34:$B$777,O$47)+'СЕТ СН'!$G$11+СВЦЭМ!$D$10+'СЕТ СН'!$G$6-'СЕТ СН'!$G$23</f>
        <v>1025.8624658599999</v>
      </c>
      <c r="P77" s="37">
        <f>SUMIFS(СВЦЭМ!$D$34:$D$777,СВЦЭМ!$A$34:$A$777,$A77,СВЦЭМ!$B$34:$B$777,P$47)+'СЕТ СН'!$G$11+СВЦЭМ!$D$10+'СЕТ СН'!$G$6-'СЕТ СН'!$G$23</f>
        <v>1019.6024825999998</v>
      </c>
      <c r="Q77" s="37">
        <f>SUMIFS(СВЦЭМ!$D$34:$D$777,СВЦЭМ!$A$34:$A$777,$A77,СВЦЭМ!$B$34:$B$777,Q$47)+'СЕТ СН'!$G$11+СВЦЭМ!$D$10+'СЕТ СН'!$G$6-'СЕТ СН'!$G$23</f>
        <v>1026.0601570899998</v>
      </c>
      <c r="R77" s="37">
        <f>SUMIFS(СВЦЭМ!$D$34:$D$777,СВЦЭМ!$A$34:$A$777,$A77,СВЦЭМ!$B$34:$B$777,R$47)+'СЕТ СН'!$G$11+СВЦЭМ!$D$10+'СЕТ СН'!$G$6-'СЕТ СН'!$G$23</f>
        <v>1022.8262122899998</v>
      </c>
      <c r="S77" s="37">
        <f>SUMIFS(СВЦЭМ!$D$34:$D$777,СВЦЭМ!$A$34:$A$777,$A77,СВЦЭМ!$B$34:$B$777,S$47)+'СЕТ СН'!$G$11+СВЦЭМ!$D$10+'СЕТ СН'!$G$6-'СЕТ СН'!$G$23</f>
        <v>1021.7864703299999</v>
      </c>
      <c r="T77" s="37">
        <f>SUMIFS(СВЦЭМ!$D$34:$D$777,СВЦЭМ!$A$34:$A$777,$A77,СВЦЭМ!$B$34:$B$777,T$47)+'СЕТ СН'!$G$11+СВЦЭМ!$D$10+'СЕТ СН'!$G$6-'СЕТ СН'!$G$23</f>
        <v>1019.9736288899999</v>
      </c>
      <c r="U77" s="37">
        <f>SUMIFS(СВЦЭМ!$D$34:$D$777,СВЦЭМ!$A$34:$A$777,$A77,СВЦЭМ!$B$34:$B$777,U$47)+'СЕТ СН'!$G$11+СВЦЭМ!$D$10+'СЕТ СН'!$G$6-'СЕТ СН'!$G$23</f>
        <v>1000.3461259399999</v>
      </c>
      <c r="V77" s="37">
        <f>SUMIFS(СВЦЭМ!$D$34:$D$777,СВЦЭМ!$A$34:$A$777,$A77,СВЦЭМ!$B$34:$B$777,V$47)+'СЕТ СН'!$G$11+СВЦЭМ!$D$10+'СЕТ СН'!$G$6-'СЕТ СН'!$G$23</f>
        <v>976.89692920999983</v>
      </c>
      <c r="W77" s="37">
        <f>SUMIFS(СВЦЭМ!$D$34:$D$777,СВЦЭМ!$A$34:$A$777,$A77,СВЦЭМ!$B$34:$B$777,W$47)+'СЕТ СН'!$G$11+СВЦЭМ!$D$10+'СЕТ СН'!$G$6-'СЕТ СН'!$G$23</f>
        <v>1001.74026764</v>
      </c>
      <c r="X77" s="37">
        <f>SUMIFS(СВЦЭМ!$D$34:$D$777,СВЦЭМ!$A$34:$A$777,$A77,СВЦЭМ!$B$34:$B$777,X$47)+'СЕТ СН'!$G$11+СВЦЭМ!$D$10+'СЕТ СН'!$G$6-'СЕТ СН'!$G$23</f>
        <v>1089.50537362</v>
      </c>
      <c r="Y77" s="37">
        <f>SUMIFS(СВЦЭМ!$D$34:$D$777,СВЦЭМ!$A$34:$A$777,$A77,СВЦЭМ!$B$34:$B$777,Y$47)+'СЕТ СН'!$G$11+СВЦЭМ!$D$10+'СЕТ СН'!$G$6-'СЕТ СН'!$G$23</f>
        <v>1200.82320721</v>
      </c>
    </row>
    <row r="78" spans="1:26" ht="15.75" x14ac:dyDescent="0.2">
      <c r="A78" s="36">
        <f t="shared" si="1"/>
        <v>43312</v>
      </c>
      <c r="B78" s="37">
        <f>SUMIFS(СВЦЭМ!$D$34:$D$777,СВЦЭМ!$A$34:$A$777,$A78,СВЦЭМ!$B$34:$B$777,B$47)+'СЕТ СН'!$G$11+СВЦЭМ!$D$10+'СЕТ СН'!$G$6-'СЕТ СН'!$G$23</f>
        <v>1111.0629297399998</v>
      </c>
      <c r="C78" s="37">
        <f>SUMIFS(СВЦЭМ!$D$34:$D$777,СВЦЭМ!$A$34:$A$777,$A78,СВЦЭМ!$B$34:$B$777,C$47)+'СЕТ СН'!$G$11+СВЦЭМ!$D$10+'СЕТ СН'!$G$6-'СЕТ СН'!$G$23</f>
        <v>1229.6038787399998</v>
      </c>
      <c r="D78" s="37">
        <f>SUMIFS(СВЦЭМ!$D$34:$D$777,СВЦЭМ!$A$34:$A$777,$A78,СВЦЭМ!$B$34:$B$777,D$47)+'СЕТ СН'!$G$11+СВЦЭМ!$D$10+'СЕТ СН'!$G$6-'СЕТ СН'!$G$23</f>
        <v>1375.7162656199998</v>
      </c>
      <c r="E78" s="37">
        <f>SUMIFS(СВЦЭМ!$D$34:$D$777,СВЦЭМ!$A$34:$A$777,$A78,СВЦЭМ!$B$34:$B$777,E$47)+'СЕТ СН'!$G$11+СВЦЭМ!$D$10+'СЕТ СН'!$G$6-'СЕТ СН'!$G$23</f>
        <v>1434.1384598499999</v>
      </c>
      <c r="F78" s="37">
        <f>SUMIFS(СВЦЭМ!$D$34:$D$777,СВЦЭМ!$A$34:$A$777,$A78,СВЦЭМ!$B$34:$B$777,F$47)+'СЕТ СН'!$G$11+СВЦЭМ!$D$10+'СЕТ СН'!$G$6-'СЕТ СН'!$G$23</f>
        <v>1422.89464529</v>
      </c>
      <c r="G78" s="37">
        <f>SUMIFS(СВЦЭМ!$D$34:$D$777,СВЦЭМ!$A$34:$A$777,$A78,СВЦЭМ!$B$34:$B$777,G$47)+'СЕТ СН'!$G$11+СВЦЭМ!$D$10+'СЕТ СН'!$G$6-'СЕТ СН'!$G$23</f>
        <v>1425.2809367999998</v>
      </c>
      <c r="H78" s="37">
        <f>SUMIFS(СВЦЭМ!$D$34:$D$777,СВЦЭМ!$A$34:$A$777,$A78,СВЦЭМ!$B$34:$B$777,H$47)+'СЕТ СН'!$G$11+СВЦЭМ!$D$10+'СЕТ СН'!$G$6-'СЕТ СН'!$G$23</f>
        <v>1337.5507568599999</v>
      </c>
      <c r="I78" s="37">
        <f>SUMIFS(СВЦЭМ!$D$34:$D$777,СВЦЭМ!$A$34:$A$777,$A78,СВЦЭМ!$B$34:$B$777,I$47)+'СЕТ СН'!$G$11+СВЦЭМ!$D$10+'СЕТ СН'!$G$6-'СЕТ СН'!$G$23</f>
        <v>1183.3605247999999</v>
      </c>
      <c r="J78" s="37">
        <f>SUMIFS(СВЦЭМ!$D$34:$D$777,СВЦЭМ!$A$34:$A$777,$A78,СВЦЭМ!$B$34:$B$777,J$47)+'СЕТ СН'!$G$11+СВЦЭМ!$D$10+'СЕТ СН'!$G$6-'СЕТ СН'!$G$23</f>
        <v>1064.4852763299998</v>
      </c>
      <c r="K78" s="37">
        <f>SUMIFS(СВЦЭМ!$D$34:$D$777,СВЦЭМ!$A$34:$A$777,$A78,СВЦЭМ!$B$34:$B$777,K$47)+'СЕТ СН'!$G$11+СВЦЭМ!$D$10+'СЕТ СН'!$G$6-'СЕТ СН'!$G$23</f>
        <v>994.94299882999985</v>
      </c>
      <c r="L78" s="37">
        <f>SUMIFS(СВЦЭМ!$D$34:$D$777,СВЦЭМ!$A$34:$A$777,$A78,СВЦЭМ!$B$34:$B$777,L$47)+'СЕТ СН'!$G$11+СВЦЭМ!$D$10+'СЕТ СН'!$G$6-'СЕТ СН'!$G$23</f>
        <v>982.69389780999995</v>
      </c>
      <c r="M78" s="37">
        <f>SUMIFS(СВЦЭМ!$D$34:$D$777,СВЦЭМ!$A$34:$A$777,$A78,СВЦЭМ!$B$34:$B$777,M$47)+'СЕТ СН'!$G$11+СВЦЭМ!$D$10+'СЕТ СН'!$G$6-'СЕТ СН'!$G$23</f>
        <v>984.41711356999986</v>
      </c>
      <c r="N78" s="37">
        <f>SUMIFS(СВЦЭМ!$D$34:$D$777,СВЦЭМ!$A$34:$A$777,$A78,СВЦЭМ!$B$34:$B$777,N$47)+'СЕТ СН'!$G$11+СВЦЭМ!$D$10+'СЕТ СН'!$G$6-'СЕТ СН'!$G$23</f>
        <v>1040.96635397</v>
      </c>
      <c r="O78" s="37">
        <f>SUMIFS(СВЦЭМ!$D$34:$D$777,СВЦЭМ!$A$34:$A$777,$A78,СВЦЭМ!$B$34:$B$777,O$47)+'СЕТ СН'!$G$11+СВЦЭМ!$D$10+'СЕТ СН'!$G$6-'СЕТ СН'!$G$23</f>
        <v>1042.1131192099999</v>
      </c>
      <c r="P78" s="37">
        <f>SUMIFS(СВЦЭМ!$D$34:$D$777,СВЦЭМ!$A$34:$A$777,$A78,СВЦЭМ!$B$34:$B$777,P$47)+'СЕТ СН'!$G$11+СВЦЭМ!$D$10+'СЕТ СН'!$G$6-'СЕТ СН'!$G$23</f>
        <v>1030.55244533</v>
      </c>
      <c r="Q78" s="37">
        <f>SUMIFS(СВЦЭМ!$D$34:$D$777,СВЦЭМ!$A$34:$A$777,$A78,СВЦЭМ!$B$34:$B$777,Q$47)+'СЕТ СН'!$G$11+СВЦЭМ!$D$10+'СЕТ СН'!$G$6-'СЕТ СН'!$G$23</f>
        <v>1045.1096592399999</v>
      </c>
      <c r="R78" s="37">
        <f>SUMIFS(СВЦЭМ!$D$34:$D$777,СВЦЭМ!$A$34:$A$777,$A78,СВЦЭМ!$B$34:$B$777,R$47)+'СЕТ СН'!$G$11+СВЦЭМ!$D$10+'СЕТ СН'!$G$6-'СЕТ СН'!$G$23</f>
        <v>1040.6856947299998</v>
      </c>
      <c r="S78" s="37">
        <f>SUMIFS(СВЦЭМ!$D$34:$D$777,СВЦЭМ!$A$34:$A$777,$A78,СВЦЭМ!$B$34:$B$777,S$47)+'СЕТ СН'!$G$11+СВЦЭМ!$D$10+'СЕТ СН'!$G$6-'СЕТ СН'!$G$23</f>
        <v>1034.9170974399999</v>
      </c>
      <c r="T78" s="37">
        <f>SUMIFS(СВЦЭМ!$D$34:$D$777,СВЦЭМ!$A$34:$A$777,$A78,СВЦЭМ!$B$34:$B$777,T$47)+'СЕТ СН'!$G$11+СВЦЭМ!$D$10+'СЕТ СН'!$G$6-'СЕТ СН'!$G$23</f>
        <v>1033.6361531</v>
      </c>
      <c r="U78" s="37">
        <f>SUMIFS(СВЦЭМ!$D$34:$D$777,СВЦЭМ!$A$34:$A$777,$A78,СВЦЭМ!$B$34:$B$777,U$47)+'СЕТ СН'!$G$11+СВЦЭМ!$D$10+'СЕТ СН'!$G$6-'СЕТ СН'!$G$23</f>
        <v>1014.2529035699999</v>
      </c>
      <c r="V78" s="37">
        <f>SUMIFS(СВЦЭМ!$D$34:$D$777,СВЦЭМ!$A$34:$A$777,$A78,СВЦЭМ!$B$34:$B$777,V$47)+'СЕТ СН'!$G$11+СВЦЭМ!$D$10+'СЕТ СН'!$G$6-'СЕТ СН'!$G$23</f>
        <v>995.52659328999994</v>
      </c>
      <c r="W78" s="37">
        <f>SUMIFS(СВЦЭМ!$D$34:$D$777,СВЦЭМ!$A$34:$A$777,$A78,СВЦЭМ!$B$34:$B$777,W$47)+'СЕТ СН'!$G$11+СВЦЭМ!$D$10+'СЕТ СН'!$G$6-'СЕТ СН'!$G$23</f>
        <v>1049.7793066899999</v>
      </c>
      <c r="X78" s="37">
        <f>SUMIFS(СВЦЭМ!$D$34:$D$777,СВЦЭМ!$A$34:$A$777,$A78,СВЦЭМ!$B$34:$B$777,X$47)+'СЕТ СН'!$G$11+СВЦЭМ!$D$10+'СЕТ СН'!$G$6-'СЕТ СН'!$G$23</f>
        <v>1136.5611077399999</v>
      </c>
      <c r="Y78" s="37">
        <f>SUMIFS(СВЦЭМ!$D$34:$D$777,СВЦЭМ!$A$34:$A$777,$A78,СВЦЭМ!$B$34:$B$777,Y$47)+'СЕТ СН'!$G$11+СВЦЭМ!$D$10+'СЕТ СН'!$G$6-'СЕТ СН'!$G$23</f>
        <v>1244.9382965599998</v>
      </c>
    </row>
    <row r="79" spans="1:26" ht="15.75" x14ac:dyDescent="0.2">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5.75"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row>
    <row r="81" spans="1:27" ht="12.75" customHeight="1" x14ac:dyDescent="0.2">
      <c r="A81" s="127" t="s">
        <v>7</v>
      </c>
      <c r="B81" s="121" t="s">
        <v>75</v>
      </c>
      <c r="C81" s="122"/>
      <c r="D81" s="122"/>
      <c r="E81" s="122"/>
      <c r="F81" s="122"/>
      <c r="G81" s="122"/>
      <c r="H81" s="122"/>
      <c r="I81" s="122"/>
      <c r="J81" s="122"/>
      <c r="K81" s="122"/>
      <c r="L81" s="122"/>
      <c r="M81" s="122"/>
      <c r="N81" s="122"/>
      <c r="O81" s="122"/>
      <c r="P81" s="122"/>
      <c r="Q81" s="122"/>
      <c r="R81" s="122"/>
      <c r="S81" s="122"/>
      <c r="T81" s="122"/>
      <c r="U81" s="122"/>
      <c r="V81" s="122"/>
      <c r="W81" s="122"/>
      <c r="X81" s="122"/>
      <c r="Y81" s="123"/>
    </row>
    <row r="82" spans="1:27" ht="12.75" customHeight="1" x14ac:dyDescent="0.2">
      <c r="A82" s="128"/>
      <c r="B82" s="124"/>
      <c r="C82" s="125"/>
      <c r="D82" s="125"/>
      <c r="E82" s="125"/>
      <c r="F82" s="125"/>
      <c r="G82" s="125"/>
      <c r="H82" s="125"/>
      <c r="I82" s="125"/>
      <c r="J82" s="125"/>
      <c r="K82" s="125"/>
      <c r="L82" s="125"/>
      <c r="M82" s="125"/>
      <c r="N82" s="125"/>
      <c r="O82" s="125"/>
      <c r="P82" s="125"/>
      <c r="Q82" s="125"/>
      <c r="R82" s="125"/>
      <c r="S82" s="125"/>
      <c r="T82" s="125"/>
      <c r="U82" s="125"/>
      <c r="V82" s="125"/>
      <c r="W82" s="125"/>
      <c r="X82" s="125"/>
      <c r="Y82" s="126"/>
    </row>
    <row r="83" spans="1:27" ht="12.75" customHeight="1" x14ac:dyDescent="0.2">
      <c r="A83" s="129"/>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7" ht="15.75" customHeight="1" x14ac:dyDescent="0.2">
      <c r="A84" s="36" t="str">
        <f>A48</f>
        <v>01.07.2018</v>
      </c>
      <c r="B84" s="37">
        <f>SUMIFS(СВЦЭМ!$D$34:$D$777,СВЦЭМ!$A$34:$A$777,$A84,СВЦЭМ!$B$34:$B$777,B$83)+'СЕТ СН'!$H$11+СВЦЭМ!$D$10+'СЕТ СН'!$H$6-'СЕТ СН'!$H$23</f>
        <v>1469.1746286299999</v>
      </c>
      <c r="C84" s="37">
        <f>SUMIFS(СВЦЭМ!$D$34:$D$777,СВЦЭМ!$A$34:$A$777,$A84,СВЦЭМ!$B$34:$B$777,C$83)+'СЕТ СН'!$H$11+СВЦЭМ!$D$10+'СЕТ СН'!$H$6-'СЕТ СН'!$H$23</f>
        <v>1502.75487802</v>
      </c>
      <c r="D84" s="37">
        <f>SUMIFS(СВЦЭМ!$D$34:$D$777,СВЦЭМ!$A$34:$A$777,$A84,СВЦЭМ!$B$34:$B$777,D$83)+'СЕТ СН'!$H$11+СВЦЭМ!$D$10+'СЕТ СН'!$H$6-'СЕТ СН'!$H$23</f>
        <v>1544.1954282699999</v>
      </c>
      <c r="E84" s="37">
        <f>SUMIFS(СВЦЭМ!$D$34:$D$777,СВЦЭМ!$A$34:$A$777,$A84,СВЦЭМ!$B$34:$B$777,E$83)+'СЕТ СН'!$H$11+СВЦЭМ!$D$10+'СЕТ СН'!$H$6-'СЕТ СН'!$H$23</f>
        <v>1569.38997533</v>
      </c>
      <c r="F84" s="37">
        <f>SUMIFS(СВЦЭМ!$D$34:$D$777,СВЦЭМ!$A$34:$A$777,$A84,СВЦЭМ!$B$34:$B$777,F$83)+'СЕТ СН'!$H$11+СВЦЭМ!$D$10+'СЕТ СН'!$H$6-'СЕТ СН'!$H$23</f>
        <v>1575.56095312</v>
      </c>
      <c r="G84" s="37">
        <f>SUMIFS(СВЦЭМ!$D$34:$D$777,СВЦЭМ!$A$34:$A$777,$A84,СВЦЭМ!$B$34:$B$777,G$83)+'СЕТ СН'!$H$11+СВЦЭМ!$D$10+'СЕТ СН'!$H$6-'СЕТ СН'!$H$23</f>
        <v>1559.9108939800001</v>
      </c>
      <c r="H84" s="37">
        <f>SUMIFS(СВЦЭМ!$D$34:$D$777,СВЦЭМ!$A$34:$A$777,$A84,СВЦЭМ!$B$34:$B$777,H$83)+'СЕТ СН'!$H$11+СВЦЭМ!$D$10+'СЕТ СН'!$H$6-'СЕТ СН'!$H$23</f>
        <v>1478.41123763</v>
      </c>
      <c r="I84" s="37">
        <f>SUMIFS(СВЦЭМ!$D$34:$D$777,СВЦЭМ!$A$34:$A$777,$A84,СВЦЭМ!$B$34:$B$777,I$83)+'СЕТ СН'!$H$11+СВЦЭМ!$D$10+'СЕТ СН'!$H$6-'СЕТ СН'!$H$23</f>
        <v>1396.94266552</v>
      </c>
      <c r="J84" s="37">
        <f>SUMIFS(СВЦЭМ!$D$34:$D$777,СВЦЭМ!$A$34:$A$777,$A84,СВЦЭМ!$B$34:$B$777,J$83)+'СЕТ СН'!$H$11+СВЦЭМ!$D$10+'СЕТ СН'!$H$6-'СЕТ СН'!$H$23</f>
        <v>1291.923929</v>
      </c>
      <c r="K84" s="37">
        <f>SUMIFS(СВЦЭМ!$D$34:$D$777,СВЦЭМ!$A$34:$A$777,$A84,СВЦЭМ!$B$34:$B$777,K$83)+'СЕТ СН'!$H$11+СВЦЭМ!$D$10+'СЕТ СН'!$H$6-'СЕТ СН'!$H$23</f>
        <v>1238.0557987</v>
      </c>
      <c r="L84" s="37">
        <f>SUMIFS(СВЦЭМ!$D$34:$D$777,СВЦЭМ!$A$34:$A$777,$A84,СВЦЭМ!$B$34:$B$777,L$83)+'СЕТ СН'!$H$11+СВЦЭМ!$D$10+'СЕТ СН'!$H$6-'СЕТ СН'!$H$23</f>
        <v>1244.1400443099999</v>
      </c>
      <c r="M84" s="37">
        <f>SUMIFS(СВЦЭМ!$D$34:$D$777,СВЦЭМ!$A$34:$A$777,$A84,СВЦЭМ!$B$34:$B$777,M$83)+'СЕТ СН'!$H$11+СВЦЭМ!$D$10+'СЕТ СН'!$H$6-'СЕТ СН'!$H$23</f>
        <v>1192.8456117999999</v>
      </c>
      <c r="N84" s="37">
        <f>SUMIFS(СВЦЭМ!$D$34:$D$777,СВЦЭМ!$A$34:$A$777,$A84,СВЦЭМ!$B$34:$B$777,N$83)+'СЕТ СН'!$H$11+СВЦЭМ!$D$10+'СЕТ СН'!$H$6-'СЕТ СН'!$H$23</f>
        <v>1201.5873976999999</v>
      </c>
      <c r="O84" s="37">
        <f>SUMIFS(СВЦЭМ!$D$34:$D$777,СВЦЭМ!$A$34:$A$777,$A84,СВЦЭМ!$B$34:$B$777,O$83)+'СЕТ СН'!$H$11+СВЦЭМ!$D$10+'СЕТ СН'!$H$6-'СЕТ СН'!$H$23</f>
        <v>1205.9075235599998</v>
      </c>
      <c r="P84" s="37">
        <f>SUMIFS(СВЦЭМ!$D$34:$D$777,СВЦЭМ!$A$34:$A$777,$A84,СВЦЭМ!$B$34:$B$777,P$83)+'СЕТ СН'!$H$11+СВЦЭМ!$D$10+'СЕТ СН'!$H$6-'СЕТ СН'!$H$23</f>
        <v>1208.0019517999999</v>
      </c>
      <c r="Q84" s="37">
        <f>SUMIFS(СВЦЭМ!$D$34:$D$777,СВЦЭМ!$A$34:$A$777,$A84,СВЦЭМ!$B$34:$B$777,Q$83)+'СЕТ СН'!$H$11+СВЦЭМ!$D$10+'СЕТ СН'!$H$6-'СЕТ СН'!$H$23</f>
        <v>1202.3309746</v>
      </c>
      <c r="R84" s="37">
        <f>SUMIFS(СВЦЭМ!$D$34:$D$777,СВЦЭМ!$A$34:$A$777,$A84,СВЦЭМ!$B$34:$B$777,R$83)+'СЕТ СН'!$H$11+СВЦЭМ!$D$10+'СЕТ СН'!$H$6-'СЕТ СН'!$H$23</f>
        <v>1193.22490743</v>
      </c>
      <c r="S84" s="37">
        <f>SUMIFS(СВЦЭМ!$D$34:$D$777,СВЦЭМ!$A$34:$A$777,$A84,СВЦЭМ!$B$34:$B$777,S$83)+'СЕТ СН'!$H$11+СВЦЭМ!$D$10+'СЕТ СН'!$H$6-'СЕТ СН'!$H$23</f>
        <v>1182.8292502899999</v>
      </c>
      <c r="T84" s="37">
        <f>SUMIFS(СВЦЭМ!$D$34:$D$777,СВЦЭМ!$A$34:$A$777,$A84,СВЦЭМ!$B$34:$B$777,T$83)+'СЕТ СН'!$H$11+СВЦЭМ!$D$10+'СЕТ СН'!$H$6-'СЕТ СН'!$H$23</f>
        <v>1196.6975326499999</v>
      </c>
      <c r="U84" s="37">
        <f>SUMIFS(СВЦЭМ!$D$34:$D$777,СВЦЭМ!$A$34:$A$777,$A84,СВЦЭМ!$B$34:$B$777,U$83)+'СЕТ СН'!$H$11+СВЦЭМ!$D$10+'СЕТ СН'!$H$6-'СЕТ СН'!$H$23</f>
        <v>1177.99954828</v>
      </c>
      <c r="V84" s="37">
        <f>SUMIFS(СВЦЭМ!$D$34:$D$777,СВЦЭМ!$A$34:$A$777,$A84,СВЦЭМ!$B$34:$B$777,V$83)+'СЕТ СН'!$H$11+СВЦЭМ!$D$10+'СЕТ СН'!$H$6-'СЕТ СН'!$H$23</f>
        <v>1173.0957093</v>
      </c>
      <c r="W84" s="37">
        <f>SUMIFS(СВЦЭМ!$D$34:$D$777,СВЦЭМ!$A$34:$A$777,$A84,СВЦЭМ!$B$34:$B$777,W$83)+'СЕТ СН'!$H$11+СВЦЭМ!$D$10+'СЕТ СН'!$H$6-'СЕТ СН'!$H$23</f>
        <v>1246.39792715</v>
      </c>
      <c r="X84" s="37">
        <f>SUMIFS(СВЦЭМ!$D$34:$D$777,СВЦЭМ!$A$34:$A$777,$A84,СВЦЭМ!$B$34:$B$777,X$83)+'СЕТ СН'!$H$11+СВЦЭМ!$D$10+'СЕТ СН'!$H$6-'СЕТ СН'!$H$23</f>
        <v>1352.3726014699998</v>
      </c>
      <c r="Y84" s="37">
        <f>SUMIFS(СВЦЭМ!$D$34:$D$777,СВЦЭМ!$A$34:$A$777,$A84,СВЦЭМ!$B$34:$B$777,Y$83)+'СЕТ СН'!$H$11+СВЦЭМ!$D$10+'СЕТ СН'!$H$6-'СЕТ СН'!$H$23</f>
        <v>1392.5419346599999</v>
      </c>
      <c r="AA84" s="46"/>
    </row>
    <row r="85" spans="1:27" ht="15.75" x14ac:dyDescent="0.2">
      <c r="A85" s="36">
        <f>A84+1</f>
        <v>43283</v>
      </c>
      <c r="B85" s="37">
        <f>SUMIFS(СВЦЭМ!$D$34:$D$777,СВЦЭМ!$A$34:$A$777,$A85,СВЦЭМ!$B$34:$B$777,B$83)+'СЕТ СН'!$H$11+СВЦЭМ!$D$10+'СЕТ СН'!$H$6-'СЕТ СН'!$H$23</f>
        <v>1544.6771271599998</v>
      </c>
      <c r="C85" s="37">
        <f>SUMIFS(СВЦЭМ!$D$34:$D$777,СВЦЭМ!$A$34:$A$777,$A85,СВЦЭМ!$B$34:$B$777,C$83)+'СЕТ СН'!$H$11+СВЦЭМ!$D$10+'СЕТ СН'!$H$6-'СЕТ СН'!$H$23</f>
        <v>1578.8176064100001</v>
      </c>
      <c r="D85" s="37">
        <f>SUMIFS(СВЦЭМ!$D$34:$D$777,СВЦЭМ!$A$34:$A$777,$A85,СВЦЭМ!$B$34:$B$777,D$83)+'СЕТ СН'!$H$11+СВЦЭМ!$D$10+'СЕТ СН'!$H$6-'СЕТ СН'!$H$23</f>
        <v>1571.6740847399999</v>
      </c>
      <c r="E85" s="37">
        <f>SUMIFS(СВЦЭМ!$D$34:$D$777,СВЦЭМ!$A$34:$A$777,$A85,СВЦЭМ!$B$34:$B$777,E$83)+'СЕТ СН'!$H$11+СВЦЭМ!$D$10+'СЕТ СН'!$H$6-'СЕТ СН'!$H$23</f>
        <v>1564.60991681</v>
      </c>
      <c r="F85" s="37">
        <f>SUMIFS(СВЦЭМ!$D$34:$D$777,СВЦЭМ!$A$34:$A$777,$A85,СВЦЭМ!$B$34:$B$777,F$83)+'СЕТ СН'!$H$11+СВЦЭМ!$D$10+'СЕТ СН'!$H$6-'СЕТ СН'!$H$23</f>
        <v>1561.0032934599999</v>
      </c>
      <c r="G85" s="37">
        <f>SUMIFS(СВЦЭМ!$D$34:$D$777,СВЦЭМ!$A$34:$A$777,$A85,СВЦЭМ!$B$34:$B$777,G$83)+'СЕТ СН'!$H$11+СВЦЭМ!$D$10+'СЕТ СН'!$H$6-'СЕТ СН'!$H$23</f>
        <v>1568.31993255</v>
      </c>
      <c r="H85" s="37">
        <f>SUMIFS(СВЦЭМ!$D$34:$D$777,СВЦЭМ!$A$34:$A$777,$A85,СВЦЭМ!$B$34:$B$777,H$83)+'СЕТ СН'!$H$11+СВЦЭМ!$D$10+'СЕТ СН'!$H$6-'СЕТ СН'!$H$23</f>
        <v>1510.34804545</v>
      </c>
      <c r="I85" s="37">
        <f>SUMIFS(СВЦЭМ!$D$34:$D$777,СВЦЭМ!$A$34:$A$777,$A85,СВЦЭМ!$B$34:$B$777,I$83)+'СЕТ СН'!$H$11+СВЦЭМ!$D$10+'СЕТ СН'!$H$6-'СЕТ СН'!$H$23</f>
        <v>1402.0414022499999</v>
      </c>
      <c r="J85" s="37">
        <f>SUMIFS(СВЦЭМ!$D$34:$D$777,СВЦЭМ!$A$34:$A$777,$A85,СВЦЭМ!$B$34:$B$777,J$83)+'СЕТ СН'!$H$11+СВЦЭМ!$D$10+'СЕТ СН'!$H$6-'СЕТ СН'!$H$23</f>
        <v>1291.9220610999998</v>
      </c>
      <c r="K85" s="37">
        <f>SUMIFS(СВЦЭМ!$D$34:$D$777,СВЦЭМ!$A$34:$A$777,$A85,СВЦЭМ!$B$34:$B$777,K$83)+'СЕТ СН'!$H$11+СВЦЭМ!$D$10+'СЕТ СН'!$H$6-'СЕТ СН'!$H$23</f>
        <v>1228.53285723</v>
      </c>
      <c r="L85" s="37">
        <f>SUMIFS(СВЦЭМ!$D$34:$D$777,СВЦЭМ!$A$34:$A$777,$A85,СВЦЭМ!$B$34:$B$777,L$83)+'СЕТ СН'!$H$11+СВЦЭМ!$D$10+'СЕТ СН'!$H$6-'СЕТ СН'!$H$23</f>
        <v>1214.7442770599998</v>
      </c>
      <c r="M85" s="37">
        <f>SUMIFS(СВЦЭМ!$D$34:$D$777,СВЦЭМ!$A$34:$A$777,$A85,СВЦЭМ!$B$34:$B$777,M$83)+'СЕТ СН'!$H$11+СВЦЭМ!$D$10+'СЕТ СН'!$H$6-'СЕТ СН'!$H$23</f>
        <v>1200.9324728299998</v>
      </c>
      <c r="N85" s="37">
        <f>SUMIFS(СВЦЭМ!$D$34:$D$777,СВЦЭМ!$A$34:$A$777,$A85,СВЦЭМ!$B$34:$B$777,N$83)+'СЕТ СН'!$H$11+СВЦЭМ!$D$10+'СЕТ СН'!$H$6-'СЕТ СН'!$H$23</f>
        <v>1216.21913733</v>
      </c>
      <c r="O85" s="37">
        <f>SUMIFS(СВЦЭМ!$D$34:$D$777,СВЦЭМ!$A$34:$A$777,$A85,СВЦЭМ!$B$34:$B$777,O$83)+'СЕТ СН'!$H$11+СВЦЭМ!$D$10+'СЕТ СН'!$H$6-'СЕТ СН'!$H$23</f>
        <v>1220.8283430399999</v>
      </c>
      <c r="P85" s="37">
        <f>SUMIFS(СВЦЭМ!$D$34:$D$777,СВЦЭМ!$A$34:$A$777,$A85,СВЦЭМ!$B$34:$B$777,P$83)+'СЕТ СН'!$H$11+СВЦЭМ!$D$10+'СЕТ СН'!$H$6-'СЕТ СН'!$H$23</f>
        <v>1210.9088921699999</v>
      </c>
      <c r="Q85" s="37">
        <f>SUMIFS(СВЦЭМ!$D$34:$D$777,СВЦЭМ!$A$34:$A$777,$A85,СВЦЭМ!$B$34:$B$777,Q$83)+'СЕТ СН'!$H$11+СВЦЭМ!$D$10+'СЕТ СН'!$H$6-'СЕТ СН'!$H$23</f>
        <v>1214.98957741</v>
      </c>
      <c r="R85" s="37">
        <f>SUMIFS(СВЦЭМ!$D$34:$D$777,СВЦЭМ!$A$34:$A$777,$A85,СВЦЭМ!$B$34:$B$777,R$83)+'СЕТ СН'!$H$11+СВЦЭМ!$D$10+'СЕТ СН'!$H$6-'СЕТ СН'!$H$23</f>
        <v>1212.1057777999999</v>
      </c>
      <c r="S85" s="37">
        <f>SUMIFS(СВЦЭМ!$D$34:$D$777,СВЦЭМ!$A$34:$A$777,$A85,СВЦЭМ!$B$34:$B$777,S$83)+'СЕТ СН'!$H$11+СВЦЭМ!$D$10+'СЕТ СН'!$H$6-'СЕТ СН'!$H$23</f>
        <v>1216.93298153</v>
      </c>
      <c r="T85" s="37">
        <f>SUMIFS(СВЦЭМ!$D$34:$D$777,СВЦЭМ!$A$34:$A$777,$A85,СВЦЭМ!$B$34:$B$777,T$83)+'СЕТ СН'!$H$11+СВЦЭМ!$D$10+'СЕТ СН'!$H$6-'СЕТ СН'!$H$23</f>
        <v>1215.8214998399999</v>
      </c>
      <c r="U85" s="37">
        <f>SUMIFS(СВЦЭМ!$D$34:$D$777,СВЦЭМ!$A$34:$A$777,$A85,СВЦЭМ!$B$34:$B$777,U$83)+'СЕТ СН'!$H$11+СВЦЭМ!$D$10+'СЕТ СН'!$H$6-'СЕТ СН'!$H$23</f>
        <v>1205.1734640499999</v>
      </c>
      <c r="V85" s="37">
        <f>SUMIFS(СВЦЭМ!$D$34:$D$777,СВЦЭМ!$A$34:$A$777,$A85,СВЦЭМ!$B$34:$B$777,V$83)+'СЕТ СН'!$H$11+СВЦЭМ!$D$10+'СЕТ СН'!$H$6-'СЕТ СН'!$H$23</f>
        <v>1213.57373108</v>
      </c>
      <c r="W85" s="37">
        <f>SUMIFS(СВЦЭМ!$D$34:$D$777,СВЦЭМ!$A$34:$A$777,$A85,СВЦЭМ!$B$34:$B$777,W$83)+'СЕТ СН'!$H$11+СВЦЭМ!$D$10+'СЕТ СН'!$H$6-'СЕТ СН'!$H$23</f>
        <v>1251.42651907</v>
      </c>
      <c r="X85" s="37">
        <f>SUMIFS(СВЦЭМ!$D$34:$D$777,СВЦЭМ!$A$34:$A$777,$A85,СВЦЭМ!$B$34:$B$777,X$83)+'СЕТ СН'!$H$11+СВЦЭМ!$D$10+'СЕТ СН'!$H$6-'СЕТ СН'!$H$23</f>
        <v>1353.50541365</v>
      </c>
      <c r="Y85" s="37">
        <f>SUMIFS(СВЦЭМ!$D$34:$D$777,СВЦЭМ!$A$34:$A$777,$A85,СВЦЭМ!$B$34:$B$777,Y$83)+'СЕТ СН'!$H$11+СВЦЭМ!$D$10+'СЕТ СН'!$H$6-'СЕТ СН'!$H$23</f>
        <v>1420.7869962999998</v>
      </c>
    </row>
    <row r="86" spans="1:27" ht="15.75" x14ac:dyDescent="0.2">
      <c r="A86" s="36">
        <f t="shared" ref="A86:A114" si="2">A85+1</f>
        <v>43284</v>
      </c>
      <c r="B86" s="37">
        <f>SUMIFS(СВЦЭМ!$D$34:$D$777,СВЦЭМ!$A$34:$A$777,$A86,СВЦЭМ!$B$34:$B$777,B$83)+'СЕТ СН'!$H$11+СВЦЭМ!$D$10+'СЕТ СН'!$H$6-'СЕТ СН'!$H$23</f>
        <v>1520.32151879</v>
      </c>
      <c r="C86" s="37">
        <f>SUMIFS(СВЦЭМ!$D$34:$D$777,СВЦЭМ!$A$34:$A$777,$A86,СВЦЭМ!$B$34:$B$777,C$83)+'СЕТ СН'!$H$11+СВЦЭМ!$D$10+'СЕТ СН'!$H$6-'СЕТ СН'!$H$23</f>
        <v>1571.3506691299999</v>
      </c>
      <c r="D86" s="37">
        <f>SUMIFS(СВЦЭМ!$D$34:$D$777,СВЦЭМ!$A$34:$A$777,$A86,СВЦЭМ!$B$34:$B$777,D$83)+'СЕТ СН'!$H$11+СВЦЭМ!$D$10+'СЕТ СН'!$H$6-'СЕТ СН'!$H$23</f>
        <v>1594.8437913600001</v>
      </c>
      <c r="E86" s="37">
        <f>SUMIFS(СВЦЭМ!$D$34:$D$777,СВЦЭМ!$A$34:$A$777,$A86,СВЦЭМ!$B$34:$B$777,E$83)+'СЕТ СН'!$H$11+СВЦЭМ!$D$10+'СЕТ СН'!$H$6-'СЕТ СН'!$H$23</f>
        <v>1584.23070927</v>
      </c>
      <c r="F86" s="37">
        <f>SUMIFS(СВЦЭМ!$D$34:$D$777,СВЦЭМ!$A$34:$A$777,$A86,СВЦЭМ!$B$34:$B$777,F$83)+'СЕТ СН'!$H$11+СВЦЭМ!$D$10+'СЕТ СН'!$H$6-'СЕТ СН'!$H$23</f>
        <v>1583.7847908900001</v>
      </c>
      <c r="G86" s="37">
        <f>SUMIFS(СВЦЭМ!$D$34:$D$777,СВЦЭМ!$A$34:$A$777,$A86,СВЦЭМ!$B$34:$B$777,G$83)+'СЕТ СН'!$H$11+СВЦЭМ!$D$10+'СЕТ СН'!$H$6-'СЕТ СН'!$H$23</f>
        <v>1588.1689613599999</v>
      </c>
      <c r="H86" s="37">
        <f>SUMIFS(СВЦЭМ!$D$34:$D$777,СВЦЭМ!$A$34:$A$777,$A86,СВЦЭМ!$B$34:$B$777,H$83)+'СЕТ СН'!$H$11+СВЦЭМ!$D$10+'СЕТ СН'!$H$6-'СЕТ СН'!$H$23</f>
        <v>1550.9525317599998</v>
      </c>
      <c r="I86" s="37">
        <f>SUMIFS(СВЦЭМ!$D$34:$D$777,СВЦЭМ!$A$34:$A$777,$A86,СВЦЭМ!$B$34:$B$777,I$83)+'СЕТ СН'!$H$11+СВЦЭМ!$D$10+'СЕТ СН'!$H$6-'СЕТ СН'!$H$23</f>
        <v>1401.81115168</v>
      </c>
      <c r="J86" s="37">
        <f>SUMIFS(СВЦЭМ!$D$34:$D$777,СВЦЭМ!$A$34:$A$777,$A86,СВЦЭМ!$B$34:$B$777,J$83)+'СЕТ СН'!$H$11+СВЦЭМ!$D$10+'СЕТ СН'!$H$6-'СЕТ СН'!$H$23</f>
        <v>1313.0092020699999</v>
      </c>
      <c r="K86" s="37">
        <f>SUMIFS(СВЦЭМ!$D$34:$D$777,СВЦЭМ!$A$34:$A$777,$A86,СВЦЭМ!$B$34:$B$777,K$83)+'СЕТ СН'!$H$11+СВЦЭМ!$D$10+'СЕТ СН'!$H$6-'СЕТ СН'!$H$23</f>
        <v>1254.6018846099998</v>
      </c>
      <c r="L86" s="37">
        <f>SUMIFS(СВЦЭМ!$D$34:$D$777,СВЦЭМ!$A$34:$A$777,$A86,СВЦЭМ!$B$34:$B$777,L$83)+'СЕТ СН'!$H$11+СВЦЭМ!$D$10+'СЕТ СН'!$H$6-'СЕТ СН'!$H$23</f>
        <v>1237.9914803899999</v>
      </c>
      <c r="M86" s="37">
        <f>SUMIFS(СВЦЭМ!$D$34:$D$777,СВЦЭМ!$A$34:$A$777,$A86,СВЦЭМ!$B$34:$B$777,M$83)+'СЕТ СН'!$H$11+СВЦЭМ!$D$10+'СЕТ СН'!$H$6-'СЕТ СН'!$H$23</f>
        <v>1225.33248138</v>
      </c>
      <c r="N86" s="37">
        <f>SUMIFS(СВЦЭМ!$D$34:$D$777,СВЦЭМ!$A$34:$A$777,$A86,СВЦЭМ!$B$34:$B$777,N$83)+'СЕТ СН'!$H$11+СВЦЭМ!$D$10+'СЕТ СН'!$H$6-'СЕТ СН'!$H$23</f>
        <v>1229.2118412999998</v>
      </c>
      <c r="O86" s="37">
        <f>SUMIFS(СВЦЭМ!$D$34:$D$777,СВЦЭМ!$A$34:$A$777,$A86,СВЦЭМ!$B$34:$B$777,O$83)+'СЕТ СН'!$H$11+СВЦЭМ!$D$10+'СЕТ СН'!$H$6-'СЕТ СН'!$H$23</f>
        <v>1227.1405389399999</v>
      </c>
      <c r="P86" s="37">
        <f>SUMIFS(СВЦЭМ!$D$34:$D$777,СВЦЭМ!$A$34:$A$777,$A86,СВЦЭМ!$B$34:$B$777,P$83)+'СЕТ СН'!$H$11+СВЦЭМ!$D$10+'СЕТ СН'!$H$6-'СЕТ СН'!$H$23</f>
        <v>1234.6753919499999</v>
      </c>
      <c r="Q86" s="37">
        <f>SUMIFS(СВЦЭМ!$D$34:$D$777,СВЦЭМ!$A$34:$A$777,$A86,СВЦЭМ!$B$34:$B$777,Q$83)+'СЕТ СН'!$H$11+СВЦЭМ!$D$10+'СЕТ СН'!$H$6-'СЕТ СН'!$H$23</f>
        <v>1237.0382284099999</v>
      </c>
      <c r="R86" s="37">
        <f>SUMIFS(СВЦЭМ!$D$34:$D$777,СВЦЭМ!$A$34:$A$777,$A86,СВЦЭМ!$B$34:$B$777,R$83)+'СЕТ СН'!$H$11+СВЦЭМ!$D$10+'СЕТ СН'!$H$6-'СЕТ СН'!$H$23</f>
        <v>1235.2025901</v>
      </c>
      <c r="S86" s="37">
        <f>SUMIFS(СВЦЭМ!$D$34:$D$777,СВЦЭМ!$A$34:$A$777,$A86,СВЦЭМ!$B$34:$B$777,S$83)+'СЕТ СН'!$H$11+СВЦЭМ!$D$10+'СЕТ СН'!$H$6-'СЕТ СН'!$H$23</f>
        <v>1232.79398178</v>
      </c>
      <c r="T86" s="37">
        <f>SUMIFS(СВЦЭМ!$D$34:$D$777,СВЦЭМ!$A$34:$A$777,$A86,СВЦЭМ!$B$34:$B$777,T$83)+'СЕТ СН'!$H$11+СВЦЭМ!$D$10+'СЕТ СН'!$H$6-'СЕТ СН'!$H$23</f>
        <v>1227.4509548899998</v>
      </c>
      <c r="U86" s="37">
        <f>SUMIFS(СВЦЭМ!$D$34:$D$777,СВЦЭМ!$A$34:$A$777,$A86,СВЦЭМ!$B$34:$B$777,U$83)+'СЕТ СН'!$H$11+СВЦЭМ!$D$10+'СЕТ СН'!$H$6-'СЕТ СН'!$H$23</f>
        <v>1223.6355416499998</v>
      </c>
      <c r="V86" s="37">
        <f>SUMIFS(СВЦЭМ!$D$34:$D$777,СВЦЭМ!$A$34:$A$777,$A86,СВЦЭМ!$B$34:$B$777,V$83)+'СЕТ СН'!$H$11+СВЦЭМ!$D$10+'СЕТ СН'!$H$6-'СЕТ СН'!$H$23</f>
        <v>1234.1986199799999</v>
      </c>
      <c r="W86" s="37">
        <f>SUMIFS(СВЦЭМ!$D$34:$D$777,СВЦЭМ!$A$34:$A$777,$A86,СВЦЭМ!$B$34:$B$777,W$83)+'СЕТ СН'!$H$11+СВЦЭМ!$D$10+'СЕТ СН'!$H$6-'СЕТ СН'!$H$23</f>
        <v>1300.8428338699998</v>
      </c>
      <c r="X86" s="37">
        <f>SUMIFS(СВЦЭМ!$D$34:$D$777,СВЦЭМ!$A$34:$A$777,$A86,СВЦЭМ!$B$34:$B$777,X$83)+'СЕТ СН'!$H$11+СВЦЭМ!$D$10+'СЕТ СН'!$H$6-'СЕТ СН'!$H$23</f>
        <v>1378.61056586</v>
      </c>
      <c r="Y86" s="37">
        <f>SUMIFS(СВЦЭМ!$D$34:$D$777,СВЦЭМ!$A$34:$A$777,$A86,СВЦЭМ!$B$34:$B$777,Y$83)+'СЕТ СН'!$H$11+СВЦЭМ!$D$10+'СЕТ СН'!$H$6-'СЕТ СН'!$H$23</f>
        <v>1487.1618748199999</v>
      </c>
    </row>
    <row r="87" spans="1:27" ht="15.75" x14ac:dyDescent="0.2">
      <c r="A87" s="36">
        <f t="shared" si="2"/>
        <v>43285</v>
      </c>
      <c r="B87" s="37">
        <f>SUMIFS(СВЦЭМ!$D$34:$D$777,СВЦЭМ!$A$34:$A$777,$A87,СВЦЭМ!$B$34:$B$777,B$83)+'СЕТ СН'!$H$11+СВЦЭМ!$D$10+'СЕТ СН'!$H$6-'СЕТ СН'!$H$23</f>
        <v>1493.02250415</v>
      </c>
      <c r="C87" s="37">
        <f>SUMIFS(СВЦЭМ!$D$34:$D$777,СВЦЭМ!$A$34:$A$777,$A87,СВЦЭМ!$B$34:$B$777,C$83)+'СЕТ СН'!$H$11+СВЦЭМ!$D$10+'СЕТ СН'!$H$6-'СЕТ СН'!$H$23</f>
        <v>1577.0335475699999</v>
      </c>
      <c r="D87" s="37">
        <f>SUMIFS(СВЦЭМ!$D$34:$D$777,СВЦЭМ!$A$34:$A$777,$A87,СВЦЭМ!$B$34:$B$777,D$83)+'СЕТ СН'!$H$11+СВЦЭМ!$D$10+'СЕТ СН'!$H$6-'СЕТ СН'!$H$23</f>
        <v>1591.19545894</v>
      </c>
      <c r="E87" s="37">
        <f>SUMIFS(СВЦЭМ!$D$34:$D$777,СВЦЭМ!$A$34:$A$777,$A87,СВЦЭМ!$B$34:$B$777,E$83)+'СЕТ СН'!$H$11+СВЦЭМ!$D$10+'СЕТ СН'!$H$6-'СЕТ СН'!$H$23</f>
        <v>1581.81838225</v>
      </c>
      <c r="F87" s="37">
        <f>SUMIFS(СВЦЭМ!$D$34:$D$777,СВЦЭМ!$A$34:$A$777,$A87,СВЦЭМ!$B$34:$B$777,F$83)+'СЕТ СН'!$H$11+СВЦЭМ!$D$10+'СЕТ СН'!$H$6-'СЕТ СН'!$H$23</f>
        <v>1578.94056482</v>
      </c>
      <c r="G87" s="37">
        <f>SUMIFS(СВЦЭМ!$D$34:$D$777,СВЦЭМ!$A$34:$A$777,$A87,СВЦЭМ!$B$34:$B$777,G$83)+'СЕТ СН'!$H$11+СВЦЭМ!$D$10+'СЕТ СН'!$H$6-'СЕТ СН'!$H$23</f>
        <v>1583.5827308299999</v>
      </c>
      <c r="H87" s="37">
        <f>SUMIFS(СВЦЭМ!$D$34:$D$777,СВЦЭМ!$A$34:$A$777,$A87,СВЦЭМ!$B$34:$B$777,H$83)+'СЕТ СН'!$H$11+СВЦЭМ!$D$10+'СЕТ СН'!$H$6-'СЕТ СН'!$H$23</f>
        <v>1545.2089010999998</v>
      </c>
      <c r="I87" s="37">
        <f>SUMIFS(СВЦЭМ!$D$34:$D$777,СВЦЭМ!$A$34:$A$777,$A87,СВЦЭМ!$B$34:$B$777,I$83)+'СЕТ СН'!$H$11+СВЦЭМ!$D$10+'СЕТ СН'!$H$6-'СЕТ СН'!$H$23</f>
        <v>1418.50300051</v>
      </c>
      <c r="J87" s="37">
        <f>SUMIFS(СВЦЭМ!$D$34:$D$777,СВЦЭМ!$A$34:$A$777,$A87,СВЦЭМ!$B$34:$B$777,J$83)+'СЕТ СН'!$H$11+СВЦЭМ!$D$10+'СЕТ СН'!$H$6-'СЕТ СН'!$H$23</f>
        <v>1326.2601029299999</v>
      </c>
      <c r="K87" s="37">
        <f>SUMIFS(СВЦЭМ!$D$34:$D$777,СВЦЭМ!$A$34:$A$777,$A87,СВЦЭМ!$B$34:$B$777,K$83)+'СЕТ СН'!$H$11+СВЦЭМ!$D$10+'СЕТ СН'!$H$6-'СЕТ СН'!$H$23</f>
        <v>1261.58783298</v>
      </c>
      <c r="L87" s="37">
        <f>SUMIFS(СВЦЭМ!$D$34:$D$777,СВЦЭМ!$A$34:$A$777,$A87,СВЦЭМ!$B$34:$B$777,L$83)+'СЕТ СН'!$H$11+СВЦЭМ!$D$10+'СЕТ СН'!$H$6-'СЕТ СН'!$H$23</f>
        <v>1238.64459242</v>
      </c>
      <c r="M87" s="37">
        <f>SUMIFS(СВЦЭМ!$D$34:$D$777,СВЦЭМ!$A$34:$A$777,$A87,СВЦЭМ!$B$34:$B$777,M$83)+'СЕТ СН'!$H$11+СВЦЭМ!$D$10+'СЕТ СН'!$H$6-'СЕТ СН'!$H$23</f>
        <v>1238.2837431</v>
      </c>
      <c r="N87" s="37">
        <f>SUMIFS(СВЦЭМ!$D$34:$D$777,СВЦЭМ!$A$34:$A$777,$A87,СВЦЭМ!$B$34:$B$777,N$83)+'СЕТ СН'!$H$11+СВЦЭМ!$D$10+'СЕТ СН'!$H$6-'СЕТ СН'!$H$23</f>
        <v>1235.62856139</v>
      </c>
      <c r="O87" s="37">
        <f>SUMIFS(СВЦЭМ!$D$34:$D$777,СВЦЭМ!$A$34:$A$777,$A87,СВЦЭМ!$B$34:$B$777,O$83)+'СЕТ СН'!$H$11+СВЦЭМ!$D$10+'СЕТ СН'!$H$6-'СЕТ СН'!$H$23</f>
        <v>1241.5646084999998</v>
      </c>
      <c r="P87" s="37">
        <f>SUMIFS(СВЦЭМ!$D$34:$D$777,СВЦЭМ!$A$34:$A$777,$A87,СВЦЭМ!$B$34:$B$777,P$83)+'СЕТ СН'!$H$11+СВЦЭМ!$D$10+'СЕТ СН'!$H$6-'СЕТ СН'!$H$23</f>
        <v>1232.4545201799999</v>
      </c>
      <c r="Q87" s="37">
        <f>SUMIFS(СВЦЭМ!$D$34:$D$777,СВЦЭМ!$A$34:$A$777,$A87,СВЦЭМ!$B$34:$B$777,Q$83)+'СЕТ СН'!$H$11+СВЦЭМ!$D$10+'СЕТ СН'!$H$6-'СЕТ СН'!$H$23</f>
        <v>1226.54751859</v>
      </c>
      <c r="R87" s="37">
        <f>SUMIFS(СВЦЭМ!$D$34:$D$777,СВЦЭМ!$A$34:$A$777,$A87,СВЦЭМ!$B$34:$B$777,R$83)+'СЕТ СН'!$H$11+СВЦЭМ!$D$10+'СЕТ СН'!$H$6-'СЕТ СН'!$H$23</f>
        <v>1231.0789423799999</v>
      </c>
      <c r="S87" s="37">
        <f>SUMIFS(СВЦЭМ!$D$34:$D$777,СВЦЭМ!$A$34:$A$777,$A87,СВЦЭМ!$B$34:$B$777,S$83)+'СЕТ СН'!$H$11+СВЦЭМ!$D$10+'СЕТ СН'!$H$6-'СЕТ СН'!$H$23</f>
        <v>1231.92083772</v>
      </c>
      <c r="T87" s="37">
        <f>SUMIFS(СВЦЭМ!$D$34:$D$777,СВЦЭМ!$A$34:$A$777,$A87,СВЦЭМ!$B$34:$B$777,T$83)+'СЕТ СН'!$H$11+СВЦЭМ!$D$10+'СЕТ СН'!$H$6-'СЕТ СН'!$H$23</f>
        <v>1233.6447780199999</v>
      </c>
      <c r="U87" s="37">
        <f>SUMIFS(СВЦЭМ!$D$34:$D$777,СВЦЭМ!$A$34:$A$777,$A87,СВЦЭМ!$B$34:$B$777,U$83)+'СЕТ СН'!$H$11+СВЦЭМ!$D$10+'СЕТ СН'!$H$6-'СЕТ СН'!$H$23</f>
        <v>1232.80585574</v>
      </c>
      <c r="V87" s="37">
        <f>SUMIFS(СВЦЭМ!$D$34:$D$777,СВЦЭМ!$A$34:$A$777,$A87,СВЦЭМ!$B$34:$B$777,V$83)+'СЕТ СН'!$H$11+СВЦЭМ!$D$10+'СЕТ СН'!$H$6-'СЕТ СН'!$H$23</f>
        <v>1229.96376409</v>
      </c>
      <c r="W87" s="37">
        <f>SUMIFS(СВЦЭМ!$D$34:$D$777,СВЦЭМ!$A$34:$A$777,$A87,СВЦЭМ!$B$34:$B$777,W$83)+'СЕТ СН'!$H$11+СВЦЭМ!$D$10+'СЕТ СН'!$H$6-'СЕТ СН'!$H$23</f>
        <v>1313.9066554999999</v>
      </c>
      <c r="X87" s="37">
        <f>SUMIFS(СВЦЭМ!$D$34:$D$777,СВЦЭМ!$A$34:$A$777,$A87,СВЦЭМ!$B$34:$B$777,X$83)+'СЕТ СН'!$H$11+СВЦЭМ!$D$10+'СЕТ СН'!$H$6-'СЕТ СН'!$H$23</f>
        <v>1382.2863916599999</v>
      </c>
      <c r="Y87" s="37">
        <f>SUMIFS(СВЦЭМ!$D$34:$D$777,СВЦЭМ!$A$34:$A$777,$A87,СВЦЭМ!$B$34:$B$777,Y$83)+'СЕТ СН'!$H$11+СВЦЭМ!$D$10+'СЕТ СН'!$H$6-'СЕТ СН'!$H$23</f>
        <v>1482.4655522599999</v>
      </c>
    </row>
    <row r="88" spans="1:27" ht="15.75" x14ac:dyDescent="0.2">
      <c r="A88" s="36">
        <f t="shared" si="2"/>
        <v>43286</v>
      </c>
      <c r="B88" s="37">
        <f>SUMIFS(СВЦЭМ!$D$34:$D$777,СВЦЭМ!$A$34:$A$777,$A88,СВЦЭМ!$B$34:$B$777,B$83)+'СЕТ СН'!$H$11+СВЦЭМ!$D$10+'СЕТ СН'!$H$6-'СЕТ СН'!$H$23</f>
        <v>1494.9622219999999</v>
      </c>
      <c r="C88" s="37">
        <f>SUMIFS(СВЦЭМ!$D$34:$D$777,СВЦЭМ!$A$34:$A$777,$A88,СВЦЭМ!$B$34:$B$777,C$83)+'СЕТ СН'!$H$11+СВЦЭМ!$D$10+'СЕТ СН'!$H$6-'СЕТ СН'!$H$23</f>
        <v>1547.0705549099998</v>
      </c>
      <c r="D88" s="37">
        <f>SUMIFS(СВЦЭМ!$D$34:$D$777,СВЦЭМ!$A$34:$A$777,$A88,СВЦЭМ!$B$34:$B$777,D$83)+'СЕТ СН'!$H$11+СВЦЭМ!$D$10+'СЕТ СН'!$H$6-'СЕТ СН'!$H$23</f>
        <v>1581.9918018200001</v>
      </c>
      <c r="E88" s="37">
        <f>SUMIFS(СВЦЭМ!$D$34:$D$777,СВЦЭМ!$A$34:$A$777,$A88,СВЦЭМ!$B$34:$B$777,E$83)+'СЕТ СН'!$H$11+СВЦЭМ!$D$10+'СЕТ СН'!$H$6-'СЕТ СН'!$H$23</f>
        <v>1579.16792964</v>
      </c>
      <c r="F88" s="37">
        <f>SUMIFS(СВЦЭМ!$D$34:$D$777,СВЦЭМ!$A$34:$A$777,$A88,СВЦЭМ!$B$34:$B$777,F$83)+'СЕТ СН'!$H$11+СВЦЭМ!$D$10+'СЕТ СН'!$H$6-'СЕТ СН'!$H$23</f>
        <v>1575.12212434</v>
      </c>
      <c r="G88" s="37">
        <f>SUMIFS(СВЦЭМ!$D$34:$D$777,СВЦЭМ!$A$34:$A$777,$A88,СВЦЭМ!$B$34:$B$777,G$83)+'СЕТ СН'!$H$11+СВЦЭМ!$D$10+'СЕТ СН'!$H$6-'СЕТ СН'!$H$23</f>
        <v>1566.9409528799999</v>
      </c>
      <c r="H88" s="37">
        <f>SUMIFS(СВЦЭМ!$D$34:$D$777,СВЦЭМ!$A$34:$A$777,$A88,СВЦЭМ!$B$34:$B$777,H$83)+'СЕТ СН'!$H$11+СВЦЭМ!$D$10+'СЕТ СН'!$H$6-'СЕТ СН'!$H$23</f>
        <v>1497.52218558</v>
      </c>
      <c r="I88" s="37">
        <f>SUMIFS(СВЦЭМ!$D$34:$D$777,СВЦЭМ!$A$34:$A$777,$A88,СВЦЭМ!$B$34:$B$777,I$83)+'СЕТ СН'!$H$11+СВЦЭМ!$D$10+'СЕТ СН'!$H$6-'СЕТ СН'!$H$23</f>
        <v>1427.2899148899999</v>
      </c>
      <c r="J88" s="37">
        <f>SUMIFS(СВЦЭМ!$D$34:$D$777,СВЦЭМ!$A$34:$A$777,$A88,СВЦЭМ!$B$34:$B$777,J$83)+'СЕТ СН'!$H$11+СВЦЭМ!$D$10+'СЕТ СН'!$H$6-'СЕТ СН'!$H$23</f>
        <v>1318.9537096199999</v>
      </c>
      <c r="K88" s="37">
        <f>SUMIFS(СВЦЭМ!$D$34:$D$777,СВЦЭМ!$A$34:$A$777,$A88,СВЦЭМ!$B$34:$B$777,K$83)+'СЕТ СН'!$H$11+СВЦЭМ!$D$10+'СЕТ СН'!$H$6-'СЕТ СН'!$H$23</f>
        <v>1257.5751217099998</v>
      </c>
      <c r="L88" s="37">
        <f>SUMIFS(СВЦЭМ!$D$34:$D$777,СВЦЭМ!$A$34:$A$777,$A88,СВЦЭМ!$B$34:$B$777,L$83)+'СЕТ СН'!$H$11+СВЦЭМ!$D$10+'СЕТ СН'!$H$6-'СЕТ СН'!$H$23</f>
        <v>1237.2702184699999</v>
      </c>
      <c r="M88" s="37">
        <f>SUMIFS(СВЦЭМ!$D$34:$D$777,СВЦЭМ!$A$34:$A$777,$A88,СВЦЭМ!$B$34:$B$777,M$83)+'СЕТ СН'!$H$11+СВЦЭМ!$D$10+'СЕТ СН'!$H$6-'СЕТ СН'!$H$23</f>
        <v>1209.0712472599998</v>
      </c>
      <c r="N88" s="37">
        <f>SUMIFS(СВЦЭМ!$D$34:$D$777,СВЦЭМ!$A$34:$A$777,$A88,СВЦЭМ!$B$34:$B$777,N$83)+'СЕТ СН'!$H$11+СВЦЭМ!$D$10+'СЕТ СН'!$H$6-'СЕТ СН'!$H$23</f>
        <v>1235.9472441299999</v>
      </c>
      <c r="O88" s="37">
        <f>SUMIFS(СВЦЭМ!$D$34:$D$777,СВЦЭМ!$A$34:$A$777,$A88,СВЦЭМ!$B$34:$B$777,O$83)+'СЕТ СН'!$H$11+СВЦЭМ!$D$10+'СЕТ СН'!$H$6-'СЕТ СН'!$H$23</f>
        <v>1238.4979880799999</v>
      </c>
      <c r="P88" s="37">
        <f>SUMIFS(СВЦЭМ!$D$34:$D$777,СВЦЭМ!$A$34:$A$777,$A88,СВЦЭМ!$B$34:$B$777,P$83)+'СЕТ СН'!$H$11+СВЦЭМ!$D$10+'СЕТ СН'!$H$6-'СЕТ СН'!$H$23</f>
        <v>1225.5575532599998</v>
      </c>
      <c r="Q88" s="37">
        <f>SUMIFS(СВЦЭМ!$D$34:$D$777,СВЦЭМ!$A$34:$A$777,$A88,СВЦЭМ!$B$34:$B$777,Q$83)+'СЕТ СН'!$H$11+СВЦЭМ!$D$10+'СЕТ СН'!$H$6-'СЕТ СН'!$H$23</f>
        <v>1224.83922287</v>
      </c>
      <c r="R88" s="37">
        <f>SUMIFS(СВЦЭМ!$D$34:$D$777,СВЦЭМ!$A$34:$A$777,$A88,СВЦЭМ!$B$34:$B$777,R$83)+'СЕТ СН'!$H$11+СВЦЭМ!$D$10+'СЕТ СН'!$H$6-'СЕТ СН'!$H$23</f>
        <v>1228.3025657399999</v>
      </c>
      <c r="S88" s="37">
        <f>SUMIFS(СВЦЭМ!$D$34:$D$777,СВЦЭМ!$A$34:$A$777,$A88,СВЦЭМ!$B$34:$B$777,S$83)+'СЕТ СН'!$H$11+СВЦЭМ!$D$10+'СЕТ СН'!$H$6-'СЕТ СН'!$H$23</f>
        <v>1234.6657925899999</v>
      </c>
      <c r="T88" s="37">
        <f>SUMIFS(СВЦЭМ!$D$34:$D$777,СВЦЭМ!$A$34:$A$777,$A88,СВЦЭМ!$B$34:$B$777,T$83)+'СЕТ СН'!$H$11+СВЦЭМ!$D$10+'СЕТ СН'!$H$6-'СЕТ СН'!$H$23</f>
        <v>1237.37926769</v>
      </c>
      <c r="U88" s="37">
        <f>SUMIFS(СВЦЭМ!$D$34:$D$777,СВЦЭМ!$A$34:$A$777,$A88,СВЦЭМ!$B$34:$B$777,U$83)+'СЕТ СН'!$H$11+СВЦЭМ!$D$10+'СЕТ СН'!$H$6-'СЕТ СН'!$H$23</f>
        <v>1230.88480873</v>
      </c>
      <c r="V88" s="37">
        <f>SUMIFS(СВЦЭМ!$D$34:$D$777,СВЦЭМ!$A$34:$A$777,$A88,СВЦЭМ!$B$34:$B$777,V$83)+'СЕТ СН'!$H$11+СВЦЭМ!$D$10+'СЕТ СН'!$H$6-'СЕТ СН'!$H$23</f>
        <v>1247.9708490199998</v>
      </c>
      <c r="W88" s="37">
        <f>SUMIFS(СВЦЭМ!$D$34:$D$777,СВЦЭМ!$A$34:$A$777,$A88,СВЦЭМ!$B$34:$B$777,W$83)+'СЕТ СН'!$H$11+СВЦЭМ!$D$10+'СЕТ СН'!$H$6-'СЕТ СН'!$H$23</f>
        <v>1296.7403156999999</v>
      </c>
      <c r="X88" s="37">
        <f>SUMIFS(СВЦЭМ!$D$34:$D$777,СВЦЭМ!$A$34:$A$777,$A88,СВЦЭМ!$B$34:$B$777,X$83)+'СЕТ СН'!$H$11+СВЦЭМ!$D$10+'СЕТ СН'!$H$6-'СЕТ СН'!$H$23</f>
        <v>1388.8985222399999</v>
      </c>
      <c r="Y88" s="37">
        <f>SUMIFS(СВЦЭМ!$D$34:$D$777,СВЦЭМ!$A$34:$A$777,$A88,СВЦЭМ!$B$34:$B$777,Y$83)+'СЕТ СН'!$H$11+СВЦЭМ!$D$10+'СЕТ СН'!$H$6-'СЕТ СН'!$H$23</f>
        <v>1514.2157313399998</v>
      </c>
    </row>
    <row r="89" spans="1:27" ht="15.75" x14ac:dyDescent="0.2">
      <c r="A89" s="36">
        <f t="shared" si="2"/>
        <v>43287</v>
      </c>
      <c r="B89" s="37">
        <f>SUMIFS(СВЦЭМ!$D$34:$D$777,СВЦЭМ!$A$34:$A$777,$A89,СВЦЭМ!$B$34:$B$777,B$83)+'СЕТ СН'!$H$11+СВЦЭМ!$D$10+'СЕТ СН'!$H$6-'СЕТ СН'!$H$23</f>
        <v>1536.97170908</v>
      </c>
      <c r="C89" s="37">
        <f>SUMIFS(СВЦЭМ!$D$34:$D$777,СВЦЭМ!$A$34:$A$777,$A89,СВЦЭМ!$B$34:$B$777,C$83)+'СЕТ СН'!$H$11+СВЦЭМ!$D$10+'СЕТ СН'!$H$6-'СЕТ СН'!$H$23</f>
        <v>1581.7783880300001</v>
      </c>
      <c r="D89" s="37">
        <f>SUMIFS(СВЦЭМ!$D$34:$D$777,СВЦЭМ!$A$34:$A$777,$A89,СВЦЭМ!$B$34:$B$777,D$83)+'СЕТ СН'!$H$11+СВЦЭМ!$D$10+'СЕТ СН'!$H$6-'СЕТ СН'!$H$23</f>
        <v>1585.5236902899999</v>
      </c>
      <c r="E89" s="37">
        <f>SUMIFS(СВЦЭМ!$D$34:$D$777,СВЦЭМ!$A$34:$A$777,$A89,СВЦЭМ!$B$34:$B$777,E$83)+'СЕТ СН'!$H$11+СВЦЭМ!$D$10+'СЕТ СН'!$H$6-'СЕТ СН'!$H$23</f>
        <v>1577.67557225</v>
      </c>
      <c r="F89" s="37">
        <f>SUMIFS(СВЦЭМ!$D$34:$D$777,СВЦЭМ!$A$34:$A$777,$A89,СВЦЭМ!$B$34:$B$777,F$83)+'СЕТ СН'!$H$11+СВЦЭМ!$D$10+'СЕТ СН'!$H$6-'СЕТ СН'!$H$23</f>
        <v>1574.9977703</v>
      </c>
      <c r="G89" s="37">
        <f>SUMIFS(СВЦЭМ!$D$34:$D$777,СВЦЭМ!$A$34:$A$777,$A89,СВЦЭМ!$B$34:$B$777,G$83)+'СЕТ СН'!$H$11+СВЦЭМ!$D$10+'СЕТ СН'!$H$6-'СЕТ СН'!$H$23</f>
        <v>1578.8328793200001</v>
      </c>
      <c r="H89" s="37">
        <f>SUMIFS(СВЦЭМ!$D$34:$D$777,СВЦЭМ!$A$34:$A$777,$A89,СВЦЭМ!$B$34:$B$777,H$83)+'СЕТ СН'!$H$11+СВЦЭМ!$D$10+'СЕТ СН'!$H$6-'СЕТ СН'!$H$23</f>
        <v>1522.8069088899999</v>
      </c>
      <c r="I89" s="37">
        <f>SUMIFS(СВЦЭМ!$D$34:$D$777,СВЦЭМ!$A$34:$A$777,$A89,СВЦЭМ!$B$34:$B$777,I$83)+'СЕТ СН'!$H$11+СВЦЭМ!$D$10+'СЕТ СН'!$H$6-'СЕТ СН'!$H$23</f>
        <v>1411.1427855299999</v>
      </c>
      <c r="J89" s="37">
        <f>SUMIFS(СВЦЭМ!$D$34:$D$777,СВЦЭМ!$A$34:$A$777,$A89,СВЦЭМ!$B$34:$B$777,J$83)+'СЕТ СН'!$H$11+СВЦЭМ!$D$10+'СЕТ СН'!$H$6-'СЕТ СН'!$H$23</f>
        <v>1294.2776632799998</v>
      </c>
      <c r="K89" s="37">
        <f>SUMIFS(СВЦЭМ!$D$34:$D$777,СВЦЭМ!$A$34:$A$777,$A89,СВЦЭМ!$B$34:$B$777,K$83)+'СЕТ СН'!$H$11+СВЦЭМ!$D$10+'СЕТ СН'!$H$6-'СЕТ СН'!$H$23</f>
        <v>1231.2221272499999</v>
      </c>
      <c r="L89" s="37">
        <f>SUMIFS(СВЦЭМ!$D$34:$D$777,СВЦЭМ!$A$34:$A$777,$A89,СВЦЭМ!$B$34:$B$777,L$83)+'СЕТ СН'!$H$11+СВЦЭМ!$D$10+'СЕТ СН'!$H$6-'СЕТ СН'!$H$23</f>
        <v>1211.2268253299999</v>
      </c>
      <c r="M89" s="37">
        <f>SUMIFS(СВЦЭМ!$D$34:$D$777,СВЦЭМ!$A$34:$A$777,$A89,СВЦЭМ!$B$34:$B$777,M$83)+'СЕТ СН'!$H$11+СВЦЭМ!$D$10+'СЕТ СН'!$H$6-'СЕТ СН'!$H$23</f>
        <v>1181.67233184</v>
      </c>
      <c r="N89" s="37">
        <f>SUMIFS(СВЦЭМ!$D$34:$D$777,СВЦЭМ!$A$34:$A$777,$A89,СВЦЭМ!$B$34:$B$777,N$83)+'СЕТ СН'!$H$11+СВЦЭМ!$D$10+'СЕТ СН'!$H$6-'СЕТ СН'!$H$23</f>
        <v>1209.4792477599999</v>
      </c>
      <c r="O89" s="37">
        <f>SUMIFS(СВЦЭМ!$D$34:$D$777,СВЦЭМ!$A$34:$A$777,$A89,СВЦЭМ!$B$34:$B$777,O$83)+'СЕТ СН'!$H$11+СВЦЭМ!$D$10+'СЕТ СН'!$H$6-'СЕТ СН'!$H$23</f>
        <v>1211.2273391199999</v>
      </c>
      <c r="P89" s="37">
        <f>SUMIFS(СВЦЭМ!$D$34:$D$777,СВЦЭМ!$A$34:$A$777,$A89,СВЦЭМ!$B$34:$B$777,P$83)+'СЕТ СН'!$H$11+СВЦЭМ!$D$10+'СЕТ СН'!$H$6-'СЕТ СН'!$H$23</f>
        <v>1207.2943947899998</v>
      </c>
      <c r="Q89" s="37">
        <f>SUMIFS(СВЦЭМ!$D$34:$D$777,СВЦЭМ!$A$34:$A$777,$A89,СВЦЭМ!$B$34:$B$777,Q$83)+'СЕТ СН'!$H$11+СВЦЭМ!$D$10+'СЕТ СН'!$H$6-'СЕТ СН'!$H$23</f>
        <v>1204.8646823499998</v>
      </c>
      <c r="R89" s="37">
        <f>SUMIFS(СВЦЭМ!$D$34:$D$777,СВЦЭМ!$A$34:$A$777,$A89,СВЦЭМ!$B$34:$B$777,R$83)+'СЕТ СН'!$H$11+СВЦЭМ!$D$10+'СЕТ СН'!$H$6-'СЕТ СН'!$H$23</f>
        <v>1207.2341163599999</v>
      </c>
      <c r="S89" s="37">
        <f>SUMIFS(СВЦЭМ!$D$34:$D$777,СВЦЭМ!$A$34:$A$777,$A89,СВЦЭМ!$B$34:$B$777,S$83)+'СЕТ СН'!$H$11+СВЦЭМ!$D$10+'СЕТ СН'!$H$6-'СЕТ СН'!$H$23</f>
        <v>1205.3545218699999</v>
      </c>
      <c r="T89" s="37">
        <f>SUMIFS(СВЦЭМ!$D$34:$D$777,СВЦЭМ!$A$34:$A$777,$A89,СВЦЭМ!$B$34:$B$777,T$83)+'СЕТ СН'!$H$11+СВЦЭМ!$D$10+'СЕТ СН'!$H$6-'СЕТ СН'!$H$23</f>
        <v>1204.3284060799999</v>
      </c>
      <c r="U89" s="37">
        <f>SUMIFS(СВЦЭМ!$D$34:$D$777,СВЦЭМ!$A$34:$A$777,$A89,СВЦЭМ!$B$34:$B$777,U$83)+'СЕТ СН'!$H$11+СВЦЭМ!$D$10+'СЕТ СН'!$H$6-'СЕТ СН'!$H$23</f>
        <v>1197.1106403399999</v>
      </c>
      <c r="V89" s="37">
        <f>SUMIFS(СВЦЭМ!$D$34:$D$777,СВЦЭМ!$A$34:$A$777,$A89,СВЦЭМ!$B$34:$B$777,V$83)+'СЕТ СН'!$H$11+СВЦЭМ!$D$10+'СЕТ СН'!$H$6-'СЕТ СН'!$H$23</f>
        <v>1217.41272955</v>
      </c>
      <c r="W89" s="37">
        <f>SUMIFS(СВЦЭМ!$D$34:$D$777,СВЦЭМ!$A$34:$A$777,$A89,СВЦЭМ!$B$34:$B$777,W$83)+'СЕТ СН'!$H$11+СВЦЭМ!$D$10+'СЕТ СН'!$H$6-'СЕТ СН'!$H$23</f>
        <v>1265.4595793199999</v>
      </c>
      <c r="X89" s="37">
        <f>SUMIFS(СВЦЭМ!$D$34:$D$777,СВЦЭМ!$A$34:$A$777,$A89,СВЦЭМ!$B$34:$B$777,X$83)+'СЕТ СН'!$H$11+СВЦЭМ!$D$10+'СЕТ СН'!$H$6-'СЕТ СН'!$H$23</f>
        <v>1375.5713074599998</v>
      </c>
      <c r="Y89" s="37">
        <f>SUMIFS(СВЦЭМ!$D$34:$D$777,СВЦЭМ!$A$34:$A$777,$A89,СВЦЭМ!$B$34:$B$777,Y$83)+'СЕТ СН'!$H$11+СВЦЭМ!$D$10+'СЕТ СН'!$H$6-'СЕТ СН'!$H$23</f>
        <v>1490.3942613199999</v>
      </c>
    </row>
    <row r="90" spans="1:27" ht="15.75" x14ac:dyDescent="0.2">
      <c r="A90" s="36">
        <f t="shared" si="2"/>
        <v>43288</v>
      </c>
      <c r="B90" s="37">
        <f>SUMIFS(СВЦЭМ!$D$34:$D$777,СВЦЭМ!$A$34:$A$777,$A90,СВЦЭМ!$B$34:$B$777,B$83)+'СЕТ СН'!$H$11+СВЦЭМ!$D$10+'СЕТ СН'!$H$6-'СЕТ СН'!$H$23</f>
        <v>1506.64769785</v>
      </c>
      <c r="C90" s="37">
        <f>SUMIFS(СВЦЭМ!$D$34:$D$777,СВЦЭМ!$A$34:$A$777,$A90,СВЦЭМ!$B$34:$B$777,C$83)+'СЕТ СН'!$H$11+СВЦЭМ!$D$10+'СЕТ СН'!$H$6-'СЕТ СН'!$H$23</f>
        <v>1534.6972009799999</v>
      </c>
      <c r="D90" s="37">
        <f>SUMIFS(СВЦЭМ!$D$34:$D$777,СВЦЭМ!$A$34:$A$777,$A90,СВЦЭМ!$B$34:$B$777,D$83)+'СЕТ СН'!$H$11+СВЦЭМ!$D$10+'СЕТ СН'!$H$6-'СЕТ СН'!$H$23</f>
        <v>1570.1720424099999</v>
      </c>
      <c r="E90" s="37">
        <f>SUMIFS(СВЦЭМ!$D$34:$D$777,СВЦЭМ!$A$34:$A$777,$A90,СВЦЭМ!$B$34:$B$777,E$83)+'СЕТ СН'!$H$11+СВЦЭМ!$D$10+'СЕТ СН'!$H$6-'СЕТ СН'!$H$23</f>
        <v>1569.3909190500001</v>
      </c>
      <c r="F90" s="37">
        <f>SUMIFS(СВЦЭМ!$D$34:$D$777,СВЦЭМ!$A$34:$A$777,$A90,СВЦЭМ!$B$34:$B$777,F$83)+'СЕТ СН'!$H$11+СВЦЭМ!$D$10+'СЕТ СН'!$H$6-'СЕТ СН'!$H$23</f>
        <v>1565.97546511</v>
      </c>
      <c r="G90" s="37">
        <f>SUMIFS(СВЦЭМ!$D$34:$D$777,СВЦЭМ!$A$34:$A$777,$A90,СВЦЭМ!$B$34:$B$777,G$83)+'СЕТ СН'!$H$11+СВЦЭМ!$D$10+'СЕТ СН'!$H$6-'СЕТ СН'!$H$23</f>
        <v>1567.59291773</v>
      </c>
      <c r="H90" s="37">
        <f>SUMIFS(СВЦЭМ!$D$34:$D$777,СВЦЭМ!$A$34:$A$777,$A90,СВЦЭМ!$B$34:$B$777,H$83)+'СЕТ СН'!$H$11+СВЦЭМ!$D$10+'СЕТ СН'!$H$6-'СЕТ СН'!$H$23</f>
        <v>1530.8833481499998</v>
      </c>
      <c r="I90" s="37">
        <f>SUMIFS(СВЦЭМ!$D$34:$D$777,СВЦЭМ!$A$34:$A$777,$A90,СВЦЭМ!$B$34:$B$777,I$83)+'СЕТ СН'!$H$11+СВЦЭМ!$D$10+'СЕТ СН'!$H$6-'СЕТ СН'!$H$23</f>
        <v>1389.0524838399999</v>
      </c>
      <c r="J90" s="37">
        <f>SUMIFS(СВЦЭМ!$D$34:$D$777,СВЦЭМ!$A$34:$A$777,$A90,СВЦЭМ!$B$34:$B$777,J$83)+'СЕТ СН'!$H$11+СВЦЭМ!$D$10+'СЕТ СН'!$H$6-'СЕТ СН'!$H$23</f>
        <v>1285.5080414499998</v>
      </c>
      <c r="K90" s="37">
        <f>SUMIFS(СВЦЭМ!$D$34:$D$777,СВЦЭМ!$A$34:$A$777,$A90,СВЦЭМ!$B$34:$B$777,K$83)+'СЕТ СН'!$H$11+СВЦЭМ!$D$10+'СЕТ СН'!$H$6-'СЕТ СН'!$H$23</f>
        <v>1217.2733188299999</v>
      </c>
      <c r="L90" s="37">
        <f>SUMIFS(СВЦЭМ!$D$34:$D$777,СВЦЭМ!$A$34:$A$777,$A90,СВЦЭМ!$B$34:$B$777,L$83)+'СЕТ СН'!$H$11+СВЦЭМ!$D$10+'СЕТ СН'!$H$6-'СЕТ СН'!$H$23</f>
        <v>1201.8893157499999</v>
      </c>
      <c r="M90" s="37">
        <f>SUMIFS(СВЦЭМ!$D$34:$D$777,СВЦЭМ!$A$34:$A$777,$A90,СВЦЭМ!$B$34:$B$777,M$83)+'СЕТ СН'!$H$11+СВЦЭМ!$D$10+'СЕТ СН'!$H$6-'СЕТ СН'!$H$23</f>
        <v>1176.75322196</v>
      </c>
      <c r="N90" s="37">
        <f>SUMIFS(СВЦЭМ!$D$34:$D$777,СВЦЭМ!$A$34:$A$777,$A90,СВЦЭМ!$B$34:$B$777,N$83)+'СЕТ СН'!$H$11+СВЦЭМ!$D$10+'СЕТ СН'!$H$6-'СЕТ СН'!$H$23</f>
        <v>1209.00213381</v>
      </c>
      <c r="O90" s="37">
        <f>SUMIFS(СВЦЭМ!$D$34:$D$777,СВЦЭМ!$A$34:$A$777,$A90,СВЦЭМ!$B$34:$B$777,O$83)+'СЕТ СН'!$H$11+СВЦЭМ!$D$10+'СЕТ СН'!$H$6-'СЕТ СН'!$H$23</f>
        <v>1206.3357589299999</v>
      </c>
      <c r="P90" s="37">
        <f>SUMIFS(СВЦЭМ!$D$34:$D$777,СВЦЭМ!$A$34:$A$777,$A90,СВЦЭМ!$B$34:$B$777,P$83)+'СЕТ СН'!$H$11+СВЦЭМ!$D$10+'СЕТ СН'!$H$6-'СЕТ СН'!$H$23</f>
        <v>1199.00561004</v>
      </c>
      <c r="Q90" s="37">
        <f>SUMIFS(СВЦЭМ!$D$34:$D$777,СВЦЭМ!$A$34:$A$777,$A90,СВЦЭМ!$B$34:$B$777,Q$83)+'СЕТ СН'!$H$11+СВЦЭМ!$D$10+'СЕТ СН'!$H$6-'СЕТ СН'!$H$23</f>
        <v>1202.79659395</v>
      </c>
      <c r="R90" s="37">
        <f>SUMIFS(СВЦЭМ!$D$34:$D$777,СВЦЭМ!$A$34:$A$777,$A90,СВЦЭМ!$B$34:$B$777,R$83)+'СЕТ СН'!$H$11+СВЦЭМ!$D$10+'СЕТ СН'!$H$6-'СЕТ СН'!$H$23</f>
        <v>1193.4041691699999</v>
      </c>
      <c r="S90" s="37">
        <f>SUMIFS(СВЦЭМ!$D$34:$D$777,СВЦЭМ!$A$34:$A$777,$A90,СВЦЭМ!$B$34:$B$777,S$83)+'СЕТ СН'!$H$11+СВЦЭМ!$D$10+'СЕТ СН'!$H$6-'СЕТ СН'!$H$23</f>
        <v>1195.7323497299999</v>
      </c>
      <c r="T90" s="37">
        <f>SUMIFS(СВЦЭМ!$D$34:$D$777,СВЦЭМ!$A$34:$A$777,$A90,СВЦЭМ!$B$34:$B$777,T$83)+'СЕТ СН'!$H$11+СВЦЭМ!$D$10+'СЕТ СН'!$H$6-'СЕТ СН'!$H$23</f>
        <v>1196.84300244</v>
      </c>
      <c r="U90" s="37">
        <f>SUMIFS(СВЦЭМ!$D$34:$D$777,СВЦЭМ!$A$34:$A$777,$A90,СВЦЭМ!$B$34:$B$777,U$83)+'СЕТ СН'!$H$11+СВЦЭМ!$D$10+'СЕТ СН'!$H$6-'СЕТ СН'!$H$23</f>
        <v>1192.3183953599998</v>
      </c>
      <c r="V90" s="37">
        <f>SUMIFS(СВЦЭМ!$D$34:$D$777,СВЦЭМ!$A$34:$A$777,$A90,СВЦЭМ!$B$34:$B$777,V$83)+'СЕТ СН'!$H$11+СВЦЭМ!$D$10+'СЕТ СН'!$H$6-'СЕТ СН'!$H$23</f>
        <v>1201.9289841099999</v>
      </c>
      <c r="W90" s="37">
        <f>SUMIFS(СВЦЭМ!$D$34:$D$777,СВЦЭМ!$A$34:$A$777,$A90,СВЦЭМ!$B$34:$B$777,W$83)+'СЕТ СН'!$H$11+СВЦЭМ!$D$10+'СЕТ СН'!$H$6-'СЕТ СН'!$H$23</f>
        <v>1262.25010079</v>
      </c>
      <c r="X90" s="37">
        <f>SUMIFS(СВЦЭМ!$D$34:$D$777,СВЦЭМ!$A$34:$A$777,$A90,СВЦЭМ!$B$34:$B$777,X$83)+'СЕТ СН'!$H$11+СВЦЭМ!$D$10+'СЕТ СН'!$H$6-'СЕТ СН'!$H$23</f>
        <v>1349.9127371499999</v>
      </c>
      <c r="Y90" s="37">
        <f>SUMIFS(СВЦЭМ!$D$34:$D$777,СВЦЭМ!$A$34:$A$777,$A90,СВЦЭМ!$B$34:$B$777,Y$83)+'СЕТ СН'!$H$11+СВЦЭМ!$D$10+'СЕТ СН'!$H$6-'СЕТ СН'!$H$23</f>
        <v>1452.3062645999998</v>
      </c>
    </row>
    <row r="91" spans="1:27" ht="15.75" x14ac:dyDescent="0.2">
      <c r="A91" s="36">
        <f t="shared" si="2"/>
        <v>43289</v>
      </c>
      <c r="B91" s="37">
        <f>SUMIFS(СВЦЭМ!$D$34:$D$777,СВЦЭМ!$A$34:$A$777,$A91,СВЦЭМ!$B$34:$B$777,B$83)+'СЕТ СН'!$H$11+СВЦЭМ!$D$10+'СЕТ СН'!$H$6-'СЕТ СН'!$H$23</f>
        <v>1508.14730859</v>
      </c>
      <c r="C91" s="37">
        <f>SUMIFS(СВЦЭМ!$D$34:$D$777,СВЦЭМ!$A$34:$A$777,$A91,СВЦЭМ!$B$34:$B$777,C$83)+'СЕТ СН'!$H$11+СВЦЭМ!$D$10+'СЕТ СН'!$H$6-'СЕТ СН'!$H$23</f>
        <v>1559.6089185000001</v>
      </c>
      <c r="D91" s="37">
        <f>SUMIFS(СВЦЭМ!$D$34:$D$777,СВЦЭМ!$A$34:$A$777,$A91,СВЦЭМ!$B$34:$B$777,D$83)+'СЕТ СН'!$H$11+СВЦЭМ!$D$10+'СЕТ СН'!$H$6-'СЕТ СН'!$H$23</f>
        <v>1577.88481854</v>
      </c>
      <c r="E91" s="37">
        <f>SUMIFS(СВЦЭМ!$D$34:$D$777,СВЦЭМ!$A$34:$A$777,$A91,СВЦЭМ!$B$34:$B$777,E$83)+'СЕТ СН'!$H$11+СВЦЭМ!$D$10+'СЕТ СН'!$H$6-'СЕТ СН'!$H$23</f>
        <v>1570.8823821999999</v>
      </c>
      <c r="F91" s="37">
        <f>SUMIFS(СВЦЭМ!$D$34:$D$777,СВЦЭМ!$A$34:$A$777,$A91,СВЦЭМ!$B$34:$B$777,F$83)+'СЕТ СН'!$H$11+СВЦЭМ!$D$10+'СЕТ СН'!$H$6-'СЕТ СН'!$H$23</f>
        <v>1564.9103536600001</v>
      </c>
      <c r="G91" s="37">
        <f>SUMIFS(СВЦЭМ!$D$34:$D$777,СВЦЭМ!$A$34:$A$777,$A91,СВЦЭМ!$B$34:$B$777,G$83)+'СЕТ СН'!$H$11+СВЦЭМ!$D$10+'СЕТ СН'!$H$6-'СЕТ СН'!$H$23</f>
        <v>1564.8147631500001</v>
      </c>
      <c r="H91" s="37">
        <f>SUMIFS(СВЦЭМ!$D$34:$D$777,СВЦЭМ!$A$34:$A$777,$A91,СВЦЭМ!$B$34:$B$777,H$83)+'СЕТ СН'!$H$11+СВЦЭМ!$D$10+'СЕТ СН'!$H$6-'СЕТ СН'!$H$23</f>
        <v>1536.13773008</v>
      </c>
      <c r="I91" s="37">
        <f>SUMIFS(СВЦЭМ!$D$34:$D$777,СВЦЭМ!$A$34:$A$777,$A91,СВЦЭМ!$B$34:$B$777,I$83)+'СЕТ СН'!$H$11+СВЦЭМ!$D$10+'СЕТ СН'!$H$6-'СЕТ СН'!$H$23</f>
        <v>1407.44769625</v>
      </c>
      <c r="J91" s="37">
        <f>SUMIFS(СВЦЭМ!$D$34:$D$777,СВЦЭМ!$A$34:$A$777,$A91,СВЦЭМ!$B$34:$B$777,J$83)+'СЕТ СН'!$H$11+СВЦЭМ!$D$10+'СЕТ СН'!$H$6-'СЕТ СН'!$H$23</f>
        <v>1288.2263584299999</v>
      </c>
      <c r="K91" s="37">
        <f>SUMIFS(СВЦЭМ!$D$34:$D$777,СВЦЭМ!$A$34:$A$777,$A91,СВЦЭМ!$B$34:$B$777,K$83)+'СЕТ СН'!$H$11+СВЦЭМ!$D$10+'СЕТ СН'!$H$6-'СЕТ СН'!$H$23</f>
        <v>1214.15814011</v>
      </c>
      <c r="L91" s="37">
        <f>SUMIFS(СВЦЭМ!$D$34:$D$777,СВЦЭМ!$A$34:$A$777,$A91,СВЦЭМ!$B$34:$B$777,L$83)+'СЕТ СН'!$H$11+СВЦЭМ!$D$10+'СЕТ СН'!$H$6-'СЕТ СН'!$H$23</f>
        <v>1189.70858821</v>
      </c>
      <c r="M91" s="37">
        <f>SUMIFS(СВЦЭМ!$D$34:$D$777,СВЦЭМ!$A$34:$A$777,$A91,СВЦЭМ!$B$34:$B$777,M$83)+'СЕТ СН'!$H$11+СВЦЭМ!$D$10+'СЕТ СН'!$H$6-'СЕТ СН'!$H$23</f>
        <v>1170.7498576599999</v>
      </c>
      <c r="N91" s="37">
        <f>SUMIFS(СВЦЭМ!$D$34:$D$777,СВЦЭМ!$A$34:$A$777,$A91,СВЦЭМ!$B$34:$B$777,N$83)+'СЕТ СН'!$H$11+СВЦЭМ!$D$10+'СЕТ СН'!$H$6-'СЕТ СН'!$H$23</f>
        <v>1193.2660655299999</v>
      </c>
      <c r="O91" s="37">
        <f>SUMIFS(СВЦЭМ!$D$34:$D$777,СВЦЭМ!$A$34:$A$777,$A91,СВЦЭМ!$B$34:$B$777,O$83)+'СЕТ СН'!$H$11+СВЦЭМ!$D$10+'СЕТ СН'!$H$6-'СЕТ СН'!$H$23</f>
        <v>1196.63098919</v>
      </c>
      <c r="P91" s="37">
        <f>SUMIFS(СВЦЭМ!$D$34:$D$777,СВЦЭМ!$A$34:$A$777,$A91,СВЦЭМ!$B$34:$B$777,P$83)+'СЕТ СН'!$H$11+СВЦЭМ!$D$10+'СЕТ СН'!$H$6-'СЕТ СН'!$H$23</f>
        <v>1200.4835370599999</v>
      </c>
      <c r="Q91" s="37">
        <f>SUMIFS(СВЦЭМ!$D$34:$D$777,СВЦЭМ!$A$34:$A$777,$A91,СВЦЭМ!$B$34:$B$777,Q$83)+'СЕТ СН'!$H$11+СВЦЭМ!$D$10+'СЕТ СН'!$H$6-'СЕТ СН'!$H$23</f>
        <v>1193.18306884</v>
      </c>
      <c r="R91" s="37">
        <f>SUMIFS(СВЦЭМ!$D$34:$D$777,СВЦЭМ!$A$34:$A$777,$A91,СВЦЭМ!$B$34:$B$777,R$83)+'СЕТ СН'!$H$11+СВЦЭМ!$D$10+'СЕТ СН'!$H$6-'СЕТ СН'!$H$23</f>
        <v>1191.7742039699999</v>
      </c>
      <c r="S91" s="37">
        <f>SUMIFS(СВЦЭМ!$D$34:$D$777,СВЦЭМ!$A$34:$A$777,$A91,СВЦЭМ!$B$34:$B$777,S$83)+'СЕТ СН'!$H$11+СВЦЭМ!$D$10+'СЕТ СН'!$H$6-'СЕТ СН'!$H$23</f>
        <v>1195.1752910299999</v>
      </c>
      <c r="T91" s="37">
        <f>SUMIFS(СВЦЭМ!$D$34:$D$777,СВЦЭМ!$A$34:$A$777,$A91,СВЦЭМ!$B$34:$B$777,T$83)+'СЕТ СН'!$H$11+СВЦЭМ!$D$10+'СЕТ СН'!$H$6-'СЕТ СН'!$H$23</f>
        <v>1197.7926301</v>
      </c>
      <c r="U91" s="37">
        <f>SUMIFS(СВЦЭМ!$D$34:$D$777,СВЦЭМ!$A$34:$A$777,$A91,СВЦЭМ!$B$34:$B$777,U$83)+'СЕТ СН'!$H$11+СВЦЭМ!$D$10+'СЕТ СН'!$H$6-'СЕТ СН'!$H$23</f>
        <v>1184.1214046599998</v>
      </c>
      <c r="V91" s="37">
        <f>SUMIFS(СВЦЭМ!$D$34:$D$777,СВЦЭМ!$A$34:$A$777,$A91,СВЦЭМ!$B$34:$B$777,V$83)+'СЕТ СН'!$H$11+СВЦЭМ!$D$10+'СЕТ СН'!$H$6-'СЕТ СН'!$H$23</f>
        <v>1182.9312108699999</v>
      </c>
      <c r="W91" s="37">
        <f>SUMIFS(СВЦЭМ!$D$34:$D$777,СВЦЭМ!$A$34:$A$777,$A91,СВЦЭМ!$B$34:$B$777,W$83)+'СЕТ СН'!$H$11+СВЦЭМ!$D$10+'СЕТ СН'!$H$6-'СЕТ СН'!$H$23</f>
        <v>1262.7025783499998</v>
      </c>
      <c r="X91" s="37">
        <f>SUMIFS(СВЦЭМ!$D$34:$D$777,СВЦЭМ!$A$34:$A$777,$A91,СВЦЭМ!$B$34:$B$777,X$83)+'СЕТ СН'!$H$11+СВЦЭМ!$D$10+'СЕТ СН'!$H$6-'СЕТ СН'!$H$23</f>
        <v>1348.17847246</v>
      </c>
      <c r="Y91" s="37">
        <f>SUMIFS(СВЦЭМ!$D$34:$D$777,СВЦЭМ!$A$34:$A$777,$A91,СВЦЭМ!$B$34:$B$777,Y$83)+'СЕТ СН'!$H$11+СВЦЭМ!$D$10+'СЕТ СН'!$H$6-'СЕТ СН'!$H$23</f>
        <v>1452.9035612499999</v>
      </c>
    </row>
    <row r="92" spans="1:27" ht="15.75" x14ac:dyDescent="0.2">
      <c r="A92" s="36">
        <f t="shared" si="2"/>
        <v>43290</v>
      </c>
      <c r="B92" s="37">
        <f>SUMIFS(СВЦЭМ!$D$34:$D$777,СВЦЭМ!$A$34:$A$777,$A92,СВЦЭМ!$B$34:$B$777,B$83)+'СЕТ СН'!$H$11+СВЦЭМ!$D$10+'СЕТ СН'!$H$6-'СЕТ СН'!$H$23</f>
        <v>1550.6692140099999</v>
      </c>
      <c r="C92" s="37">
        <f>SUMIFS(СВЦЭМ!$D$34:$D$777,СВЦЭМ!$A$34:$A$777,$A92,СВЦЭМ!$B$34:$B$777,C$83)+'СЕТ СН'!$H$11+СВЦЭМ!$D$10+'СЕТ СН'!$H$6-'СЕТ СН'!$H$23</f>
        <v>1541.78168833</v>
      </c>
      <c r="D92" s="37">
        <f>SUMIFS(СВЦЭМ!$D$34:$D$777,СВЦЭМ!$A$34:$A$777,$A92,СВЦЭМ!$B$34:$B$777,D$83)+'СЕТ СН'!$H$11+СВЦЭМ!$D$10+'СЕТ СН'!$H$6-'СЕТ СН'!$H$23</f>
        <v>1524.8269269299999</v>
      </c>
      <c r="E92" s="37">
        <f>SUMIFS(СВЦЭМ!$D$34:$D$777,СВЦЭМ!$A$34:$A$777,$A92,СВЦЭМ!$B$34:$B$777,E$83)+'СЕТ СН'!$H$11+СВЦЭМ!$D$10+'СЕТ СН'!$H$6-'СЕТ СН'!$H$23</f>
        <v>1518.3725677099999</v>
      </c>
      <c r="F92" s="37">
        <f>SUMIFS(СВЦЭМ!$D$34:$D$777,СВЦЭМ!$A$34:$A$777,$A92,СВЦЭМ!$B$34:$B$777,F$83)+'СЕТ СН'!$H$11+СВЦЭМ!$D$10+'СЕТ СН'!$H$6-'СЕТ СН'!$H$23</f>
        <v>1515.6914764599999</v>
      </c>
      <c r="G92" s="37">
        <f>SUMIFS(СВЦЭМ!$D$34:$D$777,СВЦЭМ!$A$34:$A$777,$A92,СВЦЭМ!$B$34:$B$777,G$83)+'СЕТ СН'!$H$11+СВЦЭМ!$D$10+'СЕТ СН'!$H$6-'СЕТ СН'!$H$23</f>
        <v>1521.4784183199999</v>
      </c>
      <c r="H92" s="37">
        <f>SUMIFS(СВЦЭМ!$D$34:$D$777,СВЦЭМ!$A$34:$A$777,$A92,СВЦЭМ!$B$34:$B$777,H$83)+'СЕТ СН'!$H$11+СВЦЭМ!$D$10+'СЕТ СН'!$H$6-'СЕТ СН'!$H$23</f>
        <v>1534.3780029499999</v>
      </c>
      <c r="I92" s="37">
        <f>SUMIFS(СВЦЭМ!$D$34:$D$777,СВЦЭМ!$A$34:$A$777,$A92,СВЦЭМ!$B$34:$B$777,I$83)+'СЕТ СН'!$H$11+СВЦЭМ!$D$10+'СЕТ СН'!$H$6-'СЕТ СН'!$H$23</f>
        <v>1400.3912728799999</v>
      </c>
      <c r="J92" s="37">
        <f>SUMIFS(СВЦЭМ!$D$34:$D$777,СВЦЭМ!$A$34:$A$777,$A92,СВЦЭМ!$B$34:$B$777,J$83)+'СЕТ СН'!$H$11+СВЦЭМ!$D$10+'СЕТ СН'!$H$6-'СЕТ СН'!$H$23</f>
        <v>1268.41461544</v>
      </c>
      <c r="K92" s="37">
        <f>SUMIFS(СВЦЭМ!$D$34:$D$777,СВЦЭМ!$A$34:$A$777,$A92,СВЦЭМ!$B$34:$B$777,K$83)+'СЕТ СН'!$H$11+СВЦЭМ!$D$10+'СЕТ СН'!$H$6-'СЕТ СН'!$H$23</f>
        <v>1211.19561647</v>
      </c>
      <c r="L92" s="37">
        <f>SUMIFS(СВЦЭМ!$D$34:$D$777,СВЦЭМ!$A$34:$A$777,$A92,СВЦЭМ!$B$34:$B$777,L$83)+'СЕТ СН'!$H$11+СВЦЭМ!$D$10+'СЕТ СН'!$H$6-'СЕТ СН'!$H$23</f>
        <v>1204.22943824</v>
      </c>
      <c r="M92" s="37">
        <f>SUMIFS(СВЦЭМ!$D$34:$D$777,СВЦЭМ!$A$34:$A$777,$A92,СВЦЭМ!$B$34:$B$777,M$83)+'СЕТ СН'!$H$11+СВЦЭМ!$D$10+'СЕТ СН'!$H$6-'СЕТ СН'!$H$23</f>
        <v>1182.30987848</v>
      </c>
      <c r="N92" s="37">
        <f>SUMIFS(СВЦЭМ!$D$34:$D$777,СВЦЭМ!$A$34:$A$777,$A92,СВЦЭМ!$B$34:$B$777,N$83)+'СЕТ СН'!$H$11+СВЦЭМ!$D$10+'СЕТ СН'!$H$6-'СЕТ СН'!$H$23</f>
        <v>1220.4800529699999</v>
      </c>
      <c r="O92" s="37">
        <f>SUMIFS(СВЦЭМ!$D$34:$D$777,СВЦЭМ!$A$34:$A$777,$A92,СВЦЭМ!$B$34:$B$777,O$83)+'СЕТ СН'!$H$11+СВЦЭМ!$D$10+'СЕТ СН'!$H$6-'СЕТ СН'!$H$23</f>
        <v>1218.0487318799999</v>
      </c>
      <c r="P92" s="37">
        <f>SUMIFS(СВЦЭМ!$D$34:$D$777,СВЦЭМ!$A$34:$A$777,$A92,СВЦЭМ!$B$34:$B$777,P$83)+'СЕТ СН'!$H$11+СВЦЭМ!$D$10+'СЕТ СН'!$H$6-'СЕТ СН'!$H$23</f>
        <v>1213.0069623099998</v>
      </c>
      <c r="Q92" s="37">
        <f>SUMIFS(СВЦЭМ!$D$34:$D$777,СВЦЭМ!$A$34:$A$777,$A92,СВЦЭМ!$B$34:$B$777,Q$83)+'СЕТ СН'!$H$11+СВЦЭМ!$D$10+'СЕТ СН'!$H$6-'СЕТ СН'!$H$23</f>
        <v>1221.5653200499999</v>
      </c>
      <c r="R92" s="37">
        <f>SUMIFS(СВЦЭМ!$D$34:$D$777,СВЦЭМ!$A$34:$A$777,$A92,СВЦЭМ!$B$34:$B$777,R$83)+'СЕТ СН'!$H$11+СВЦЭМ!$D$10+'СЕТ СН'!$H$6-'СЕТ СН'!$H$23</f>
        <v>1225.5352719699999</v>
      </c>
      <c r="S92" s="37">
        <f>SUMIFS(СВЦЭМ!$D$34:$D$777,СВЦЭМ!$A$34:$A$777,$A92,СВЦЭМ!$B$34:$B$777,S$83)+'СЕТ СН'!$H$11+СВЦЭМ!$D$10+'СЕТ СН'!$H$6-'СЕТ СН'!$H$23</f>
        <v>1227.90746182</v>
      </c>
      <c r="T92" s="37">
        <f>SUMIFS(СВЦЭМ!$D$34:$D$777,СВЦЭМ!$A$34:$A$777,$A92,СВЦЭМ!$B$34:$B$777,T$83)+'СЕТ СН'!$H$11+СВЦЭМ!$D$10+'СЕТ СН'!$H$6-'СЕТ СН'!$H$23</f>
        <v>1233.6401884299999</v>
      </c>
      <c r="U92" s="37">
        <f>SUMIFS(СВЦЭМ!$D$34:$D$777,СВЦЭМ!$A$34:$A$777,$A92,СВЦЭМ!$B$34:$B$777,U$83)+'СЕТ СН'!$H$11+СВЦЭМ!$D$10+'СЕТ СН'!$H$6-'СЕТ СН'!$H$23</f>
        <v>1225.03908576</v>
      </c>
      <c r="V92" s="37">
        <f>SUMIFS(СВЦЭМ!$D$34:$D$777,СВЦЭМ!$A$34:$A$777,$A92,СВЦЭМ!$B$34:$B$777,V$83)+'СЕТ СН'!$H$11+СВЦЭМ!$D$10+'СЕТ СН'!$H$6-'СЕТ СН'!$H$23</f>
        <v>1228.8979188999999</v>
      </c>
      <c r="W92" s="37">
        <f>SUMIFS(СВЦЭМ!$D$34:$D$777,СВЦЭМ!$A$34:$A$777,$A92,СВЦЭМ!$B$34:$B$777,W$83)+'СЕТ СН'!$H$11+СВЦЭМ!$D$10+'СЕТ СН'!$H$6-'СЕТ СН'!$H$23</f>
        <v>1284.83830171</v>
      </c>
      <c r="X92" s="37">
        <f>SUMIFS(СВЦЭМ!$D$34:$D$777,СВЦЭМ!$A$34:$A$777,$A92,СВЦЭМ!$B$34:$B$777,X$83)+'СЕТ СН'!$H$11+СВЦЭМ!$D$10+'СЕТ СН'!$H$6-'СЕТ СН'!$H$23</f>
        <v>1373.6673899499999</v>
      </c>
      <c r="Y92" s="37">
        <f>SUMIFS(СВЦЭМ!$D$34:$D$777,СВЦЭМ!$A$34:$A$777,$A92,СВЦЭМ!$B$34:$B$777,Y$83)+'СЕТ СН'!$H$11+СВЦЭМ!$D$10+'СЕТ СН'!$H$6-'СЕТ СН'!$H$23</f>
        <v>1496.76213452</v>
      </c>
    </row>
    <row r="93" spans="1:27" ht="15.75" x14ac:dyDescent="0.2">
      <c r="A93" s="36">
        <f t="shared" si="2"/>
        <v>43291</v>
      </c>
      <c r="B93" s="37">
        <f>SUMIFS(СВЦЭМ!$D$34:$D$777,СВЦЭМ!$A$34:$A$777,$A93,СВЦЭМ!$B$34:$B$777,B$83)+'СЕТ СН'!$H$11+СВЦЭМ!$D$10+'СЕТ СН'!$H$6-'СЕТ СН'!$H$23</f>
        <v>1575.38031985</v>
      </c>
      <c r="C93" s="37">
        <f>SUMIFS(СВЦЭМ!$D$34:$D$777,СВЦЭМ!$A$34:$A$777,$A93,СВЦЭМ!$B$34:$B$777,C$83)+'СЕТ СН'!$H$11+СВЦЭМ!$D$10+'СЕТ СН'!$H$6-'СЕТ СН'!$H$23</f>
        <v>1575.8758025</v>
      </c>
      <c r="D93" s="37">
        <f>SUMIFS(СВЦЭМ!$D$34:$D$777,СВЦЭМ!$A$34:$A$777,$A93,СВЦЭМ!$B$34:$B$777,D$83)+'СЕТ СН'!$H$11+СВЦЭМ!$D$10+'СЕТ СН'!$H$6-'СЕТ СН'!$H$23</f>
        <v>1562.7342371699999</v>
      </c>
      <c r="E93" s="37">
        <f>SUMIFS(СВЦЭМ!$D$34:$D$777,СВЦЭМ!$A$34:$A$777,$A93,СВЦЭМ!$B$34:$B$777,E$83)+'СЕТ СН'!$H$11+СВЦЭМ!$D$10+'СЕТ СН'!$H$6-'СЕТ СН'!$H$23</f>
        <v>1555.5189899300001</v>
      </c>
      <c r="F93" s="37">
        <f>SUMIFS(СВЦЭМ!$D$34:$D$777,СВЦЭМ!$A$34:$A$777,$A93,СВЦЭМ!$B$34:$B$777,F$83)+'СЕТ СН'!$H$11+СВЦЭМ!$D$10+'СЕТ СН'!$H$6-'СЕТ СН'!$H$23</f>
        <v>1552.81741343</v>
      </c>
      <c r="G93" s="37">
        <f>SUMIFS(СВЦЭМ!$D$34:$D$777,СВЦЭМ!$A$34:$A$777,$A93,СВЦЭМ!$B$34:$B$777,G$83)+'СЕТ СН'!$H$11+СВЦЭМ!$D$10+'СЕТ СН'!$H$6-'СЕТ СН'!$H$23</f>
        <v>1553.0162625399998</v>
      </c>
      <c r="H93" s="37">
        <f>SUMIFS(СВЦЭМ!$D$34:$D$777,СВЦЭМ!$A$34:$A$777,$A93,СВЦЭМ!$B$34:$B$777,H$83)+'СЕТ СН'!$H$11+СВЦЭМ!$D$10+'СЕТ СН'!$H$6-'СЕТ СН'!$H$23</f>
        <v>1497.0639986899998</v>
      </c>
      <c r="I93" s="37">
        <f>SUMIFS(СВЦЭМ!$D$34:$D$777,СВЦЭМ!$A$34:$A$777,$A93,СВЦЭМ!$B$34:$B$777,I$83)+'СЕТ СН'!$H$11+СВЦЭМ!$D$10+'СЕТ СН'!$H$6-'СЕТ СН'!$H$23</f>
        <v>1386.56999509</v>
      </c>
      <c r="J93" s="37">
        <f>SUMIFS(СВЦЭМ!$D$34:$D$777,СВЦЭМ!$A$34:$A$777,$A93,СВЦЭМ!$B$34:$B$777,J$83)+'СЕТ СН'!$H$11+СВЦЭМ!$D$10+'СЕТ СН'!$H$6-'СЕТ СН'!$H$23</f>
        <v>1268.8144748899999</v>
      </c>
      <c r="K93" s="37">
        <f>SUMIFS(СВЦЭМ!$D$34:$D$777,СВЦЭМ!$A$34:$A$777,$A93,СВЦЭМ!$B$34:$B$777,K$83)+'СЕТ СН'!$H$11+СВЦЭМ!$D$10+'СЕТ СН'!$H$6-'СЕТ СН'!$H$23</f>
        <v>1225.5554710699998</v>
      </c>
      <c r="L93" s="37">
        <f>SUMIFS(СВЦЭМ!$D$34:$D$777,СВЦЭМ!$A$34:$A$777,$A93,СВЦЭМ!$B$34:$B$777,L$83)+'СЕТ СН'!$H$11+СВЦЭМ!$D$10+'СЕТ СН'!$H$6-'СЕТ СН'!$H$23</f>
        <v>1225.22394603</v>
      </c>
      <c r="M93" s="37">
        <f>SUMIFS(СВЦЭМ!$D$34:$D$777,СВЦЭМ!$A$34:$A$777,$A93,СВЦЭМ!$B$34:$B$777,M$83)+'СЕТ СН'!$H$11+СВЦЭМ!$D$10+'СЕТ СН'!$H$6-'СЕТ СН'!$H$23</f>
        <v>1192.72992802</v>
      </c>
      <c r="N93" s="37">
        <f>SUMIFS(СВЦЭМ!$D$34:$D$777,СВЦЭМ!$A$34:$A$777,$A93,СВЦЭМ!$B$34:$B$777,N$83)+'СЕТ СН'!$H$11+СВЦЭМ!$D$10+'СЕТ СН'!$H$6-'СЕТ СН'!$H$23</f>
        <v>1218.1238293699998</v>
      </c>
      <c r="O93" s="37">
        <f>SUMIFS(СВЦЭМ!$D$34:$D$777,СВЦЭМ!$A$34:$A$777,$A93,СВЦЭМ!$B$34:$B$777,O$83)+'СЕТ СН'!$H$11+СВЦЭМ!$D$10+'СЕТ СН'!$H$6-'СЕТ СН'!$H$23</f>
        <v>1218.0982765699998</v>
      </c>
      <c r="P93" s="37">
        <f>SUMIFS(СВЦЭМ!$D$34:$D$777,СВЦЭМ!$A$34:$A$777,$A93,СВЦЭМ!$B$34:$B$777,P$83)+'СЕТ СН'!$H$11+СВЦЭМ!$D$10+'СЕТ СН'!$H$6-'СЕТ СН'!$H$23</f>
        <v>1217.0215231899999</v>
      </c>
      <c r="Q93" s="37">
        <f>SUMIFS(СВЦЭМ!$D$34:$D$777,СВЦЭМ!$A$34:$A$777,$A93,СВЦЭМ!$B$34:$B$777,Q$83)+'СЕТ СН'!$H$11+СВЦЭМ!$D$10+'СЕТ СН'!$H$6-'СЕТ СН'!$H$23</f>
        <v>1217.9278560499999</v>
      </c>
      <c r="R93" s="37">
        <f>SUMIFS(СВЦЭМ!$D$34:$D$777,СВЦЭМ!$A$34:$A$777,$A93,СВЦЭМ!$B$34:$B$777,R$83)+'СЕТ СН'!$H$11+СВЦЭМ!$D$10+'СЕТ СН'!$H$6-'СЕТ СН'!$H$23</f>
        <v>1232.7511158299999</v>
      </c>
      <c r="S93" s="37">
        <f>SUMIFS(СВЦЭМ!$D$34:$D$777,СВЦЭМ!$A$34:$A$777,$A93,СВЦЭМ!$B$34:$B$777,S$83)+'СЕТ СН'!$H$11+СВЦЭМ!$D$10+'СЕТ СН'!$H$6-'СЕТ СН'!$H$23</f>
        <v>1238.6068595199999</v>
      </c>
      <c r="T93" s="37">
        <f>SUMIFS(СВЦЭМ!$D$34:$D$777,СВЦЭМ!$A$34:$A$777,$A93,СВЦЭМ!$B$34:$B$777,T$83)+'СЕТ СН'!$H$11+СВЦЭМ!$D$10+'СЕТ СН'!$H$6-'СЕТ СН'!$H$23</f>
        <v>1265.8443865699999</v>
      </c>
      <c r="U93" s="37">
        <f>SUMIFS(СВЦЭМ!$D$34:$D$777,СВЦЭМ!$A$34:$A$777,$A93,СВЦЭМ!$B$34:$B$777,U$83)+'СЕТ СН'!$H$11+СВЦЭМ!$D$10+'СЕТ СН'!$H$6-'СЕТ СН'!$H$23</f>
        <v>1275.4869134199998</v>
      </c>
      <c r="V93" s="37">
        <f>SUMIFS(СВЦЭМ!$D$34:$D$777,СВЦЭМ!$A$34:$A$777,$A93,СВЦЭМ!$B$34:$B$777,V$83)+'СЕТ СН'!$H$11+СВЦЭМ!$D$10+'СЕТ СН'!$H$6-'СЕТ СН'!$H$23</f>
        <v>1292.70685512</v>
      </c>
      <c r="W93" s="37">
        <f>SUMIFS(СВЦЭМ!$D$34:$D$777,СВЦЭМ!$A$34:$A$777,$A93,СВЦЭМ!$B$34:$B$777,W$83)+'СЕТ СН'!$H$11+СВЦЭМ!$D$10+'СЕТ СН'!$H$6-'СЕТ СН'!$H$23</f>
        <v>1339.70600855</v>
      </c>
      <c r="X93" s="37">
        <f>SUMIFS(СВЦЭМ!$D$34:$D$777,СВЦЭМ!$A$34:$A$777,$A93,СВЦЭМ!$B$34:$B$777,X$83)+'СЕТ СН'!$H$11+СВЦЭМ!$D$10+'СЕТ СН'!$H$6-'СЕТ СН'!$H$23</f>
        <v>1404.60258761</v>
      </c>
      <c r="Y93" s="37">
        <f>SUMIFS(СВЦЭМ!$D$34:$D$777,СВЦЭМ!$A$34:$A$777,$A93,СВЦЭМ!$B$34:$B$777,Y$83)+'СЕТ СН'!$H$11+СВЦЭМ!$D$10+'СЕТ СН'!$H$6-'СЕТ СН'!$H$23</f>
        <v>1508.4224679399999</v>
      </c>
    </row>
    <row r="94" spans="1:27" ht="15.75" x14ac:dyDescent="0.2">
      <c r="A94" s="36">
        <f t="shared" si="2"/>
        <v>43292</v>
      </c>
      <c r="B94" s="37">
        <f>SUMIFS(СВЦЭМ!$D$34:$D$777,СВЦЭМ!$A$34:$A$777,$A94,СВЦЭМ!$B$34:$B$777,B$83)+'СЕТ СН'!$H$11+СВЦЭМ!$D$10+'СЕТ СН'!$H$6-'СЕТ СН'!$H$23</f>
        <v>1453.3424941399999</v>
      </c>
      <c r="C94" s="37">
        <f>SUMIFS(СВЦЭМ!$D$34:$D$777,СВЦЭМ!$A$34:$A$777,$A94,СВЦЭМ!$B$34:$B$777,C$83)+'СЕТ СН'!$H$11+СВЦЭМ!$D$10+'СЕТ СН'!$H$6-'СЕТ СН'!$H$23</f>
        <v>1491.2719499299999</v>
      </c>
      <c r="D94" s="37">
        <f>SUMIFS(СВЦЭМ!$D$34:$D$777,СВЦЭМ!$A$34:$A$777,$A94,СВЦЭМ!$B$34:$B$777,D$83)+'СЕТ СН'!$H$11+СВЦЭМ!$D$10+'СЕТ СН'!$H$6-'СЕТ СН'!$H$23</f>
        <v>1518.09311022</v>
      </c>
      <c r="E94" s="37">
        <f>SUMIFS(СВЦЭМ!$D$34:$D$777,СВЦЭМ!$A$34:$A$777,$A94,СВЦЭМ!$B$34:$B$777,E$83)+'СЕТ СН'!$H$11+СВЦЭМ!$D$10+'СЕТ СН'!$H$6-'СЕТ СН'!$H$23</f>
        <v>1523.8782061299999</v>
      </c>
      <c r="F94" s="37">
        <f>SUMIFS(СВЦЭМ!$D$34:$D$777,СВЦЭМ!$A$34:$A$777,$A94,СВЦЭМ!$B$34:$B$777,F$83)+'СЕТ СН'!$H$11+СВЦЭМ!$D$10+'СЕТ СН'!$H$6-'СЕТ СН'!$H$23</f>
        <v>1518.56150424</v>
      </c>
      <c r="G94" s="37">
        <f>SUMIFS(СВЦЭМ!$D$34:$D$777,СВЦЭМ!$A$34:$A$777,$A94,СВЦЭМ!$B$34:$B$777,G$83)+'СЕТ СН'!$H$11+СВЦЭМ!$D$10+'СЕТ СН'!$H$6-'СЕТ СН'!$H$23</f>
        <v>1513.0627013999999</v>
      </c>
      <c r="H94" s="37">
        <f>SUMIFS(СВЦЭМ!$D$34:$D$777,СВЦЭМ!$A$34:$A$777,$A94,СВЦЭМ!$B$34:$B$777,H$83)+'СЕТ СН'!$H$11+СВЦЭМ!$D$10+'СЕТ СН'!$H$6-'СЕТ СН'!$H$23</f>
        <v>1399.36207623</v>
      </c>
      <c r="I94" s="37">
        <f>SUMIFS(СВЦЭМ!$D$34:$D$777,СВЦЭМ!$A$34:$A$777,$A94,СВЦЭМ!$B$34:$B$777,I$83)+'СЕТ СН'!$H$11+СВЦЭМ!$D$10+'СЕТ СН'!$H$6-'СЕТ СН'!$H$23</f>
        <v>1268.4868322699999</v>
      </c>
      <c r="J94" s="37">
        <f>SUMIFS(СВЦЭМ!$D$34:$D$777,СВЦЭМ!$A$34:$A$777,$A94,СВЦЭМ!$B$34:$B$777,J$83)+'СЕТ СН'!$H$11+СВЦЭМ!$D$10+'СЕТ СН'!$H$6-'СЕТ СН'!$H$23</f>
        <v>1203.71156277</v>
      </c>
      <c r="K94" s="37">
        <f>SUMIFS(СВЦЭМ!$D$34:$D$777,СВЦЭМ!$A$34:$A$777,$A94,СВЦЭМ!$B$34:$B$777,K$83)+'СЕТ СН'!$H$11+СВЦЭМ!$D$10+'СЕТ СН'!$H$6-'СЕТ СН'!$H$23</f>
        <v>1142.2018968</v>
      </c>
      <c r="L94" s="37">
        <f>SUMIFS(СВЦЭМ!$D$34:$D$777,СВЦЭМ!$A$34:$A$777,$A94,СВЦЭМ!$B$34:$B$777,L$83)+'СЕТ СН'!$H$11+СВЦЭМ!$D$10+'СЕТ СН'!$H$6-'СЕТ СН'!$H$23</f>
        <v>1136.0269285499999</v>
      </c>
      <c r="M94" s="37">
        <f>SUMIFS(СВЦЭМ!$D$34:$D$777,СВЦЭМ!$A$34:$A$777,$A94,СВЦЭМ!$B$34:$B$777,M$83)+'СЕТ СН'!$H$11+СВЦЭМ!$D$10+'СЕТ СН'!$H$6-'СЕТ СН'!$H$23</f>
        <v>1116.98032506</v>
      </c>
      <c r="N94" s="37">
        <f>SUMIFS(СВЦЭМ!$D$34:$D$777,СВЦЭМ!$A$34:$A$777,$A94,СВЦЭМ!$B$34:$B$777,N$83)+'СЕТ СН'!$H$11+СВЦЭМ!$D$10+'СЕТ СН'!$H$6-'СЕТ СН'!$H$23</f>
        <v>1107.0037979799999</v>
      </c>
      <c r="O94" s="37">
        <f>SUMIFS(СВЦЭМ!$D$34:$D$777,СВЦЭМ!$A$34:$A$777,$A94,СВЦЭМ!$B$34:$B$777,O$83)+'СЕТ СН'!$H$11+СВЦЭМ!$D$10+'СЕТ СН'!$H$6-'СЕТ СН'!$H$23</f>
        <v>1115.8870369199999</v>
      </c>
      <c r="P94" s="37">
        <f>SUMIFS(СВЦЭМ!$D$34:$D$777,СВЦЭМ!$A$34:$A$777,$A94,СВЦЭМ!$B$34:$B$777,P$83)+'СЕТ СН'!$H$11+СВЦЭМ!$D$10+'СЕТ СН'!$H$6-'СЕТ СН'!$H$23</f>
        <v>1114.7858437999998</v>
      </c>
      <c r="Q94" s="37">
        <f>SUMIFS(СВЦЭМ!$D$34:$D$777,СВЦЭМ!$A$34:$A$777,$A94,СВЦЭМ!$B$34:$B$777,Q$83)+'СЕТ СН'!$H$11+СВЦЭМ!$D$10+'СЕТ СН'!$H$6-'СЕТ СН'!$H$23</f>
        <v>1116.77525079</v>
      </c>
      <c r="R94" s="37">
        <f>SUMIFS(СВЦЭМ!$D$34:$D$777,СВЦЭМ!$A$34:$A$777,$A94,СВЦЭМ!$B$34:$B$777,R$83)+'СЕТ СН'!$H$11+СВЦЭМ!$D$10+'СЕТ СН'!$H$6-'СЕТ СН'!$H$23</f>
        <v>1124.84366548</v>
      </c>
      <c r="S94" s="37">
        <f>SUMIFS(СВЦЭМ!$D$34:$D$777,СВЦЭМ!$A$34:$A$777,$A94,СВЦЭМ!$B$34:$B$777,S$83)+'СЕТ СН'!$H$11+СВЦЭМ!$D$10+'СЕТ СН'!$H$6-'СЕТ СН'!$H$23</f>
        <v>1126.5774473199999</v>
      </c>
      <c r="T94" s="37">
        <f>SUMIFS(СВЦЭМ!$D$34:$D$777,СВЦЭМ!$A$34:$A$777,$A94,СВЦЭМ!$B$34:$B$777,T$83)+'СЕТ СН'!$H$11+СВЦЭМ!$D$10+'СЕТ СН'!$H$6-'СЕТ СН'!$H$23</f>
        <v>1127.6623673399999</v>
      </c>
      <c r="U94" s="37">
        <f>SUMIFS(СВЦЭМ!$D$34:$D$777,СВЦЭМ!$A$34:$A$777,$A94,СВЦЭМ!$B$34:$B$777,U$83)+'СЕТ СН'!$H$11+СВЦЭМ!$D$10+'СЕТ СН'!$H$6-'СЕТ СН'!$H$23</f>
        <v>1120.38095617</v>
      </c>
      <c r="V94" s="37">
        <f>SUMIFS(СВЦЭМ!$D$34:$D$777,СВЦЭМ!$A$34:$A$777,$A94,СВЦЭМ!$B$34:$B$777,V$83)+'СЕТ СН'!$H$11+СВЦЭМ!$D$10+'СЕТ СН'!$H$6-'СЕТ СН'!$H$23</f>
        <v>1127.0428261299999</v>
      </c>
      <c r="W94" s="37">
        <f>SUMIFS(СВЦЭМ!$D$34:$D$777,СВЦЭМ!$A$34:$A$777,$A94,СВЦЭМ!$B$34:$B$777,W$83)+'СЕТ СН'!$H$11+СВЦЭМ!$D$10+'СЕТ СН'!$H$6-'СЕТ СН'!$H$23</f>
        <v>1186.11005363</v>
      </c>
      <c r="X94" s="37">
        <f>SUMIFS(СВЦЭМ!$D$34:$D$777,СВЦЭМ!$A$34:$A$777,$A94,СВЦЭМ!$B$34:$B$777,X$83)+'СЕТ СН'!$H$11+СВЦЭМ!$D$10+'СЕТ СН'!$H$6-'СЕТ СН'!$H$23</f>
        <v>1261.1685829399999</v>
      </c>
      <c r="Y94" s="37">
        <f>SUMIFS(СВЦЭМ!$D$34:$D$777,СВЦЭМ!$A$34:$A$777,$A94,СВЦЭМ!$B$34:$B$777,Y$83)+'СЕТ СН'!$H$11+СВЦЭМ!$D$10+'СЕТ СН'!$H$6-'СЕТ СН'!$H$23</f>
        <v>1353.3937214699999</v>
      </c>
    </row>
    <row r="95" spans="1:27" ht="15.75" x14ac:dyDescent="0.2">
      <c r="A95" s="36">
        <f t="shared" si="2"/>
        <v>43293</v>
      </c>
      <c r="B95" s="37">
        <f>SUMIFS(СВЦЭМ!$D$34:$D$777,СВЦЭМ!$A$34:$A$777,$A95,СВЦЭМ!$B$34:$B$777,B$83)+'СЕТ СН'!$H$11+СВЦЭМ!$D$10+'СЕТ СН'!$H$6-'СЕТ СН'!$H$23</f>
        <v>1454.78645955</v>
      </c>
      <c r="C95" s="37">
        <f>SUMIFS(СВЦЭМ!$D$34:$D$777,СВЦЭМ!$A$34:$A$777,$A95,СВЦЭМ!$B$34:$B$777,C$83)+'СЕТ СН'!$H$11+СВЦЭМ!$D$10+'СЕТ СН'!$H$6-'СЕТ СН'!$H$23</f>
        <v>1508.8037783099999</v>
      </c>
      <c r="D95" s="37">
        <f>SUMIFS(СВЦЭМ!$D$34:$D$777,СВЦЭМ!$A$34:$A$777,$A95,СВЦЭМ!$B$34:$B$777,D$83)+'СЕТ СН'!$H$11+СВЦЭМ!$D$10+'СЕТ СН'!$H$6-'СЕТ СН'!$H$23</f>
        <v>1501.6556323099999</v>
      </c>
      <c r="E95" s="37">
        <f>SUMIFS(СВЦЭМ!$D$34:$D$777,СВЦЭМ!$A$34:$A$777,$A95,СВЦЭМ!$B$34:$B$777,E$83)+'СЕТ СН'!$H$11+СВЦЭМ!$D$10+'СЕТ СН'!$H$6-'СЕТ СН'!$H$23</f>
        <v>1518.71174963</v>
      </c>
      <c r="F95" s="37">
        <f>SUMIFS(СВЦЭМ!$D$34:$D$777,СВЦЭМ!$A$34:$A$777,$A95,СВЦЭМ!$B$34:$B$777,F$83)+'СЕТ СН'!$H$11+СВЦЭМ!$D$10+'СЕТ СН'!$H$6-'СЕТ СН'!$H$23</f>
        <v>1532.8119855799998</v>
      </c>
      <c r="G95" s="37">
        <f>SUMIFS(СВЦЭМ!$D$34:$D$777,СВЦЭМ!$A$34:$A$777,$A95,СВЦЭМ!$B$34:$B$777,G$83)+'СЕТ СН'!$H$11+СВЦЭМ!$D$10+'СЕТ СН'!$H$6-'СЕТ СН'!$H$23</f>
        <v>1527.2378430199999</v>
      </c>
      <c r="H95" s="37">
        <f>SUMIFS(СВЦЭМ!$D$34:$D$777,СВЦЭМ!$A$34:$A$777,$A95,СВЦЭМ!$B$34:$B$777,H$83)+'СЕТ СН'!$H$11+СВЦЭМ!$D$10+'СЕТ СН'!$H$6-'СЕТ СН'!$H$23</f>
        <v>1434.7305909199999</v>
      </c>
      <c r="I95" s="37">
        <f>SUMIFS(СВЦЭМ!$D$34:$D$777,СВЦЭМ!$A$34:$A$777,$A95,СВЦЭМ!$B$34:$B$777,I$83)+'СЕТ СН'!$H$11+СВЦЭМ!$D$10+'СЕТ СН'!$H$6-'СЕТ СН'!$H$23</f>
        <v>1274.74510943</v>
      </c>
      <c r="J95" s="37">
        <f>SUMIFS(СВЦЭМ!$D$34:$D$777,СВЦЭМ!$A$34:$A$777,$A95,СВЦЭМ!$B$34:$B$777,J$83)+'СЕТ СН'!$H$11+СВЦЭМ!$D$10+'СЕТ СН'!$H$6-'СЕТ СН'!$H$23</f>
        <v>1178.84961555</v>
      </c>
      <c r="K95" s="37">
        <f>SUMIFS(СВЦЭМ!$D$34:$D$777,СВЦЭМ!$A$34:$A$777,$A95,СВЦЭМ!$B$34:$B$777,K$83)+'СЕТ СН'!$H$11+СВЦЭМ!$D$10+'СЕТ СН'!$H$6-'СЕТ СН'!$H$23</f>
        <v>1124.2746170399998</v>
      </c>
      <c r="L95" s="37">
        <f>SUMIFS(СВЦЭМ!$D$34:$D$777,СВЦЭМ!$A$34:$A$777,$A95,СВЦЭМ!$B$34:$B$777,L$83)+'СЕТ СН'!$H$11+СВЦЭМ!$D$10+'СЕТ СН'!$H$6-'СЕТ СН'!$H$23</f>
        <v>1107.9505155099998</v>
      </c>
      <c r="M95" s="37">
        <f>SUMIFS(СВЦЭМ!$D$34:$D$777,СВЦЭМ!$A$34:$A$777,$A95,СВЦЭМ!$B$34:$B$777,M$83)+'СЕТ СН'!$H$11+СВЦЭМ!$D$10+'СЕТ СН'!$H$6-'СЕТ СН'!$H$23</f>
        <v>1103.43063897</v>
      </c>
      <c r="N95" s="37">
        <f>SUMIFS(СВЦЭМ!$D$34:$D$777,СВЦЭМ!$A$34:$A$777,$A95,СВЦЭМ!$B$34:$B$777,N$83)+'СЕТ СН'!$H$11+СВЦЭМ!$D$10+'СЕТ СН'!$H$6-'СЕТ СН'!$H$23</f>
        <v>1118.1078791699999</v>
      </c>
      <c r="O95" s="37">
        <f>SUMIFS(СВЦЭМ!$D$34:$D$777,СВЦЭМ!$A$34:$A$777,$A95,СВЦЭМ!$B$34:$B$777,O$83)+'СЕТ СН'!$H$11+СВЦЭМ!$D$10+'СЕТ СН'!$H$6-'СЕТ СН'!$H$23</f>
        <v>1132.42209129</v>
      </c>
      <c r="P95" s="37">
        <f>SUMIFS(СВЦЭМ!$D$34:$D$777,СВЦЭМ!$A$34:$A$777,$A95,СВЦЭМ!$B$34:$B$777,P$83)+'СЕТ СН'!$H$11+СВЦЭМ!$D$10+'СЕТ СН'!$H$6-'СЕТ СН'!$H$23</f>
        <v>1138.34979041</v>
      </c>
      <c r="Q95" s="37">
        <f>SUMIFS(СВЦЭМ!$D$34:$D$777,СВЦЭМ!$A$34:$A$777,$A95,СВЦЭМ!$B$34:$B$777,Q$83)+'СЕТ СН'!$H$11+СВЦЭМ!$D$10+'СЕТ СН'!$H$6-'СЕТ СН'!$H$23</f>
        <v>1143.67629706</v>
      </c>
      <c r="R95" s="37">
        <f>SUMIFS(СВЦЭМ!$D$34:$D$777,СВЦЭМ!$A$34:$A$777,$A95,СВЦЭМ!$B$34:$B$777,R$83)+'СЕТ СН'!$H$11+СВЦЭМ!$D$10+'СЕТ СН'!$H$6-'СЕТ СН'!$H$23</f>
        <v>1139.7393415299998</v>
      </c>
      <c r="S95" s="37">
        <f>SUMIFS(СВЦЭМ!$D$34:$D$777,СВЦЭМ!$A$34:$A$777,$A95,СВЦЭМ!$B$34:$B$777,S$83)+'СЕТ СН'!$H$11+СВЦЭМ!$D$10+'СЕТ СН'!$H$6-'СЕТ СН'!$H$23</f>
        <v>1126.4915555</v>
      </c>
      <c r="T95" s="37">
        <f>SUMIFS(СВЦЭМ!$D$34:$D$777,СВЦЭМ!$A$34:$A$777,$A95,СВЦЭМ!$B$34:$B$777,T$83)+'СЕТ СН'!$H$11+СВЦЭМ!$D$10+'СЕТ СН'!$H$6-'СЕТ СН'!$H$23</f>
        <v>1120.54459595</v>
      </c>
      <c r="U95" s="37">
        <f>SUMIFS(СВЦЭМ!$D$34:$D$777,СВЦЭМ!$A$34:$A$777,$A95,СВЦЭМ!$B$34:$B$777,U$83)+'СЕТ СН'!$H$11+СВЦЭМ!$D$10+'СЕТ СН'!$H$6-'СЕТ СН'!$H$23</f>
        <v>1110.33137855</v>
      </c>
      <c r="V95" s="37">
        <f>SUMIFS(СВЦЭМ!$D$34:$D$777,СВЦЭМ!$A$34:$A$777,$A95,СВЦЭМ!$B$34:$B$777,V$83)+'СЕТ СН'!$H$11+СВЦЭМ!$D$10+'СЕТ СН'!$H$6-'СЕТ СН'!$H$23</f>
        <v>1108.9187424299998</v>
      </c>
      <c r="W95" s="37">
        <f>SUMIFS(СВЦЭМ!$D$34:$D$777,СВЦЭМ!$A$34:$A$777,$A95,СВЦЭМ!$B$34:$B$777,W$83)+'СЕТ СН'!$H$11+СВЦЭМ!$D$10+'СЕТ СН'!$H$6-'СЕТ СН'!$H$23</f>
        <v>1166.9580888399998</v>
      </c>
      <c r="X95" s="37">
        <f>SUMIFS(СВЦЭМ!$D$34:$D$777,СВЦЭМ!$A$34:$A$777,$A95,СВЦЭМ!$B$34:$B$777,X$83)+'СЕТ СН'!$H$11+СВЦЭМ!$D$10+'СЕТ СН'!$H$6-'СЕТ СН'!$H$23</f>
        <v>1258.6222197099999</v>
      </c>
      <c r="Y95" s="37">
        <f>SUMIFS(СВЦЭМ!$D$34:$D$777,СВЦЭМ!$A$34:$A$777,$A95,СВЦЭМ!$B$34:$B$777,Y$83)+'СЕТ СН'!$H$11+СВЦЭМ!$D$10+'СЕТ СН'!$H$6-'СЕТ СН'!$H$23</f>
        <v>1380.3326241299999</v>
      </c>
    </row>
    <row r="96" spans="1:27" ht="15.75" x14ac:dyDescent="0.2">
      <c r="A96" s="36">
        <f t="shared" si="2"/>
        <v>43294</v>
      </c>
      <c r="B96" s="37">
        <f>SUMIFS(СВЦЭМ!$D$34:$D$777,СВЦЭМ!$A$34:$A$777,$A96,СВЦЭМ!$B$34:$B$777,B$83)+'СЕТ СН'!$H$11+СВЦЭМ!$D$10+'СЕТ СН'!$H$6-'СЕТ СН'!$H$23</f>
        <v>1449.0221914199999</v>
      </c>
      <c r="C96" s="37">
        <f>SUMIFS(СВЦЭМ!$D$34:$D$777,СВЦЭМ!$A$34:$A$777,$A96,СВЦЭМ!$B$34:$B$777,C$83)+'СЕТ СН'!$H$11+СВЦЭМ!$D$10+'СЕТ СН'!$H$6-'СЕТ СН'!$H$23</f>
        <v>1481.0394919999999</v>
      </c>
      <c r="D96" s="37">
        <f>SUMIFS(СВЦЭМ!$D$34:$D$777,СВЦЭМ!$A$34:$A$777,$A96,СВЦЭМ!$B$34:$B$777,D$83)+'СЕТ СН'!$H$11+СВЦЭМ!$D$10+'СЕТ СН'!$H$6-'СЕТ СН'!$H$23</f>
        <v>1522.05455751</v>
      </c>
      <c r="E96" s="37">
        <f>SUMIFS(СВЦЭМ!$D$34:$D$777,СВЦЭМ!$A$34:$A$777,$A96,СВЦЭМ!$B$34:$B$777,E$83)+'СЕТ СН'!$H$11+СВЦЭМ!$D$10+'СЕТ СН'!$H$6-'СЕТ СН'!$H$23</f>
        <v>1540.2752737799999</v>
      </c>
      <c r="F96" s="37">
        <f>SUMIFS(СВЦЭМ!$D$34:$D$777,СВЦЭМ!$A$34:$A$777,$A96,СВЦЭМ!$B$34:$B$777,F$83)+'СЕТ СН'!$H$11+СВЦЭМ!$D$10+'СЕТ СН'!$H$6-'СЕТ СН'!$H$23</f>
        <v>1537.1532846</v>
      </c>
      <c r="G96" s="37">
        <f>SUMIFS(СВЦЭМ!$D$34:$D$777,СВЦЭМ!$A$34:$A$777,$A96,СВЦЭМ!$B$34:$B$777,G$83)+'СЕТ СН'!$H$11+СВЦЭМ!$D$10+'СЕТ СН'!$H$6-'СЕТ СН'!$H$23</f>
        <v>1527.5717656099998</v>
      </c>
      <c r="H96" s="37">
        <f>SUMIFS(СВЦЭМ!$D$34:$D$777,СВЦЭМ!$A$34:$A$777,$A96,СВЦЭМ!$B$34:$B$777,H$83)+'СЕТ СН'!$H$11+СВЦЭМ!$D$10+'СЕТ СН'!$H$6-'СЕТ СН'!$H$23</f>
        <v>1417.2641940899998</v>
      </c>
      <c r="I96" s="37">
        <f>SUMIFS(СВЦЭМ!$D$34:$D$777,СВЦЭМ!$A$34:$A$777,$A96,СВЦЭМ!$B$34:$B$777,I$83)+'СЕТ СН'!$H$11+СВЦЭМ!$D$10+'СЕТ СН'!$H$6-'СЕТ СН'!$H$23</f>
        <v>1295.0685264399999</v>
      </c>
      <c r="J96" s="37">
        <f>SUMIFS(СВЦЭМ!$D$34:$D$777,СВЦЭМ!$A$34:$A$777,$A96,СВЦЭМ!$B$34:$B$777,J$83)+'СЕТ СН'!$H$11+СВЦЭМ!$D$10+'СЕТ СН'!$H$6-'СЕТ СН'!$H$23</f>
        <v>1191.37610174</v>
      </c>
      <c r="K96" s="37">
        <f>SUMIFS(СВЦЭМ!$D$34:$D$777,СВЦЭМ!$A$34:$A$777,$A96,СВЦЭМ!$B$34:$B$777,K$83)+'СЕТ СН'!$H$11+СВЦЭМ!$D$10+'СЕТ СН'!$H$6-'СЕТ СН'!$H$23</f>
        <v>1140.9900937999998</v>
      </c>
      <c r="L96" s="37">
        <f>SUMIFS(СВЦЭМ!$D$34:$D$777,СВЦЭМ!$A$34:$A$777,$A96,СВЦЭМ!$B$34:$B$777,L$83)+'СЕТ СН'!$H$11+СВЦЭМ!$D$10+'СЕТ СН'!$H$6-'СЕТ СН'!$H$23</f>
        <v>1115.03732055</v>
      </c>
      <c r="M96" s="37">
        <f>SUMIFS(СВЦЭМ!$D$34:$D$777,СВЦЭМ!$A$34:$A$777,$A96,СВЦЭМ!$B$34:$B$777,M$83)+'СЕТ СН'!$H$11+СВЦЭМ!$D$10+'СЕТ СН'!$H$6-'СЕТ СН'!$H$23</f>
        <v>1110.02208928</v>
      </c>
      <c r="N96" s="37">
        <f>SUMIFS(СВЦЭМ!$D$34:$D$777,СВЦЭМ!$A$34:$A$777,$A96,СВЦЭМ!$B$34:$B$777,N$83)+'СЕТ СН'!$H$11+СВЦЭМ!$D$10+'СЕТ СН'!$H$6-'СЕТ СН'!$H$23</f>
        <v>1122.23900284</v>
      </c>
      <c r="O96" s="37">
        <f>SUMIFS(СВЦЭМ!$D$34:$D$777,СВЦЭМ!$A$34:$A$777,$A96,СВЦЭМ!$B$34:$B$777,O$83)+'СЕТ СН'!$H$11+СВЦЭМ!$D$10+'СЕТ СН'!$H$6-'СЕТ СН'!$H$23</f>
        <v>1126.6313431999999</v>
      </c>
      <c r="P96" s="37">
        <f>SUMIFS(СВЦЭМ!$D$34:$D$777,СВЦЭМ!$A$34:$A$777,$A96,СВЦЭМ!$B$34:$B$777,P$83)+'СЕТ СН'!$H$11+СВЦЭМ!$D$10+'СЕТ СН'!$H$6-'СЕТ СН'!$H$23</f>
        <v>1136.22188422</v>
      </c>
      <c r="Q96" s="37">
        <f>SUMIFS(СВЦЭМ!$D$34:$D$777,СВЦЭМ!$A$34:$A$777,$A96,СВЦЭМ!$B$34:$B$777,Q$83)+'СЕТ СН'!$H$11+СВЦЭМ!$D$10+'СЕТ СН'!$H$6-'СЕТ СН'!$H$23</f>
        <v>1163.7780198</v>
      </c>
      <c r="R96" s="37">
        <f>SUMIFS(СВЦЭМ!$D$34:$D$777,СВЦЭМ!$A$34:$A$777,$A96,СВЦЭМ!$B$34:$B$777,R$83)+'СЕТ СН'!$H$11+СВЦЭМ!$D$10+'СЕТ СН'!$H$6-'СЕТ СН'!$H$23</f>
        <v>1186.6573256899999</v>
      </c>
      <c r="S96" s="37">
        <f>SUMIFS(СВЦЭМ!$D$34:$D$777,СВЦЭМ!$A$34:$A$777,$A96,СВЦЭМ!$B$34:$B$777,S$83)+'СЕТ СН'!$H$11+СВЦЭМ!$D$10+'СЕТ СН'!$H$6-'СЕТ СН'!$H$23</f>
        <v>1165.1006622799998</v>
      </c>
      <c r="T96" s="37">
        <f>SUMIFS(СВЦЭМ!$D$34:$D$777,СВЦЭМ!$A$34:$A$777,$A96,СВЦЭМ!$B$34:$B$777,T$83)+'СЕТ СН'!$H$11+СВЦЭМ!$D$10+'СЕТ СН'!$H$6-'СЕТ СН'!$H$23</f>
        <v>1151.7055306</v>
      </c>
      <c r="U96" s="37">
        <f>SUMIFS(СВЦЭМ!$D$34:$D$777,СВЦЭМ!$A$34:$A$777,$A96,СВЦЭМ!$B$34:$B$777,U$83)+'СЕТ СН'!$H$11+СВЦЭМ!$D$10+'СЕТ СН'!$H$6-'СЕТ СН'!$H$23</f>
        <v>1137.58420781</v>
      </c>
      <c r="V96" s="37">
        <f>SUMIFS(СВЦЭМ!$D$34:$D$777,СВЦЭМ!$A$34:$A$777,$A96,СВЦЭМ!$B$34:$B$777,V$83)+'СЕТ СН'!$H$11+СВЦЭМ!$D$10+'СЕТ СН'!$H$6-'СЕТ СН'!$H$23</f>
        <v>1139.5826288799999</v>
      </c>
      <c r="W96" s="37">
        <f>SUMIFS(СВЦЭМ!$D$34:$D$777,СВЦЭМ!$A$34:$A$777,$A96,СВЦЭМ!$B$34:$B$777,W$83)+'СЕТ СН'!$H$11+СВЦЭМ!$D$10+'СЕТ СН'!$H$6-'СЕТ СН'!$H$23</f>
        <v>1177.4068870999999</v>
      </c>
      <c r="X96" s="37">
        <f>SUMIFS(СВЦЭМ!$D$34:$D$777,СВЦЭМ!$A$34:$A$777,$A96,СВЦЭМ!$B$34:$B$777,X$83)+'СЕТ СН'!$H$11+СВЦЭМ!$D$10+'СЕТ СН'!$H$6-'СЕТ СН'!$H$23</f>
        <v>1253.0604248499999</v>
      </c>
      <c r="Y96" s="37">
        <f>SUMIFS(СВЦЭМ!$D$34:$D$777,СВЦЭМ!$A$34:$A$777,$A96,СВЦЭМ!$B$34:$B$777,Y$83)+'СЕТ СН'!$H$11+СВЦЭМ!$D$10+'СЕТ СН'!$H$6-'СЕТ СН'!$H$23</f>
        <v>1352.65589535</v>
      </c>
    </row>
    <row r="97" spans="1:25" ht="15.75" x14ac:dyDescent="0.2">
      <c r="A97" s="36">
        <f t="shared" si="2"/>
        <v>43295</v>
      </c>
      <c r="B97" s="37">
        <f>SUMIFS(СВЦЭМ!$D$34:$D$777,СВЦЭМ!$A$34:$A$777,$A97,СВЦЭМ!$B$34:$B$777,B$83)+'СЕТ СН'!$H$11+СВЦЭМ!$D$10+'СЕТ СН'!$H$6-'СЕТ СН'!$H$23</f>
        <v>1365.7823499799999</v>
      </c>
      <c r="C97" s="37">
        <f>SUMIFS(СВЦЭМ!$D$34:$D$777,СВЦЭМ!$A$34:$A$777,$A97,СВЦЭМ!$B$34:$B$777,C$83)+'СЕТ СН'!$H$11+СВЦЭМ!$D$10+'СЕТ СН'!$H$6-'СЕТ СН'!$H$23</f>
        <v>1448.9874261</v>
      </c>
      <c r="D97" s="37">
        <f>SUMIFS(СВЦЭМ!$D$34:$D$777,СВЦЭМ!$A$34:$A$777,$A97,СВЦЭМ!$B$34:$B$777,D$83)+'СЕТ СН'!$H$11+СВЦЭМ!$D$10+'СЕТ СН'!$H$6-'СЕТ СН'!$H$23</f>
        <v>1529.9556556799998</v>
      </c>
      <c r="E97" s="37">
        <f>SUMIFS(СВЦЭМ!$D$34:$D$777,СВЦЭМ!$A$34:$A$777,$A97,СВЦЭМ!$B$34:$B$777,E$83)+'СЕТ СН'!$H$11+СВЦЭМ!$D$10+'СЕТ СН'!$H$6-'СЕТ СН'!$H$23</f>
        <v>1530.83902515</v>
      </c>
      <c r="F97" s="37">
        <f>SUMIFS(СВЦЭМ!$D$34:$D$777,СВЦЭМ!$A$34:$A$777,$A97,СВЦЭМ!$B$34:$B$777,F$83)+'СЕТ СН'!$H$11+СВЦЭМ!$D$10+'СЕТ СН'!$H$6-'СЕТ СН'!$H$23</f>
        <v>1531.4832964999998</v>
      </c>
      <c r="G97" s="37">
        <f>SUMIFS(СВЦЭМ!$D$34:$D$777,СВЦЭМ!$A$34:$A$777,$A97,СВЦЭМ!$B$34:$B$777,G$83)+'СЕТ СН'!$H$11+СВЦЭМ!$D$10+'СЕТ СН'!$H$6-'СЕТ СН'!$H$23</f>
        <v>1529.4625137199998</v>
      </c>
      <c r="H97" s="37">
        <f>SUMIFS(СВЦЭМ!$D$34:$D$777,СВЦЭМ!$A$34:$A$777,$A97,СВЦЭМ!$B$34:$B$777,H$83)+'СЕТ СН'!$H$11+СВЦЭМ!$D$10+'СЕТ СН'!$H$6-'СЕТ СН'!$H$23</f>
        <v>1460.9105717499999</v>
      </c>
      <c r="I97" s="37">
        <f>SUMIFS(СВЦЭМ!$D$34:$D$777,СВЦЭМ!$A$34:$A$777,$A97,СВЦЭМ!$B$34:$B$777,I$83)+'СЕТ СН'!$H$11+СВЦЭМ!$D$10+'СЕТ СН'!$H$6-'СЕТ СН'!$H$23</f>
        <v>1329.9797077999999</v>
      </c>
      <c r="J97" s="37">
        <f>SUMIFS(СВЦЭМ!$D$34:$D$777,СВЦЭМ!$A$34:$A$777,$A97,СВЦЭМ!$B$34:$B$777,J$83)+'СЕТ СН'!$H$11+СВЦЭМ!$D$10+'СЕТ СН'!$H$6-'СЕТ СН'!$H$23</f>
        <v>1201.2857470499998</v>
      </c>
      <c r="K97" s="37">
        <f>SUMIFS(СВЦЭМ!$D$34:$D$777,СВЦЭМ!$A$34:$A$777,$A97,СВЦЭМ!$B$34:$B$777,K$83)+'СЕТ СН'!$H$11+СВЦЭМ!$D$10+'СЕТ СН'!$H$6-'СЕТ СН'!$H$23</f>
        <v>1145.0183712199998</v>
      </c>
      <c r="L97" s="37">
        <f>SUMIFS(СВЦЭМ!$D$34:$D$777,СВЦЭМ!$A$34:$A$777,$A97,СВЦЭМ!$B$34:$B$777,L$83)+'СЕТ СН'!$H$11+СВЦЭМ!$D$10+'СЕТ СН'!$H$6-'СЕТ СН'!$H$23</f>
        <v>1123.32466482</v>
      </c>
      <c r="M97" s="37">
        <f>SUMIFS(СВЦЭМ!$D$34:$D$777,СВЦЭМ!$A$34:$A$777,$A97,СВЦЭМ!$B$34:$B$777,M$83)+'СЕТ СН'!$H$11+СВЦЭМ!$D$10+'СЕТ СН'!$H$6-'СЕТ СН'!$H$23</f>
        <v>1105.95646259</v>
      </c>
      <c r="N97" s="37">
        <f>SUMIFS(СВЦЭМ!$D$34:$D$777,СВЦЭМ!$A$34:$A$777,$A97,СВЦЭМ!$B$34:$B$777,N$83)+'СЕТ СН'!$H$11+СВЦЭМ!$D$10+'СЕТ СН'!$H$6-'СЕТ СН'!$H$23</f>
        <v>1114.0720030699999</v>
      </c>
      <c r="O97" s="37">
        <f>SUMIFS(СВЦЭМ!$D$34:$D$777,СВЦЭМ!$A$34:$A$777,$A97,СВЦЭМ!$B$34:$B$777,O$83)+'СЕТ СН'!$H$11+СВЦЭМ!$D$10+'СЕТ СН'!$H$6-'СЕТ СН'!$H$23</f>
        <v>1119.7591215799998</v>
      </c>
      <c r="P97" s="37">
        <f>SUMIFS(СВЦЭМ!$D$34:$D$777,СВЦЭМ!$A$34:$A$777,$A97,СВЦЭМ!$B$34:$B$777,P$83)+'СЕТ СН'!$H$11+СВЦЭМ!$D$10+'СЕТ СН'!$H$6-'СЕТ СН'!$H$23</f>
        <v>1142.8796115</v>
      </c>
      <c r="Q97" s="37">
        <f>SUMIFS(СВЦЭМ!$D$34:$D$777,СВЦЭМ!$A$34:$A$777,$A97,СВЦЭМ!$B$34:$B$777,Q$83)+'СЕТ СН'!$H$11+СВЦЭМ!$D$10+'СЕТ СН'!$H$6-'СЕТ СН'!$H$23</f>
        <v>1148.3227716599999</v>
      </c>
      <c r="R97" s="37">
        <f>SUMIFS(СВЦЭМ!$D$34:$D$777,СВЦЭМ!$A$34:$A$777,$A97,СВЦЭМ!$B$34:$B$777,R$83)+'СЕТ СН'!$H$11+СВЦЭМ!$D$10+'СЕТ СН'!$H$6-'СЕТ СН'!$H$23</f>
        <v>1147.2477581599999</v>
      </c>
      <c r="S97" s="37">
        <f>SUMIFS(СВЦЭМ!$D$34:$D$777,СВЦЭМ!$A$34:$A$777,$A97,СВЦЭМ!$B$34:$B$777,S$83)+'СЕТ СН'!$H$11+СВЦЭМ!$D$10+'СЕТ СН'!$H$6-'СЕТ СН'!$H$23</f>
        <v>1139.0063966499999</v>
      </c>
      <c r="T97" s="37">
        <f>SUMIFS(СВЦЭМ!$D$34:$D$777,СВЦЭМ!$A$34:$A$777,$A97,СВЦЭМ!$B$34:$B$777,T$83)+'СЕТ СН'!$H$11+СВЦЭМ!$D$10+'СЕТ СН'!$H$6-'СЕТ СН'!$H$23</f>
        <v>1138.19522523</v>
      </c>
      <c r="U97" s="37">
        <f>SUMIFS(СВЦЭМ!$D$34:$D$777,СВЦЭМ!$A$34:$A$777,$A97,СВЦЭМ!$B$34:$B$777,U$83)+'СЕТ СН'!$H$11+СВЦЭМ!$D$10+'СЕТ СН'!$H$6-'СЕТ СН'!$H$23</f>
        <v>1135.9592547499999</v>
      </c>
      <c r="V97" s="37">
        <f>SUMIFS(СВЦЭМ!$D$34:$D$777,СВЦЭМ!$A$34:$A$777,$A97,СВЦЭМ!$B$34:$B$777,V$83)+'СЕТ СН'!$H$11+СВЦЭМ!$D$10+'СЕТ СН'!$H$6-'СЕТ СН'!$H$23</f>
        <v>1139.3279353999999</v>
      </c>
      <c r="W97" s="37">
        <f>SUMIFS(СВЦЭМ!$D$34:$D$777,СВЦЭМ!$A$34:$A$777,$A97,СВЦЭМ!$B$34:$B$777,W$83)+'СЕТ СН'!$H$11+СВЦЭМ!$D$10+'СЕТ СН'!$H$6-'СЕТ СН'!$H$23</f>
        <v>1168.96583478</v>
      </c>
      <c r="X97" s="37">
        <f>SUMIFS(СВЦЭМ!$D$34:$D$777,СВЦЭМ!$A$34:$A$777,$A97,СВЦЭМ!$B$34:$B$777,X$83)+'СЕТ СН'!$H$11+СВЦЭМ!$D$10+'СЕТ СН'!$H$6-'СЕТ СН'!$H$23</f>
        <v>1249.6590006499998</v>
      </c>
      <c r="Y97" s="37">
        <f>SUMIFS(СВЦЭМ!$D$34:$D$777,СВЦЭМ!$A$34:$A$777,$A97,СВЦЭМ!$B$34:$B$777,Y$83)+'СЕТ СН'!$H$11+СВЦЭМ!$D$10+'СЕТ СН'!$H$6-'СЕТ СН'!$H$23</f>
        <v>1334.89563469</v>
      </c>
    </row>
    <row r="98" spans="1:25" ht="15.75" x14ac:dyDescent="0.2">
      <c r="A98" s="36">
        <f t="shared" si="2"/>
        <v>43296</v>
      </c>
      <c r="B98" s="37">
        <f>SUMIFS(СВЦЭМ!$D$34:$D$777,СВЦЭМ!$A$34:$A$777,$A98,СВЦЭМ!$B$34:$B$777,B$83)+'СЕТ СН'!$H$11+СВЦЭМ!$D$10+'СЕТ СН'!$H$6-'СЕТ СН'!$H$23</f>
        <v>1405.6203256599999</v>
      </c>
      <c r="C98" s="37">
        <f>SUMIFS(СВЦЭМ!$D$34:$D$777,СВЦЭМ!$A$34:$A$777,$A98,СВЦЭМ!$B$34:$B$777,C$83)+'СЕТ СН'!$H$11+СВЦЭМ!$D$10+'СЕТ СН'!$H$6-'СЕТ СН'!$H$23</f>
        <v>1456.7180523699999</v>
      </c>
      <c r="D98" s="37">
        <f>SUMIFS(СВЦЭМ!$D$34:$D$777,СВЦЭМ!$A$34:$A$777,$A98,СВЦЭМ!$B$34:$B$777,D$83)+'СЕТ СН'!$H$11+СВЦЭМ!$D$10+'СЕТ СН'!$H$6-'СЕТ СН'!$H$23</f>
        <v>1493.53704468</v>
      </c>
      <c r="E98" s="37">
        <f>SUMIFS(СВЦЭМ!$D$34:$D$777,СВЦЭМ!$A$34:$A$777,$A98,СВЦЭМ!$B$34:$B$777,E$83)+'СЕТ СН'!$H$11+СВЦЭМ!$D$10+'СЕТ СН'!$H$6-'СЕТ СН'!$H$23</f>
        <v>1524.16394298</v>
      </c>
      <c r="F98" s="37">
        <f>SUMIFS(СВЦЭМ!$D$34:$D$777,СВЦЭМ!$A$34:$A$777,$A98,СВЦЭМ!$B$34:$B$777,F$83)+'СЕТ СН'!$H$11+СВЦЭМ!$D$10+'СЕТ СН'!$H$6-'СЕТ СН'!$H$23</f>
        <v>1532.1433414199998</v>
      </c>
      <c r="G98" s="37">
        <f>SUMIFS(СВЦЭМ!$D$34:$D$777,СВЦЭМ!$A$34:$A$777,$A98,СВЦЭМ!$B$34:$B$777,G$83)+'СЕТ СН'!$H$11+СВЦЭМ!$D$10+'СЕТ СН'!$H$6-'СЕТ СН'!$H$23</f>
        <v>1533.2610166099998</v>
      </c>
      <c r="H98" s="37">
        <f>SUMIFS(СВЦЭМ!$D$34:$D$777,СВЦЭМ!$A$34:$A$777,$A98,СВЦЭМ!$B$34:$B$777,H$83)+'СЕТ СН'!$H$11+СВЦЭМ!$D$10+'СЕТ СН'!$H$6-'СЕТ СН'!$H$23</f>
        <v>1447.4247887499998</v>
      </c>
      <c r="I98" s="37">
        <f>SUMIFS(СВЦЭМ!$D$34:$D$777,СВЦЭМ!$A$34:$A$777,$A98,СВЦЭМ!$B$34:$B$777,I$83)+'СЕТ СН'!$H$11+СВЦЭМ!$D$10+'СЕТ СН'!$H$6-'СЕТ СН'!$H$23</f>
        <v>1303.8651088699999</v>
      </c>
      <c r="J98" s="37">
        <f>SUMIFS(СВЦЭМ!$D$34:$D$777,СВЦЭМ!$A$34:$A$777,$A98,СВЦЭМ!$B$34:$B$777,J$83)+'СЕТ СН'!$H$11+СВЦЭМ!$D$10+'СЕТ СН'!$H$6-'СЕТ СН'!$H$23</f>
        <v>1177.18343901</v>
      </c>
      <c r="K98" s="37">
        <f>SUMIFS(СВЦЭМ!$D$34:$D$777,СВЦЭМ!$A$34:$A$777,$A98,СВЦЭМ!$B$34:$B$777,K$83)+'СЕТ СН'!$H$11+СВЦЭМ!$D$10+'СЕТ СН'!$H$6-'СЕТ СН'!$H$23</f>
        <v>1126.9564413999999</v>
      </c>
      <c r="L98" s="37">
        <f>SUMIFS(СВЦЭМ!$D$34:$D$777,СВЦЭМ!$A$34:$A$777,$A98,СВЦЭМ!$B$34:$B$777,L$83)+'СЕТ СН'!$H$11+СВЦЭМ!$D$10+'СЕТ СН'!$H$6-'СЕТ СН'!$H$23</f>
        <v>1109.34423808</v>
      </c>
      <c r="M98" s="37">
        <f>SUMIFS(СВЦЭМ!$D$34:$D$777,СВЦЭМ!$A$34:$A$777,$A98,СВЦЭМ!$B$34:$B$777,M$83)+'СЕТ СН'!$H$11+СВЦЭМ!$D$10+'СЕТ СН'!$H$6-'СЕТ СН'!$H$23</f>
        <v>1096.96986414</v>
      </c>
      <c r="N98" s="37">
        <f>SUMIFS(СВЦЭМ!$D$34:$D$777,СВЦЭМ!$A$34:$A$777,$A98,СВЦЭМ!$B$34:$B$777,N$83)+'СЕТ СН'!$H$11+СВЦЭМ!$D$10+'СЕТ СН'!$H$6-'СЕТ СН'!$H$23</f>
        <v>1101.5930293699998</v>
      </c>
      <c r="O98" s="37">
        <f>SUMIFS(СВЦЭМ!$D$34:$D$777,СВЦЭМ!$A$34:$A$777,$A98,СВЦЭМ!$B$34:$B$777,O$83)+'СЕТ СН'!$H$11+СВЦЭМ!$D$10+'СЕТ СН'!$H$6-'СЕТ СН'!$H$23</f>
        <v>1094.7337580599999</v>
      </c>
      <c r="P98" s="37">
        <f>SUMIFS(СВЦЭМ!$D$34:$D$777,СВЦЭМ!$A$34:$A$777,$A98,СВЦЭМ!$B$34:$B$777,P$83)+'СЕТ СН'!$H$11+СВЦЭМ!$D$10+'СЕТ СН'!$H$6-'СЕТ СН'!$H$23</f>
        <v>1110.90208504</v>
      </c>
      <c r="Q98" s="37">
        <f>SUMIFS(СВЦЭМ!$D$34:$D$777,СВЦЭМ!$A$34:$A$777,$A98,СВЦЭМ!$B$34:$B$777,Q$83)+'СЕТ СН'!$H$11+СВЦЭМ!$D$10+'СЕТ СН'!$H$6-'СЕТ СН'!$H$23</f>
        <v>1109.34343528</v>
      </c>
      <c r="R98" s="37">
        <f>SUMIFS(СВЦЭМ!$D$34:$D$777,СВЦЭМ!$A$34:$A$777,$A98,СВЦЭМ!$B$34:$B$777,R$83)+'СЕТ СН'!$H$11+СВЦЭМ!$D$10+'СЕТ СН'!$H$6-'СЕТ СН'!$H$23</f>
        <v>1113.3165441199999</v>
      </c>
      <c r="S98" s="37">
        <f>SUMIFS(СВЦЭМ!$D$34:$D$777,СВЦЭМ!$A$34:$A$777,$A98,СВЦЭМ!$B$34:$B$777,S$83)+'СЕТ СН'!$H$11+СВЦЭМ!$D$10+'СЕТ СН'!$H$6-'СЕТ СН'!$H$23</f>
        <v>1119.6599076499999</v>
      </c>
      <c r="T98" s="37">
        <f>SUMIFS(СВЦЭМ!$D$34:$D$777,СВЦЭМ!$A$34:$A$777,$A98,СВЦЭМ!$B$34:$B$777,T$83)+'СЕТ СН'!$H$11+СВЦЭМ!$D$10+'СЕТ СН'!$H$6-'СЕТ СН'!$H$23</f>
        <v>1128.0229793399999</v>
      </c>
      <c r="U98" s="37">
        <f>SUMIFS(СВЦЭМ!$D$34:$D$777,СВЦЭМ!$A$34:$A$777,$A98,СВЦЭМ!$B$34:$B$777,U$83)+'СЕТ СН'!$H$11+СВЦЭМ!$D$10+'СЕТ СН'!$H$6-'СЕТ СН'!$H$23</f>
        <v>1136.3791433599999</v>
      </c>
      <c r="V98" s="37">
        <f>SUMIFS(СВЦЭМ!$D$34:$D$777,СВЦЭМ!$A$34:$A$777,$A98,СВЦЭМ!$B$34:$B$777,V$83)+'СЕТ СН'!$H$11+СВЦЭМ!$D$10+'СЕТ СН'!$H$6-'СЕТ СН'!$H$23</f>
        <v>1144.2671263299999</v>
      </c>
      <c r="W98" s="37">
        <f>SUMIFS(СВЦЭМ!$D$34:$D$777,СВЦЭМ!$A$34:$A$777,$A98,СВЦЭМ!$B$34:$B$777,W$83)+'СЕТ СН'!$H$11+СВЦЭМ!$D$10+'СЕТ СН'!$H$6-'СЕТ СН'!$H$23</f>
        <v>1208.3272370999998</v>
      </c>
      <c r="X98" s="37">
        <f>SUMIFS(СВЦЭМ!$D$34:$D$777,СВЦЭМ!$A$34:$A$777,$A98,СВЦЭМ!$B$34:$B$777,X$83)+'СЕТ СН'!$H$11+СВЦЭМ!$D$10+'СЕТ СН'!$H$6-'СЕТ СН'!$H$23</f>
        <v>1252.4409413599999</v>
      </c>
      <c r="Y98" s="37">
        <f>SUMIFS(СВЦЭМ!$D$34:$D$777,СВЦЭМ!$A$34:$A$777,$A98,СВЦЭМ!$B$34:$B$777,Y$83)+'СЕТ СН'!$H$11+СВЦЭМ!$D$10+'СЕТ СН'!$H$6-'СЕТ СН'!$H$23</f>
        <v>1335.9780340699999</v>
      </c>
    </row>
    <row r="99" spans="1:25" ht="15.75" x14ac:dyDescent="0.2">
      <c r="A99" s="36">
        <f t="shared" si="2"/>
        <v>43297</v>
      </c>
      <c r="B99" s="37">
        <f>SUMIFS(СВЦЭМ!$D$34:$D$777,СВЦЭМ!$A$34:$A$777,$A99,СВЦЭМ!$B$34:$B$777,B$83)+'СЕТ СН'!$H$11+СВЦЭМ!$D$10+'СЕТ СН'!$H$6-'СЕТ СН'!$H$23</f>
        <v>1463.2686661599998</v>
      </c>
      <c r="C99" s="37">
        <f>SUMIFS(СВЦЭМ!$D$34:$D$777,СВЦЭМ!$A$34:$A$777,$A99,СВЦЭМ!$B$34:$B$777,C$83)+'СЕТ СН'!$H$11+СВЦЭМ!$D$10+'СЕТ СН'!$H$6-'СЕТ СН'!$H$23</f>
        <v>1511.3866405399999</v>
      </c>
      <c r="D99" s="37">
        <f>SUMIFS(СВЦЭМ!$D$34:$D$777,СВЦЭМ!$A$34:$A$777,$A99,СВЦЭМ!$B$34:$B$777,D$83)+'СЕТ СН'!$H$11+СВЦЭМ!$D$10+'СЕТ СН'!$H$6-'СЕТ СН'!$H$23</f>
        <v>1534.4270473499998</v>
      </c>
      <c r="E99" s="37">
        <f>SUMIFS(СВЦЭМ!$D$34:$D$777,СВЦЭМ!$A$34:$A$777,$A99,СВЦЭМ!$B$34:$B$777,E$83)+'СЕТ СН'!$H$11+СВЦЭМ!$D$10+'СЕТ СН'!$H$6-'СЕТ СН'!$H$23</f>
        <v>1530.0940634999999</v>
      </c>
      <c r="F99" s="37">
        <f>SUMIFS(СВЦЭМ!$D$34:$D$777,СВЦЭМ!$A$34:$A$777,$A99,СВЦЭМ!$B$34:$B$777,F$83)+'СЕТ СН'!$H$11+СВЦЭМ!$D$10+'СЕТ СН'!$H$6-'СЕТ СН'!$H$23</f>
        <v>1527.59783068</v>
      </c>
      <c r="G99" s="37">
        <f>SUMIFS(СВЦЭМ!$D$34:$D$777,СВЦЭМ!$A$34:$A$777,$A99,СВЦЭМ!$B$34:$B$777,G$83)+'СЕТ СН'!$H$11+СВЦЭМ!$D$10+'СЕТ СН'!$H$6-'СЕТ СН'!$H$23</f>
        <v>1535.84918124</v>
      </c>
      <c r="H99" s="37">
        <f>SUMIFS(СВЦЭМ!$D$34:$D$777,СВЦЭМ!$A$34:$A$777,$A99,СВЦЭМ!$B$34:$B$777,H$83)+'СЕТ СН'!$H$11+СВЦЭМ!$D$10+'СЕТ СН'!$H$6-'СЕТ СН'!$H$23</f>
        <v>1464.9936430299999</v>
      </c>
      <c r="I99" s="37">
        <f>SUMIFS(СВЦЭМ!$D$34:$D$777,СВЦЭМ!$A$34:$A$777,$A99,СВЦЭМ!$B$34:$B$777,I$83)+'СЕТ СН'!$H$11+СВЦЭМ!$D$10+'СЕТ СН'!$H$6-'СЕТ СН'!$H$23</f>
        <v>1306.5199221399998</v>
      </c>
      <c r="J99" s="37">
        <f>SUMIFS(СВЦЭМ!$D$34:$D$777,СВЦЭМ!$A$34:$A$777,$A99,СВЦЭМ!$B$34:$B$777,J$83)+'СЕТ СН'!$H$11+СВЦЭМ!$D$10+'СЕТ СН'!$H$6-'СЕТ СН'!$H$23</f>
        <v>1185.04390382</v>
      </c>
      <c r="K99" s="37">
        <f>SUMIFS(СВЦЭМ!$D$34:$D$777,СВЦЭМ!$A$34:$A$777,$A99,СВЦЭМ!$B$34:$B$777,K$83)+'СЕТ СН'!$H$11+СВЦЭМ!$D$10+'СЕТ СН'!$H$6-'СЕТ СН'!$H$23</f>
        <v>1137.63817296</v>
      </c>
      <c r="L99" s="37">
        <f>SUMIFS(СВЦЭМ!$D$34:$D$777,СВЦЭМ!$A$34:$A$777,$A99,СВЦЭМ!$B$34:$B$777,L$83)+'СЕТ СН'!$H$11+СВЦЭМ!$D$10+'СЕТ СН'!$H$6-'СЕТ СН'!$H$23</f>
        <v>1130.1570165999999</v>
      </c>
      <c r="M99" s="37">
        <f>SUMIFS(СВЦЭМ!$D$34:$D$777,СВЦЭМ!$A$34:$A$777,$A99,СВЦЭМ!$B$34:$B$777,M$83)+'СЕТ СН'!$H$11+СВЦЭМ!$D$10+'СЕТ СН'!$H$6-'СЕТ СН'!$H$23</f>
        <v>1121.4835950899999</v>
      </c>
      <c r="N99" s="37">
        <f>SUMIFS(СВЦЭМ!$D$34:$D$777,СВЦЭМ!$A$34:$A$777,$A99,СВЦЭМ!$B$34:$B$777,N$83)+'СЕТ СН'!$H$11+СВЦЭМ!$D$10+'СЕТ СН'!$H$6-'СЕТ СН'!$H$23</f>
        <v>1125.9979952199999</v>
      </c>
      <c r="O99" s="37">
        <f>SUMIFS(СВЦЭМ!$D$34:$D$777,СВЦЭМ!$A$34:$A$777,$A99,СВЦЭМ!$B$34:$B$777,O$83)+'СЕТ СН'!$H$11+СВЦЭМ!$D$10+'СЕТ СН'!$H$6-'СЕТ СН'!$H$23</f>
        <v>1125.90891018</v>
      </c>
      <c r="P99" s="37">
        <f>SUMIFS(СВЦЭМ!$D$34:$D$777,СВЦЭМ!$A$34:$A$777,$A99,СВЦЭМ!$B$34:$B$777,P$83)+'СЕТ СН'!$H$11+СВЦЭМ!$D$10+'СЕТ СН'!$H$6-'СЕТ СН'!$H$23</f>
        <v>1125.7293216099999</v>
      </c>
      <c r="Q99" s="37">
        <f>SUMIFS(СВЦЭМ!$D$34:$D$777,СВЦЭМ!$A$34:$A$777,$A99,СВЦЭМ!$B$34:$B$777,Q$83)+'СЕТ СН'!$H$11+СВЦЭМ!$D$10+'СЕТ СН'!$H$6-'СЕТ СН'!$H$23</f>
        <v>1122.89181362</v>
      </c>
      <c r="R99" s="37">
        <f>SUMIFS(СВЦЭМ!$D$34:$D$777,СВЦЭМ!$A$34:$A$777,$A99,СВЦЭМ!$B$34:$B$777,R$83)+'СЕТ СН'!$H$11+СВЦЭМ!$D$10+'СЕТ СН'!$H$6-'СЕТ СН'!$H$23</f>
        <v>1122.7319782</v>
      </c>
      <c r="S99" s="37">
        <f>SUMIFS(СВЦЭМ!$D$34:$D$777,СВЦЭМ!$A$34:$A$777,$A99,СВЦЭМ!$B$34:$B$777,S$83)+'СЕТ СН'!$H$11+СВЦЭМ!$D$10+'СЕТ СН'!$H$6-'СЕТ СН'!$H$23</f>
        <v>1122.60183536</v>
      </c>
      <c r="T99" s="37">
        <f>SUMIFS(СВЦЭМ!$D$34:$D$777,СВЦЭМ!$A$34:$A$777,$A99,СВЦЭМ!$B$34:$B$777,T$83)+'СЕТ СН'!$H$11+СВЦЭМ!$D$10+'СЕТ СН'!$H$6-'СЕТ СН'!$H$23</f>
        <v>1126.78214392</v>
      </c>
      <c r="U99" s="37">
        <f>SUMIFS(СВЦЭМ!$D$34:$D$777,СВЦЭМ!$A$34:$A$777,$A99,СВЦЭМ!$B$34:$B$777,U$83)+'СЕТ СН'!$H$11+СВЦЭМ!$D$10+'СЕТ СН'!$H$6-'СЕТ СН'!$H$23</f>
        <v>1129.3873472099999</v>
      </c>
      <c r="V99" s="37">
        <f>SUMIFS(СВЦЭМ!$D$34:$D$777,СВЦЭМ!$A$34:$A$777,$A99,СВЦЭМ!$B$34:$B$777,V$83)+'СЕТ СН'!$H$11+СВЦЭМ!$D$10+'СЕТ СН'!$H$6-'СЕТ СН'!$H$23</f>
        <v>1137.8971168099999</v>
      </c>
      <c r="W99" s="37">
        <f>SUMIFS(СВЦЭМ!$D$34:$D$777,СВЦЭМ!$A$34:$A$777,$A99,СВЦЭМ!$B$34:$B$777,W$83)+'СЕТ СН'!$H$11+СВЦЭМ!$D$10+'СЕТ СН'!$H$6-'СЕТ СН'!$H$23</f>
        <v>1190.3664523299999</v>
      </c>
      <c r="X99" s="37">
        <f>SUMIFS(СВЦЭМ!$D$34:$D$777,СВЦЭМ!$A$34:$A$777,$A99,СВЦЭМ!$B$34:$B$777,X$83)+'СЕТ СН'!$H$11+СВЦЭМ!$D$10+'СЕТ СН'!$H$6-'СЕТ СН'!$H$23</f>
        <v>1264.89183142</v>
      </c>
      <c r="Y99" s="37">
        <f>SUMIFS(СВЦЭМ!$D$34:$D$777,СВЦЭМ!$A$34:$A$777,$A99,СВЦЭМ!$B$34:$B$777,Y$83)+'СЕТ СН'!$H$11+СВЦЭМ!$D$10+'СЕТ СН'!$H$6-'СЕТ СН'!$H$23</f>
        <v>1349.56451902</v>
      </c>
    </row>
    <row r="100" spans="1:25" ht="15.75" x14ac:dyDescent="0.2">
      <c r="A100" s="36">
        <f t="shared" si="2"/>
        <v>43298</v>
      </c>
      <c r="B100" s="37">
        <f>SUMIFS(СВЦЭМ!$D$34:$D$777,СВЦЭМ!$A$34:$A$777,$A100,СВЦЭМ!$B$34:$B$777,B$83)+'СЕТ СН'!$H$11+СВЦЭМ!$D$10+'СЕТ СН'!$H$6-'СЕТ СН'!$H$23</f>
        <v>1420.7110925499999</v>
      </c>
      <c r="C100" s="37">
        <f>SUMIFS(СВЦЭМ!$D$34:$D$777,СВЦЭМ!$A$34:$A$777,$A100,СВЦЭМ!$B$34:$B$777,C$83)+'СЕТ СН'!$H$11+СВЦЭМ!$D$10+'СЕТ СН'!$H$6-'СЕТ СН'!$H$23</f>
        <v>1545.2924868</v>
      </c>
      <c r="D100" s="37">
        <f>SUMIFS(СВЦЭМ!$D$34:$D$777,СВЦЭМ!$A$34:$A$777,$A100,СВЦЭМ!$B$34:$B$777,D$83)+'СЕТ СН'!$H$11+СВЦЭМ!$D$10+'СЕТ СН'!$H$6-'СЕТ СН'!$H$23</f>
        <v>1579.43272675</v>
      </c>
      <c r="E100" s="37">
        <f>SUMIFS(СВЦЭМ!$D$34:$D$777,СВЦЭМ!$A$34:$A$777,$A100,СВЦЭМ!$B$34:$B$777,E$83)+'СЕТ СН'!$H$11+СВЦЭМ!$D$10+'СЕТ СН'!$H$6-'СЕТ СН'!$H$23</f>
        <v>1571.5988453</v>
      </c>
      <c r="F100" s="37">
        <f>SUMIFS(СВЦЭМ!$D$34:$D$777,СВЦЭМ!$A$34:$A$777,$A100,СВЦЭМ!$B$34:$B$777,F$83)+'СЕТ СН'!$H$11+СВЦЭМ!$D$10+'СЕТ СН'!$H$6-'СЕТ СН'!$H$23</f>
        <v>1568.53451739</v>
      </c>
      <c r="G100" s="37">
        <f>SUMIFS(СВЦЭМ!$D$34:$D$777,СВЦЭМ!$A$34:$A$777,$A100,СВЦЭМ!$B$34:$B$777,G$83)+'СЕТ СН'!$H$11+СВЦЭМ!$D$10+'СЕТ СН'!$H$6-'СЕТ СН'!$H$23</f>
        <v>1574.4161385800001</v>
      </c>
      <c r="H100" s="37">
        <f>SUMIFS(СВЦЭМ!$D$34:$D$777,СВЦЭМ!$A$34:$A$777,$A100,СВЦЭМ!$B$34:$B$777,H$83)+'СЕТ СН'!$H$11+СВЦЭМ!$D$10+'СЕТ СН'!$H$6-'СЕТ СН'!$H$23</f>
        <v>1512.5335939199999</v>
      </c>
      <c r="I100" s="37">
        <f>SUMIFS(СВЦЭМ!$D$34:$D$777,СВЦЭМ!$A$34:$A$777,$A100,СВЦЭМ!$B$34:$B$777,I$83)+'СЕТ СН'!$H$11+СВЦЭМ!$D$10+'СЕТ СН'!$H$6-'СЕТ СН'!$H$23</f>
        <v>1379.32716166</v>
      </c>
      <c r="J100" s="37">
        <f>SUMIFS(СВЦЭМ!$D$34:$D$777,СВЦЭМ!$A$34:$A$777,$A100,СВЦЭМ!$B$34:$B$777,J$83)+'СЕТ СН'!$H$11+СВЦЭМ!$D$10+'СЕТ СН'!$H$6-'СЕТ СН'!$H$23</f>
        <v>1259.8655987499999</v>
      </c>
      <c r="K100" s="37">
        <f>SUMIFS(СВЦЭМ!$D$34:$D$777,СВЦЭМ!$A$34:$A$777,$A100,СВЦЭМ!$B$34:$B$777,K$83)+'СЕТ СН'!$H$11+СВЦЭМ!$D$10+'СЕТ СН'!$H$6-'СЕТ СН'!$H$23</f>
        <v>1189.80501267</v>
      </c>
      <c r="L100" s="37">
        <f>SUMIFS(СВЦЭМ!$D$34:$D$777,СВЦЭМ!$A$34:$A$777,$A100,СВЦЭМ!$B$34:$B$777,L$83)+'СЕТ СН'!$H$11+СВЦЭМ!$D$10+'СЕТ СН'!$H$6-'СЕТ СН'!$H$23</f>
        <v>1175.5972518999999</v>
      </c>
      <c r="M100" s="37">
        <f>SUMIFS(СВЦЭМ!$D$34:$D$777,СВЦЭМ!$A$34:$A$777,$A100,СВЦЭМ!$B$34:$B$777,M$83)+'СЕТ СН'!$H$11+СВЦЭМ!$D$10+'СЕТ СН'!$H$6-'СЕТ СН'!$H$23</f>
        <v>1170.6896090999999</v>
      </c>
      <c r="N100" s="37">
        <f>SUMIFS(СВЦЭМ!$D$34:$D$777,СВЦЭМ!$A$34:$A$777,$A100,СВЦЭМ!$B$34:$B$777,N$83)+'СЕТ СН'!$H$11+СВЦЭМ!$D$10+'СЕТ СН'!$H$6-'СЕТ СН'!$H$23</f>
        <v>1181.93567209</v>
      </c>
      <c r="O100" s="37">
        <f>SUMIFS(СВЦЭМ!$D$34:$D$777,СВЦЭМ!$A$34:$A$777,$A100,СВЦЭМ!$B$34:$B$777,O$83)+'СЕТ СН'!$H$11+СВЦЭМ!$D$10+'СЕТ СН'!$H$6-'СЕТ СН'!$H$23</f>
        <v>1189.7800866799998</v>
      </c>
      <c r="P100" s="37">
        <f>SUMIFS(СВЦЭМ!$D$34:$D$777,СВЦЭМ!$A$34:$A$777,$A100,СВЦЭМ!$B$34:$B$777,P$83)+'СЕТ СН'!$H$11+СВЦЭМ!$D$10+'СЕТ СН'!$H$6-'СЕТ СН'!$H$23</f>
        <v>1182.07268211</v>
      </c>
      <c r="Q100" s="37">
        <f>SUMIFS(СВЦЭМ!$D$34:$D$777,СВЦЭМ!$A$34:$A$777,$A100,СВЦЭМ!$B$34:$B$777,Q$83)+'СЕТ СН'!$H$11+СВЦЭМ!$D$10+'СЕТ СН'!$H$6-'СЕТ СН'!$H$23</f>
        <v>1188.4614076599998</v>
      </c>
      <c r="R100" s="37">
        <f>SUMIFS(СВЦЭМ!$D$34:$D$777,СВЦЭМ!$A$34:$A$777,$A100,СВЦЭМ!$B$34:$B$777,R$83)+'СЕТ СН'!$H$11+СВЦЭМ!$D$10+'СЕТ СН'!$H$6-'СЕТ СН'!$H$23</f>
        <v>1181.7430385</v>
      </c>
      <c r="S100" s="37">
        <f>SUMIFS(СВЦЭМ!$D$34:$D$777,СВЦЭМ!$A$34:$A$777,$A100,СВЦЭМ!$B$34:$B$777,S$83)+'СЕТ СН'!$H$11+СВЦЭМ!$D$10+'СЕТ СН'!$H$6-'СЕТ СН'!$H$23</f>
        <v>1185.7540301499998</v>
      </c>
      <c r="T100" s="37">
        <f>SUMIFS(СВЦЭМ!$D$34:$D$777,СВЦЭМ!$A$34:$A$777,$A100,СВЦЭМ!$B$34:$B$777,T$83)+'СЕТ СН'!$H$11+СВЦЭМ!$D$10+'СЕТ СН'!$H$6-'СЕТ СН'!$H$23</f>
        <v>1184.97338354</v>
      </c>
      <c r="U100" s="37">
        <f>SUMIFS(СВЦЭМ!$D$34:$D$777,СВЦЭМ!$A$34:$A$777,$A100,СВЦЭМ!$B$34:$B$777,U$83)+'СЕТ СН'!$H$11+СВЦЭМ!$D$10+'СЕТ СН'!$H$6-'СЕТ СН'!$H$23</f>
        <v>1178.50624765</v>
      </c>
      <c r="V100" s="37">
        <f>SUMIFS(СВЦЭМ!$D$34:$D$777,СВЦЭМ!$A$34:$A$777,$A100,СВЦЭМ!$B$34:$B$777,V$83)+'СЕТ СН'!$H$11+СВЦЭМ!$D$10+'СЕТ СН'!$H$6-'СЕТ СН'!$H$23</f>
        <v>1179.69651666</v>
      </c>
      <c r="W100" s="37">
        <f>SUMIFS(СВЦЭМ!$D$34:$D$777,СВЦЭМ!$A$34:$A$777,$A100,СВЦЭМ!$B$34:$B$777,W$83)+'СЕТ СН'!$H$11+СВЦЭМ!$D$10+'СЕТ СН'!$H$6-'СЕТ СН'!$H$23</f>
        <v>1241.3422143999999</v>
      </c>
      <c r="X100" s="37">
        <f>SUMIFS(СВЦЭМ!$D$34:$D$777,СВЦЭМ!$A$34:$A$777,$A100,СВЦЭМ!$B$34:$B$777,X$83)+'СЕТ СН'!$H$11+СВЦЭМ!$D$10+'СЕТ СН'!$H$6-'СЕТ СН'!$H$23</f>
        <v>1341.2672474999999</v>
      </c>
      <c r="Y100" s="37">
        <f>SUMIFS(СВЦЭМ!$D$34:$D$777,СВЦЭМ!$A$34:$A$777,$A100,СВЦЭМ!$B$34:$B$777,Y$83)+'СЕТ СН'!$H$11+СВЦЭМ!$D$10+'СЕТ СН'!$H$6-'СЕТ СН'!$H$23</f>
        <v>1444.47549549</v>
      </c>
    </row>
    <row r="101" spans="1:25" ht="15.75" x14ac:dyDescent="0.2">
      <c r="A101" s="36">
        <f t="shared" si="2"/>
        <v>43299</v>
      </c>
      <c r="B101" s="37">
        <f>SUMIFS(СВЦЭМ!$D$34:$D$777,СВЦЭМ!$A$34:$A$777,$A101,СВЦЭМ!$B$34:$B$777,B$83)+'СЕТ СН'!$H$11+СВЦЭМ!$D$10+'СЕТ СН'!$H$6-'СЕТ СН'!$H$23</f>
        <v>1480.8030234999999</v>
      </c>
      <c r="C101" s="37">
        <f>SUMIFS(СВЦЭМ!$D$34:$D$777,СВЦЭМ!$A$34:$A$777,$A101,СВЦЭМ!$B$34:$B$777,C$83)+'СЕТ СН'!$H$11+СВЦЭМ!$D$10+'СЕТ СН'!$H$6-'СЕТ СН'!$H$23</f>
        <v>1538.83502413</v>
      </c>
      <c r="D101" s="37">
        <f>SUMIFS(СВЦЭМ!$D$34:$D$777,СВЦЭМ!$A$34:$A$777,$A101,СВЦЭМ!$B$34:$B$777,D$83)+'СЕТ СН'!$H$11+СВЦЭМ!$D$10+'СЕТ СН'!$H$6-'СЕТ СН'!$H$23</f>
        <v>1573.3627871799999</v>
      </c>
      <c r="E101" s="37">
        <f>SUMIFS(СВЦЭМ!$D$34:$D$777,СВЦЭМ!$A$34:$A$777,$A101,СВЦЭМ!$B$34:$B$777,E$83)+'СЕТ СН'!$H$11+СВЦЭМ!$D$10+'СЕТ СН'!$H$6-'СЕТ СН'!$H$23</f>
        <v>1563.9971340499999</v>
      </c>
      <c r="F101" s="37">
        <f>SUMIFS(СВЦЭМ!$D$34:$D$777,СВЦЭМ!$A$34:$A$777,$A101,СВЦЭМ!$B$34:$B$777,F$83)+'СЕТ СН'!$H$11+СВЦЭМ!$D$10+'СЕТ СН'!$H$6-'СЕТ СН'!$H$23</f>
        <v>1558.92314263</v>
      </c>
      <c r="G101" s="37">
        <f>SUMIFS(СВЦЭМ!$D$34:$D$777,СВЦЭМ!$A$34:$A$777,$A101,СВЦЭМ!$B$34:$B$777,G$83)+'СЕТ СН'!$H$11+СВЦЭМ!$D$10+'СЕТ СН'!$H$6-'СЕТ СН'!$H$23</f>
        <v>1558.54416775</v>
      </c>
      <c r="H101" s="37">
        <f>SUMIFS(СВЦЭМ!$D$34:$D$777,СВЦЭМ!$A$34:$A$777,$A101,СВЦЭМ!$B$34:$B$777,H$83)+'СЕТ СН'!$H$11+СВЦЭМ!$D$10+'СЕТ СН'!$H$6-'СЕТ СН'!$H$23</f>
        <v>1514.8112942299999</v>
      </c>
      <c r="I101" s="37">
        <f>SUMIFS(СВЦЭМ!$D$34:$D$777,СВЦЭМ!$A$34:$A$777,$A101,СВЦЭМ!$B$34:$B$777,I$83)+'СЕТ СН'!$H$11+СВЦЭМ!$D$10+'СЕТ СН'!$H$6-'СЕТ СН'!$H$23</f>
        <v>1371.78759034</v>
      </c>
      <c r="J101" s="37">
        <f>SUMIFS(СВЦЭМ!$D$34:$D$777,СВЦЭМ!$A$34:$A$777,$A101,СВЦЭМ!$B$34:$B$777,J$83)+'СЕТ СН'!$H$11+СВЦЭМ!$D$10+'СЕТ СН'!$H$6-'СЕТ СН'!$H$23</f>
        <v>1240.41807763</v>
      </c>
      <c r="K101" s="37">
        <f>SUMIFS(СВЦЭМ!$D$34:$D$777,СВЦЭМ!$A$34:$A$777,$A101,СВЦЭМ!$B$34:$B$777,K$83)+'СЕТ СН'!$H$11+СВЦЭМ!$D$10+'СЕТ СН'!$H$6-'СЕТ СН'!$H$23</f>
        <v>1179.9577622099998</v>
      </c>
      <c r="L101" s="37">
        <f>SUMIFS(СВЦЭМ!$D$34:$D$777,СВЦЭМ!$A$34:$A$777,$A101,СВЦЭМ!$B$34:$B$777,L$83)+'СЕТ СН'!$H$11+СВЦЭМ!$D$10+'СЕТ СН'!$H$6-'СЕТ СН'!$H$23</f>
        <v>1168.4921557799998</v>
      </c>
      <c r="M101" s="37">
        <f>SUMIFS(СВЦЭМ!$D$34:$D$777,СВЦЭМ!$A$34:$A$777,$A101,СВЦЭМ!$B$34:$B$777,M$83)+'СЕТ СН'!$H$11+СВЦЭМ!$D$10+'СЕТ СН'!$H$6-'СЕТ СН'!$H$23</f>
        <v>1168.1856484099999</v>
      </c>
      <c r="N101" s="37">
        <f>SUMIFS(СВЦЭМ!$D$34:$D$777,СВЦЭМ!$A$34:$A$777,$A101,СВЦЭМ!$B$34:$B$777,N$83)+'СЕТ СН'!$H$11+СВЦЭМ!$D$10+'СЕТ СН'!$H$6-'СЕТ СН'!$H$23</f>
        <v>1175.5396945699999</v>
      </c>
      <c r="O101" s="37">
        <f>SUMIFS(СВЦЭМ!$D$34:$D$777,СВЦЭМ!$A$34:$A$777,$A101,СВЦЭМ!$B$34:$B$777,O$83)+'СЕТ СН'!$H$11+СВЦЭМ!$D$10+'СЕТ СН'!$H$6-'СЕТ СН'!$H$23</f>
        <v>1169.8712576299999</v>
      </c>
      <c r="P101" s="37">
        <f>SUMIFS(СВЦЭМ!$D$34:$D$777,СВЦЭМ!$A$34:$A$777,$A101,СВЦЭМ!$B$34:$B$777,P$83)+'СЕТ СН'!$H$11+СВЦЭМ!$D$10+'СЕТ СН'!$H$6-'СЕТ СН'!$H$23</f>
        <v>1175.58947018</v>
      </c>
      <c r="Q101" s="37">
        <f>SUMIFS(СВЦЭМ!$D$34:$D$777,СВЦЭМ!$A$34:$A$777,$A101,СВЦЭМ!$B$34:$B$777,Q$83)+'СЕТ СН'!$H$11+СВЦЭМ!$D$10+'СЕТ СН'!$H$6-'СЕТ СН'!$H$23</f>
        <v>1180.1465664</v>
      </c>
      <c r="R101" s="37">
        <f>SUMIFS(СВЦЭМ!$D$34:$D$777,СВЦЭМ!$A$34:$A$777,$A101,СВЦЭМ!$B$34:$B$777,R$83)+'СЕТ СН'!$H$11+СВЦЭМ!$D$10+'СЕТ СН'!$H$6-'СЕТ СН'!$H$23</f>
        <v>1183.21601194</v>
      </c>
      <c r="S101" s="37">
        <f>SUMIFS(СВЦЭМ!$D$34:$D$777,СВЦЭМ!$A$34:$A$777,$A101,СВЦЭМ!$B$34:$B$777,S$83)+'СЕТ СН'!$H$11+СВЦЭМ!$D$10+'СЕТ СН'!$H$6-'СЕТ СН'!$H$23</f>
        <v>1185.20299933</v>
      </c>
      <c r="T101" s="37">
        <f>SUMIFS(СВЦЭМ!$D$34:$D$777,СВЦЭМ!$A$34:$A$777,$A101,СВЦЭМ!$B$34:$B$777,T$83)+'СЕТ СН'!$H$11+СВЦЭМ!$D$10+'СЕТ СН'!$H$6-'СЕТ СН'!$H$23</f>
        <v>1182.4679595099999</v>
      </c>
      <c r="U101" s="37">
        <f>SUMIFS(СВЦЭМ!$D$34:$D$777,СВЦЭМ!$A$34:$A$777,$A101,СВЦЭМ!$B$34:$B$777,U$83)+'СЕТ СН'!$H$11+СВЦЭМ!$D$10+'СЕТ СН'!$H$6-'СЕТ СН'!$H$23</f>
        <v>1179.1024206899999</v>
      </c>
      <c r="V101" s="37">
        <f>SUMIFS(СВЦЭМ!$D$34:$D$777,СВЦЭМ!$A$34:$A$777,$A101,СВЦЭМ!$B$34:$B$777,V$83)+'СЕТ СН'!$H$11+СВЦЭМ!$D$10+'СЕТ СН'!$H$6-'СЕТ СН'!$H$23</f>
        <v>1188.4066331699998</v>
      </c>
      <c r="W101" s="37">
        <f>SUMIFS(СВЦЭМ!$D$34:$D$777,СВЦЭМ!$A$34:$A$777,$A101,СВЦЭМ!$B$34:$B$777,W$83)+'СЕТ СН'!$H$11+СВЦЭМ!$D$10+'СЕТ СН'!$H$6-'СЕТ СН'!$H$23</f>
        <v>1212.12400254</v>
      </c>
      <c r="X101" s="37">
        <f>SUMIFS(СВЦЭМ!$D$34:$D$777,СВЦЭМ!$A$34:$A$777,$A101,СВЦЭМ!$B$34:$B$777,X$83)+'СЕТ СН'!$H$11+СВЦЭМ!$D$10+'СЕТ СН'!$H$6-'СЕТ СН'!$H$23</f>
        <v>1314.1993505799999</v>
      </c>
      <c r="Y101" s="37">
        <f>SUMIFS(СВЦЭМ!$D$34:$D$777,СВЦЭМ!$A$34:$A$777,$A101,СВЦЭМ!$B$34:$B$777,Y$83)+'СЕТ СН'!$H$11+СВЦЭМ!$D$10+'СЕТ СН'!$H$6-'СЕТ СН'!$H$23</f>
        <v>1446.51164537</v>
      </c>
    </row>
    <row r="102" spans="1:25" ht="15.75" x14ac:dyDescent="0.2">
      <c r="A102" s="36">
        <f t="shared" si="2"/>
        <v>43300</v>
      </c>
      <c r="B102" s="37">
        <f>SUMIFS(СВЦЭМ!$D$34:$D$777,СВЦЭМ!$A$34:$A$777,$A102,СВЦЭМ!$B$34:$B$777,B$83)+'СЕТ СН'!$H$11+СВЦЭМ!$D$10+'СЕТ СН'!$H$6-'СЕТ СН'!$H$23</f>
        <v>1474.0320551499999</v>
      </c>
      <c r="C102" s="37">
        <f>SUMIFS(СВЦЭМ!$D$34:$D$777,СВЦЭМ!$A$34:$A$777,$A102,СВЦЭМ!$B$34:$B$777,C$83)+'СЕТ СН'!$H$11+СВЦЭМ!$D$10+'СЕТ СН'!$H$6-'СЕТ СН'!$H$23</f>
        <v>1531.83556593</v>
      </c>
      <c r="D102" s="37">
        <f>SUMIFS(СВЦЭМ!$D$34:$D$777,СВЦЭМ!$A$34:$A$777,$A102,СВЦЭМ!$B$34:$B$777,D$83)+'СЕТ СН'!$H$11+СВЦЭМ!$D$10+'СЕТ СН'!$H$6-'СЕТ СН'!$H$23</f>
        <v>1566.4598521600001</v>
      </c>
      <c r="E102" s="37">
        <f>SUMIFS(СВЦЭМ!$D$34:$D$777,СВЦЭМ!$A$34:$A$777,$A102,СВЦЭМ!$B$34:$B$777,E$83)+'СЕТ СН'!$H$11+СВЦЭМ!$D$10+'СЕТ СН'!$H$6-'СЕТ СН'!$H$23</f>
        <v>1559.46073718</v>
      </c>
      <c r="F102" s="37">
        <f>SUMIFS(СВЦЭМ!$D$34:$D$777,СВЦЭМ!$A$34:$A$777,$A102,СВЦЭМ!$B$34:$B$777,F$83)+'СЕТ СН'!$H$11+СВЦЭМ!$D$10+'СЕТ СН'!$H$6-'СЕТ СН'!$H$23</f>
        <v>1555.90930611</v>
      </c>
      <c r="G102" s="37">
        <f>SUMIFS(СВЦЭМ!$D$34:$D$777,СВЦЭМ!$A$34:$A$777,$A102,СВЦЭМ!$B$34:$B$777,G$83)+'СЕТ СН'!$H$11+СВЦЭМ!$D$10+'СЕТ СН'!$H$6-'СЕТ СН'!$H$23</f>
        <v>1560.8745232399999</v>
      </c>
      <c r="H102" s="37">
        <f>SUMIFS(СВЦЭМ!$D$34:$D$777,СВЦЭМ!$A$34:$A$777,$A102,СВЦЭМ!$B$34:$B$777,H$83)+'СЕТ СН'!$H$11+СВЦЭМ!$D$10+'СЕТ СН'!$H$6-'СЕТ СН'!$H$23</f>
        <v>1504.81700415</v>
      </c>
      <c r="I102" s="37">
        <f>SUMIFS(СВЦЭМ!$D$34:$D$777,СВЦЭМ!$A$34:$A$777,$A102,СВЦЭМ!$B$34:$B$777,I$83)+'СЕТ СН'!$H$11+СВЦЭМ!$D$10+'СЕТ СН'!$H$6-'СЕТ СН'!$H$23</f>
        <v>1342.3971497599998</v>
      </c>
      <c r="J102" s="37">
        <f>SUMIFS(СВЦЭМ!$D$34:$D$777,СВЦЭМ!$A$34:$A$777,$A102,СВЦЭМ!$B$34:$B$777,J$83)+'СЕТ СН'!$H$11+СВЦЭМ!$D$10+'СЕТ СН'!$H$6-'СЕТ СН'!$H$23</f>
        <v>1227.61104626</v>
      </c>
      <c r="K102" s="37">
        <f>SUMIFS(СВЦЭМ!$D$34:$D$777,СВЦЭМ!$A$34:$A$777,$A102,СВЦЭМ!$B$34:$B$777,K$83)+'СЕТ СН'!$H$11+СВЦЭМ!$D$10+'СЕТ СН'!$H$6-'СЕТ СН'!$H$23</f>
        <v>1161.77526352</v>
      </c>
      <c r="L102" s="37">
        <f>SUMIFS(СВЦЭМ!$D$34:$D$777,СВЦЭМ!$A$34:$A$777,$A102,СВЦЭМ!$B$34:$B$777,L$83)+'СЕТ СН'!$H$11+СВЦЭМ!$D$10+'СЕТ СН'!$H$6-'СЕТ СН'!$H$23</f>
        <v>1156.46496243</v>
      </c>
      <c r="M102" s="37">
        <f>SUMIFS(СВЦЭМ!$D$34:$D$777,СВЦЭМ!$A$34:$A$777,$A102,СВЦЭМ!$B$34:$B$777,M$83)+'СЕТ СН'!$H$11+СВЦЭМ!$D$10+'СЕТ СН'!$H$6-'СЕТ СН'!$H$23</f>
        <v>1153.8770764799999</v>
      </c>
      <c r="N102" s="37">
        <f>SUMIFS(СВЦЭМ!$D$34:$D$777,СВЦЭМ!$A$34:$A$777,$A102,СВЦЭМ!$B$34:$B$777,N$83)+'СЕТ СН'!$H$11+СВЦЭМ!$D$10+'СЕТ СН'!$H$6-'СЕТ СН'!$H$23</f>
        <v>1162.0253823599999</v>
      </c>
      <c r="O102" s="37">
        <f>SUMIFS(СВЦЭМ!$D$34:$D$777,СВЦЭМ!$A$34:$A$777,$A102,СВЦЭМ!$B$34:$B$777,O$83)+'СЕТ СН'!$H$11+СВЦЭМ!$D$10+'СЕТ СН'!$H$6-'СЕТ СН'!$H$23</f>
        <v>1157.8249543899999</v>
      </c>
      <c r="P102" s="37">
        <f>SUMIFS(СВЦЭМ!$D$34:$D$777,СВЦЭМ!$A$34:$A$777,$A102,СВЦЭМ!$B$34:$B$777,P$83)+'СЕТ СН'!$H$11+СВЦЭМ!$D$10+'СЕТ СН'!$H$6-'СЕТ СН'!$H$23</f>
        <v>1158.8016043999999</v>
      </c>
      <c r="Q102" s="37">
        <f>SUMIFS(СВЦЭМ!$D$34:$D$777,СВЦЭМ!$A$34:$A$777,$A102,СВЦЭМ!$B$34:$B$777,Q$83)+'СЕТ СН'!$H$11+СВЦЭМ!$D$10+'СЕТ СН'!$H$6-'СЕТ СН'!$H$23</f>
        <v>1163.3383601199998</v>
      </c>
      <c r="R102" s="37">
        <f>SUMIFS(СВЦЭМ!$D$34:$D$777,СВЦЭМ!$A$34:$A$777,$A102,СВЦЭМ!$B$34:$B$777,R$83)+'СЕТ СН'!$H$11+СВЦЭМ!$D$10+'СЕТ СН'!$H$6-'СЕТ СН'!$H$23</f>
        <v>1164.5509647499998</v>
      </c>
      <c r="S102" s="37">
        <f>SUMIFS(СВЦЭМ!$D$34:$D$777,СВЦЭМ!$A$34:$A$777,$A102,СВЦЭМ!$B$34:$B$777,S$83)+'СЕТ СН'!$H$11+СВЦЭМ!$D$10+'СЕТ СН'!$H$6-'СЕТ СН'!$H$23</f>
        <v>1165.75918766</v>
      </c>
      <c r="T102" s="37">
        <f>SUMIFS(СВЦЭМ!$D$34:$D$777,СВЦЭМ!$A$34:$A$777,$A102,СВЦЭМ!$B$34:$B$777,T$83)+'СЕТ СН'!$H$11+СВЦЭМ!$D$10+'СЕТ СН'!$H$6-'СЕТ СН'!$H$23</f>
        <v>1160.55304912</v>
      </c>
      <c r="U102" s="37">
        <f>SUMIFS(СВЦЭМ!$D$34:$D$777,СВЦЭМ!$A$34:$A$777,$A102,СВЦЭМ!$B$34:$B$777,U$83)+'СЕТ СН'!$H$11+СВЦЭМ!$D$10+'СЕТ СН'!$H$6-'СЕТ СН'!$H$23</f>
        <v>1153.52124663</v>
      </c>
      <c r="V102" s="37">
        <f>SUMIFS(СВЦЭМ!$D$34:$D$777,СВЦЭМ!$A$34:$A$777,$A102,СВЦЭМ!$B$34:$B$777,V$83)+'СЕТ СН'!$H$11+СВЦЭМ!$D$10+'СЕТ СН'!$H$6-'СЕТ СН'!$H$23</f>
        <v>1154.0906741699998</v>
      </c>
      <c r="W102" s="37">
        <f>SUMIFS(СВЦЭМ!$D$34:$D$777,СВЦЭМ!$A$34:$A$777,$A102,СВЦЭМ!$B$34:$B$777,W$83)+'СЕТ СН'!$H$11+СВЦЭМ!$D$10+'СЕТ СН'!$H$6-'СЕТ СН'!$H$23</f>
        <v>1210.1775475499999</v>
      </c>
      <c r="X102" s="37">
        <f>SUMIFS(СВЦЭМ!$D$34:$D$777,СВЦЭМ!$A$34:$A$777,$A102,СВЦЭМ!$B$34:$B$777,X$83)+'СЕТ СН'!$H$11+СВЦЭМ!$D$10+'СЕТ СН'!$H$6-'СЕТ СН'!$H$23</f>
        <v>1284.4441796399999</v>
      </c>
      <c r="Y102" s="37">
        <f>SUMIFS(СВЦЭМ!$D$34:$D$777,СВЦЭМ!$A$34:$A$777,$A102,СВЦЭМ!$B$34:$B$777,Y$83)+'СЕТ СН'!$H$11+СВЦЭМ!$D$10+'СЕТ СН'!$H$6-'СЕТ СН'!$H$23</f>
        <v>1415.7619384899999</v>
      </c>
    </row>
    <row r="103" spans="1:25" ht="15.75" x14ac:dyDescent="0.2">
      <c r="A103" s="36">
        <f t="shared" si="2"/>
        <v>43301</v>
      </c>
      <c r="B103" s="37">
        <f>SUMIFS(СВЦЭМ!$D$34:$D$777,СВЦЭМ!$A$34:$A$777,$A103,СВЦЭМ!$B$34:$B$777,B$83)+'СЕТ СН'!$H$11+СВЦЭМ!$D$10+'СЕТ СН'!$H$6-'СЕТ СН'!$H$23</f>
        <v>1484.77196138</v>
      </c>
      <c r="C103" s="37">
        <f>SUMIFS(СВЦЭМ!$D$34:$D$777,СВЦЭМ!$A$34:$A$777,$A103,СВЦЭМ!$B$34:$B$777,C$83)+'СЕТ СН'!$H$11+СВЦЭМ!$D$10+'СЕТ СН'!$H$6-'СЕТ СН'!$H$23</f>
        <v>1548.9696878899999</v>
      </c>
      <c r="D103" s="37">
        <f>SUMIFS(СВЦЭМ!$D$34:$D$777,СВЦЭМ!$A$34:$A$777,$A103,СВЦЭМ!$B$34:$B$777,D$83)+'СЕТ СН'!$H$11+СВЦЭМ!$D$10+'СЕТ СН'!$H$6-'СЕТ СН'!$H$23</f>
        <v>1582.36573974</v>
      </c>
      <c r="E103" s="37">
        <f>SUMIFS(СВЦЭМ!$D$34:$D$777,СВЦЭМ!$A$34:$A$777,$A103,СВЦЭМ!$B$34:$B$777,E$83)+'СЕТ СН'!$H$11+СВЦЭМ!$D$10+'СЕТ СН'!$H$6-'СЕТ СН'!$H$23</f>
        <v>1578.1277663399999</v>
      </c>
      <c r="F103" s="37">
        <f>SUMIFS(СВЦЭМ!$D$34:$D$777,СВЦЭМ!$A$34:$A$777,$A103,СВЦЭМ!$B$34:$B$777,F$83)+'СЕТ СН'!$H$11+СВЦЭМ!$D$10+'СЕТ СН'!$H$6-'СЕТ СН'!$H$23</f>
        <v>1575.52004203</v>
      </c>
      <c r="G103" s="37">
        <f>SUMIFS(СВЦЭМ!$D$34:$D$777,СВЦЭМ!$A$34:$A$777,$A103,СВЦЭМ!$B$34:$B$777,G$83)+'СЕТ СН'!$H$11+СВЦЭМ!$D$10+'СЕТ СН'!$H$6-'СЕТ СН'!$H$23</f>
        <v>1574.3138134000001</v>
      </c>
      <c r="H103" s="37">
        <f>SUMIFS(СВЦЭМ!$D$34:$D$777,СВЦЭМ!$A$34:$A$777,$A103,СВЦЭМ!$B$34:$B$777,H$83)+'СЕТ СН'!$H$11+СВЦЭМ!$D$10+'СЕТ СН'!$H$6-'СЕТ СН'!$H$23</f>
        <v>1510.9225724599999</v>
      </c>
      <c r="I103" s="37">
        <f>SUMIFS(СВЦЭМ!$D$34:$D$777,СВЦЭМ!$A$34:$A$777,$A103,СВЦЭМ!$B$34:$B$777,I$83)+'СЕТ СН'!$H$11+СВЦЭМ!$D$10+'СЕТ СН'!$H$6-'СЕТ СН'!$H$23</f>
        <v>1340.6580490699998</v>
      </c>
      <c r="J103" s="37">
        <f>SUMIFS(СВЦЭМ!$D$34:$D$777,СВЦЭМ!$A$34:$A$777,$A103,СВЦЭМ!$B$34:$B$777,J$83)+'СЕТ СН'!$H$11+СВЦЭМ!$D$10+'СЕТ СН'!$H$6-'СЕТ СН'!$H$23</f>
        <v>1228.65494173</v>
      </c>
      <c r="K103" s="37">
        <f>SUMIFS(СВЦЭМ!$D$34:$D$777,СВЦЭМ!$A$34:$A$777,$A103,СВЦЭМ!$B$34:$B$777,K$83)+'СЕТ СН'!$H$11+СВЦЭМ!$D$10+'СЕТ СН'!$H$6-'СЕТ СН'!$H$23</f>
        <v>1159.3814402799999</v>
      </c>
      <c r="L103" s="37">
        <f>SUMIFS(СВЦЭМ!$D$34:$D$777,СВЦЭМ!$A$34:$A$777,$A103,СВЦЭМ!$B$34:$B$777,L$83)+'СЕТ СН'!$H$11+СВЦЭМ!$D$10+'СЕТ СН'!$H$6-'СЕТ СН'!$H$23</f>
        <v>1151.3794392699999</v>
      </c>
      <c r="M103" s="37">
        <f>SUMIFS(СВЦЭМ!$D$34:$D$777,СВЦЭМ!$A$34:$A$777,$A103,СВЦЭМ!$B$34:$B$777,M$83)+'СЕТ СН'!$H$11+СВЦЭМ!$D$10+'СЕТ СН'!$H$6-'СЕТ СН'!$H$23</f>
        <v>1151.7289219499999</v>
      </c>
      <c r="N103" s="37">
        <f>SUMIFS(СВЦЭМ!$D$34:$D$777,СВЦЭМ!$A$34:$A$777,$A103,СВЦЭМ!$B$34:$B$777,N$83)+'СЕТ СН'!$H$11+СВЦЭМ!$D$10+'СЕТ СН'!$H$6-'СЕТ СН'!$H$23</f>
        <v>1155.0485280199998</v>
      </c>
      <c r="O103" s="37">
        <f>SUMIFS(СВЦЭМ!$D$34:$D$777,СВЦЭМ!$A$34:$A$777,$A103,СВЦЭМ!$B$34:$B$777,O$83)+'СЕТ СН'!$H$11+СВЦЭМ!$D$10+'СЕТ СН'!$H$6-'СЕТ СН'!$H$23</f>
        <v>1161.9435911799999</v>
      </c>
      <c r="P103" s="37">
        <f>SUMIFS(СВЦЭМ!$D$34:$D$777,СВЦЭМ!$A$34:$A$777,$A103,СВЦЭМ!$B$34:$B$777,P$83)+'СЕТ СН'!$H$11+СВЦЭМ!$D$10+'СЕТ СН'!$H$6-'СЕТ СН'!$H$23</f>
        <v>1164.42049744</v>
      </c>
      <c r="Q103" s="37">
        <f>SUMIFS(СВЦЭМ!$D$34:$D$777,СВЦЭМ!$A$34:$A$777,$A103,СВЦЭМ!$B$34:$B$777,Q$83)+'СЕТ СН'!$H$11+СВЦЭМ!$D$10+'СЕТ СН'!$H$6-'СЕТ СН'!$H$23</f>
        <v>1157.9951220399998</v>
      </c>
      <c r="R103" s="37">
        <f>SUMIFS(СВЦЭМ!$D$34:$D$777,СВЦЭМ!$A$34:$A$777,$A103,СВЦЭМ!$B$34:$B$777,R$83)+'СЕТ СН'!$H$11+СВЦЭМ!$D$10+'СЕТ СН'!$H$6-'СЕТ СН'!$H$23</f>
        <v>1158.80797813</v>
      </c>
      <c r="S103" s="37">
        <f>SUMIFS(СВЦЭМ!$D$34:$D$777,СВЦЭМ!$A$34:$A$777,$A103,СВЦЭМ!$B$34:$B$777,S$83)+'СЕТ СН'!$H$11+СВЦЭМ!$D$10+'СЕТ СН'!$H$6-'СЕТ СН'!$H$23</f>
        <v>1162.6926455799999</v>
      </c>
      <c r="T103" s="37">
        <f>SUMIFS(СВЦЭМ!$D$34:$D$777,СВЦЭМ!$A$34:$A$777,$A103,СВЦЭМ!$B$34:$B$777,T$83)+'СЕТ СН'!$H$11+СВЦЭМ!$D$10+'СЕТ СН'!$H$6-'СЕТ СН'!$H$23</f>
        <v>1171.86920837</v>
      </c>
      <c r="U103" s="37">
        <f>SUMIFS(СВЦЭМ!$D$34:$D$777,СВЦЭМ!$A$34:$A$777,$A103,СВЦЭМ!$B$34:$B$777,U$83)+'СЕТ СН'!$H$11+СВЦЭМ!$D$10+'СЕТ СН'!$H$6-'СЕТ СН'!$H$23</f>
        <v>1164.0380564299999</v>
      </c>
      <c r="V103" s="37">
        <f>SUMIFS(СВЦЭМ!$D$34:$D$777,СВЦЭМ!$A$34:$A$777,$A103,СВЦЭМ!$B$34:$B$777,V$83)+'СЕТ СН'!$H$11+СВЦЭМ!$D$10+'СЕТ СН'!$H$6-'СЕТ СН'!$H$23</f>
        <v>1166.5415563399999</v>
      </c>
      <c r="W103" s="37">
        <f>SUMIFS(СВЦЭМ!$D$34:$D$777,СВЦЭМ!$A$34:$A$777,$A103,СВЦЭМ!$B$34:$B$777,W$83)+'СЕТ СН'!$H$11+СВЦЭМ!$D$10+'СЕТ СН'!$H$6-'СЕТ СН'!$H$23</f>
        <v>1216.81135718</v>
      </c>
      <c r="X103" s="37">
        <f>SUMIFS(СВЦЭМ!$D$34:$D$777,СВЦЭМ!$A$34:$A$777,$A103,СВЦЭМ!$B$34:$B$777,X$83)+'СЕТ СН'!$H$11+СВЦЭМ!$D$10+'СЕТ СН'!$H$6-'СЕТ СН'!$H$23</f>
        <v>1310.1302651799999</v>
      </c>
      <c r="Y103" s="37">
        <f>SUMIFS(СВЦЭМ!$D$34:$D$777,СВЦЭМ!$A$34:$A$777,$A103,СВЦЭМ!$B$34:$B$777,Y$83)+'СЕТ СН'!$H$11+СВЦЭМ!$D$10+'СЕТ СН'!$H$6-'СЕТ СН'!$H$23</f>
        <v>1432.12082633</v>
      </c>
    </row>
    <row r="104" spans="1:25" ht="15.75" x14ac:dyDescent="0.2">
      <c r="A104" s="36">
        <f t="shared" si="2"/>
        <v>43302</v>
      </c>
      <c r="B104" s="37">
        <f>SUMIFS(СВЦЭМ!$D$34:$D$777,СВЦЭМ!$A$34:$A$777,$A104,СВЦЭМ!$B$34:$B$777,B$83)+'СЕТ СН'!$H$11+СВЦЭМ!$D$10+'СЕТ СН'!$H$6-'СЕТ СН'!$H$23</f>
        <v>1473.3270868499999</v>
      </c>
      <c r="C104" s="37">
        <f>SUMIFS(СВЦЭМ!$D$34:$D$777,СВЦЭМ!$A$34:$A$777,$A104,СВЦЭМ!$B$34:$B$777,C$83)+'СЕТ СН'!$H$11+СВЦЭМ!$D$10+'СЕТ СН'!$H$6-'СЕТ СН'!$H$23</f>
        <v>1494.3559037799998</v>
      </c>
      <c r="D104" s="37">
        <f>SUMIFS(СВЦЭМ!$D$34:$D$777,СВЦЭМ!$A$34:$A$777,$A104,СВЦЭМ!$B$34:$B$777,D$83)+'СЕТ СН'!$H$11+СВЦЭМ!$D$10+'СЕТ СН'!$H$6-'СЕТ СН'!$H$23</f>
        <v>1540.3030732699999</v>
      </c>
      <c r="E104" s="37">
        <f>SUMIFS(СВЦЭМ!$D$34:$D$777,СВЦЭМ!$A$34:$A$777,$A104,СВЦЭМ!$B$34:$B$777,E$83)+'СЕТ СН'!$H$11+СВЦЭМ!$D$10+'СЕТ СН'!$H$6-'СЕТ СН'!$H$23</f>
        <v>1535.95315433</v>
      </c>
      <c r="F104" s="37">
        <f>SUMIFS(СВЦЭМ!$D$34:$D$777,СВЦЭМ!$A$34:$A$777,$A104,СВЦЭМ!$B$34:$B$777,F$83)+'СЕТ СН'!$H$11+СВЦЭМ!$D$10+'СЕТ СН'!$H$6-'СЕТ СН'!$H$23</f>
        <v>1541.0901887499999</v>
      </c>
      <c r="G104" s="37">
        <f>SUMIFS(СВЦЭМ!$D$34:$D$777,СВЦЭМ!$A$34:$A$777,$A104,СВЦЭМ!$B$34:$B$777,G$83)+'СЕТ СН'!$H$11+СВЦЭМ!$D$10+'СЕТ СН'!$H$6-'СЕТ СН'!$H$23</f>
        <v>1530.4189753199998</v>
      </c>
      <c r="H104" s="37">
        <f>SUMIFS(СВЦЭМ!$D$34:$D$777,СВЦЭМ!$A$34:$A$777,$A104,СВЦЭМ!$B$34:$B$777,H$83)+'СЕТ СН'!$H$11+СВЦЭМ!$D$10+'СЕТ СН'!$H$6-'СЕТ СН'!$H$23</f>
        <v>1451.8976836099998</v>
      </c>
      <c r="I104" s="37">
        <f>SUMIFS(СВЦЭМ!$D$34:$D$777,СВЦЭМ!$A$34:$A$777,$A104,СВЦЭМ!$B$34:$B$777,I$83)+'СЕТ СН'!$H$11+СВЦЭМ!$D$10+'СЕТ СН'!$H$6-'СЕТ СН'!$H$23</f>
        <v>1302.21547151</v>
      </c>
      <c r="J104" s="37">
        <f>SUMIFS(СВЦЭМ!$D$34:$D$777,СВЦЭМ!$A$34:$A$777,$A104,СВЦЭМ!$B$34:$B$777,J$83)+'СЕТ СН'!$H$11+СВЦЭМ!$D$10+'СЕТ СН'!$H$6-'СЕТ СН'!$H$23</f>
        <v>1197.01975993</v>
      </c>
      <c r="K104" s="37">
        <f>SUMIFS(СВЦЭМ!$D$34:$D$777,СВЦЭМ!$A$34:$A$777,$A104,СВЦЭМ!$B$34:$B$777,K$83)+'СЕТ СН'!$H$11+СВЦЭМ!$D$10+'СЕТ СН'!$H$6-'СЕТ СН'!$H$23</f>
        <v>1129.5853752099999</v>
      </c>
      <c r="L104" s="37">
        <f>SUMIFS(СВЦЭМ!$D$34:$D$777,СВЦЭМ!$A$34:$A$777,$A104,СВЦЭМ!$B$34:$B$777,L$83)+'СЕТ СН'!$H$11+СВЦЭМ!$D$10+'СЕТ СН'!$H$6-'СЕТ СН'!$H$23</f>
        <v>1108.7476662199999</v>
      </c>
      <c r="M104" s="37">
        <f>SUMIFS(СВЦЭМ!$D$34:$D$777,СВЦЭМ!$A$34:$A$777,$A104,СВЦЭМ!$B$34:$B$777,M$83)+'СЕТ СН'!$H$11+СВЦЭМ!$D$10+'СЕТ СН'!$H$6-'СЕТ СН'!$H$23</f>
        <v>1106.08658988</v>
      </c>
      <c r="N104" s="37">
        <f>SUMIFS(СВЦЭМ!$D$34:$D$777,СВЦЭМ!$A$34:$A$777,$A104,СВЦЭМ!$B$34:$B$777,N$83)+'СЕТ СН'!$H$11+СВЦЭМ!$D$10+'СЕТ СН'!$H$6-'СЕТ СН'!$H$23</f>
        <v>1112.31324825</v>
      </c>
      <c r="O104" s="37">
        <f>SUMIFS(СВЦЭМ!$D$34:$D$777,СВЦЭМ!$A$34:$A$777,$A104,СВЦЭМ!$B$34:$B$777,O$83)+'СЕТ СН'!$H$11+СВЦЭМ!$D$10+'СЕТ СН'!$H$6-'СЕТ СН'!$H$23</f>
        <v>1120.38377552</v>
      </c>
      <c r="P104" s="37">
        <f>SUMIFS(СВЦЭМ!$D$34:$D$777,СВЦЭМ!$A$34:$A$777,$A104,СВЦЭМ!$B$34:$B$777,P$83)+'СЕТ СН'!$H$11+СВЦЭМ!$D$10+'СЕТ СН'!$H$6-'СЕТ СН'!$H$23</f>
        <v>1125.6204260499999</v>
      </c>
      <c r="Q104" s="37">
        <f>SUMIFS(СВЦЭМ!$D$34:$D$777,СВЦЭМ!$A$34:$A$777,$A104,СВЦЭМ!$B$34:$B$777,Q$83)+'СЕТ СН'!$H$11+СВЦЭМ!$D$10+'СЕТ СН'!$H$6-'СЕТ СН'!$H$23</f>
        <v>1127.8721246599998</v>
      </c>
      <c r="R104" s="37">
        <f>SUMIFS(СВЦЭМ!$D$34:$D$777,СВЦЭМ!$A$34:$A$777,$A104,СВЦЭМ!$B$34:$B$777,R$83)+'СЕТ СН'!$H$11+СВЦЭМ!$D$10+'СЕТ СН'!$H$6-'СЕТ СН'!$H$23</f>
        <v>1124.7585549299999</v>
      </c>
      <c r="S104" s="37">
        <f>SUMIFS(СВЦЭМ!$D$34:$D$777,СВЦЭМ!$A$34:$A$777,$A104,СВЦЭМ!$B$34:$B$777,S$83)+'СЕТ СН'!$H$11+СВЦЭМ!$D$10+'СЕТ СН'!$H$6-'СЕТ СН'!$H$23</f>
        <v>1124.8152776299999</v>
      </c>
      <c r="T104" s="37">
        <f>SUMIFS(СВЦЭМ!$D$34:$D$777,СВЦЭМ!$A$34:$A$777,$A104,СВЦЭМ!$B$34:$B$777,T$83)+'СЕТ СН'!$H$11+СВЦЭМ!$D$10+'СЕТ СН'!$H$6-'СЕТ СН'!$H$23</f>
        <v>1120.13957078</v>
      </c>
      <c r="U104" s="37">
        <f>SUMIFS(СВЦЭМ!$D$34:$D$777,СВЦЭМ!$A$34:$A$777,$A104,СВЦЭМ!$B$34:$B$777,U$83)+'СЕТ СН'!$H$11+СВЦЭМ!$D$10+'СЕТ СН'!$H$6-'СЕТ СН'!$H$23</f>
        <v>1117.32554013</v>
      </c>
      <c r="V104" s="37">
        <f>SUMIFS(СВЦЭМ!$D$34:$D$777,СВЦЭМ!$A$34:$A$777,$A104,СВЦЭМ!$B$34:$B$777,V$83)+'СЕТ СН'!$H$11+СВЦЭМ!$D$10+'СЕТ СН'!$H$6-'СЕТ СН'!$H$23</f>
        <v>1116.0653148699998</v>
      </c>
      <c r="W104" s="37">
        <f>SUMIFS(СВЦЭМ!$D$34:$D$777,СВЦЭМ!$A$34:$A$777,$A104,СВЦЭМ!$B$34:$B$777,W$83)+'СЕТ СН'!$H$11+СВЦЭМ!$D$10+'СЕТ СН'!$H$6-'СЕТ СН'!$H$23</f>
        <v>1166.7914369299999</v>
      </c>
      <c r="X104" s="37">
        <f>SUMIFS(СВЦЭМ!$D$34:$D$777,СВЦЭМ!$A$34:$A$777,$A104,СВЦЭМ!$B$34:$B$777,X$83)+'СЕТ СН'!$H$11+СВЦЭМ!$D$10+'СЕТ СН'!$H$6-'СЕТ СН'!$H$23</f>
        <v>1248.2850896499999</v>
      </c>
      <c r="Y104" s="37">
        <f>SUMIFS(СВЦЭМ!$D$34:$D$777,СВЦЭМ!$A$34:$A$777,$A104,СВЦЭМ!$B$34:$B$777,Y$83)+'СЕТ СН'!$H$11+СВЦЭМ!$D$10+'СЕТ СН'!$H$6-'СЕТ СН'!$H$23</f>
        <v>1388.7514450599999</v>
      </c>
    </row>
    <row r="105" spans="1:25" ht="15.75" x14ac:dyDescent="0.2">
      <c r="A105" s="36">
        <f t="shared" si="2"/>
        <v>43303</v>
      </c>
      <c r="B105" s="37">
        <f>SUMIFS(СВЦЭМ!$D$34:$D$777,СВЦЭМ!$A$34:$A$777,$A105,СВЦЭМ!$B$34:$B$777,B$83)+'СЕТ СН'!$H$11+СВЦЭМ!$D$10+'СЕТ СН'!$H$6-'СЕТ СН'!$H$23</f>
        <v>1467.9006906299999</v>
      </c>
      <c r="C105" s="37">
        <f>SUMIFS(СВЦЭМ!$D$34:$D$777,СВЦЭМ!$A$34:$A$777,$A105,СВЦЭМ!$B$34:$B$777,C$83)+'СЕТ СН'!$H$11+СВЦЭМ!$D$10+'СЕТ СН'!$H$6-'СЕТ СН'!$H$23</f>
        <v>1520.6516823899999</v>
      </c>
      <c r="D105" s="37">
        <f>SUMIFS(СВЦЭМ!$D$34:$D$777,СВЦЭМ!$A$34:$A$777,$A105,СВЦЭМ!$B$34:$B$777,D$83)+'СЕТ СН'!$H$11+СВЦЭМ!$D$10+'СЕТ СН'!$H$6-'СЕТ СН'!$H$23</f>
        <v>1538.5591557</v>
      </c>
      <c r="E105" s="37">
        <f>SUMIFS(СВЦЭМ!$D$34:$D$777,СВЦЭМ!$A$34:$A$777,$A105,СВЦЭМ!$B$34:$B$777,E$83)+'СЕТ СН'!$H$11+СВЦЭМ!$D$10+'СЕТ СН'!$H$6-'СЕТ СН'!$H$23</f>
        <v>1547.7539429199999</v>
      </c>
      <c r="F105" s="37">
        <f>SUMIFS(СВЦЭМ!$D$34:$D$777,СВЦЭМ!$A$34:$A$777,$A105,СВЦЭМ!$B$34:$B$777,F$83)+'СЕТ СН'!$H$11+СВЦЭМ!$D$10+'СЕТ СН'!$H$6-'СЕТ СН'!$H$23</f>
        <v>1532.9595269699998</v>
      </c>
      <c r="G105" s="37">
        <f>SUMIFS(СВЦЭМ!$D$34:$D$777,СВЦЭМ!$A$34:$A$777,$A105,СВЦЭМ!$B$34:$B$777,G$83)+'СЕТ СН'!$H$11+СВЦЭМ!$D$10+'СЕТ СН'!$H$6-'СЕТ СН'!$H$23</f>
        <v>1547.2780705</v>
      </c>
      <c r="H105" s="37">
        <f>SUMIFS(СВЦЭМ!$D$34:$D$777,СВЦЭМ!$A$34:$A$777,$A105,СВЦЭМ!$B$34:$B$777,H$83)+'СЕТ СН'!$H$11+СВЦЭМ!$D$10+'СЕТ СН'!$H$6-'СЕТ СН'!$H$23</f>
        <v>1476.14711932</v>
      </c>
      <c r="I105" s="37">
        <f>SUMIFS(СВЦЭМ!$D$34:$D$777,СВЦЭМ!$A$34:$A$777,$A105,СВЦЭМ!$B$34:$B$777,I$83)+'СЕТ СН'!$H$11+СВЦЭМ!$D$10+'СЕТ СН'!$H$6-'СЕТ СН'!$H$23</f>
        <v>1355.6184623299998</v>
      </c>
      <c r="J105" s="37">
        <f>SUMIFS(СВЦЭМ!$D$34:$D$777,СВЦЭМ!$A$34:$A$777,$A105,СВЦЭМ!$B$34:$B$777,J$83)+'СЕТ СН'!$H$11+СВЦЭМ!$D$10+'СЕТ СН'!$H$6-'СЕТ СН'!$H$23</f>
        <v>1228.9300455299999</v>
      </c>
      <c r="K105" s="37">
        <f>SUMIFS(СВЦЭМ!$D$34:$D$777,СВЦЭМ!$A$34:$A$777,$A105,СВЦЭМ!$B$34:$B$777,K$83)+'СЕТ СН'!$H$11+СВЦЭМ!$D$10+'СЕТ СН'!$H$6-'СЕТ СН'!$H$23</f>
        <v>1157.0312875299999</v>
      </c>
      <c r="L105" s="37">
        <f>SUMIFS(СВЦЭМ!$D$34:$D$777,СВЦЭМ!$A$34:$A$777,$A105,СВЦЭМ!$B$34:$B$777,L$83)+'СЕТ СН'!$H$11+СВЦЭМ!$D$10+'СЕТ СН'!$H$6-'СЕТ СН'!$H$23</f>
        <v>1118.3035095299999</v>
      </c>
      <c r="M105" s="37">
        <f>SUMIFS(СВЦЭМ!$D$34:$D$777,СВЦЭМ!$A$34:$A$777,$A105,СВЦЭМ!$B$34:$B$777,M$83)+'СЕТ СН'!$H$11+СВЦЭМ!$D$10+'СЕТ СН'!$H$6-'СЕТ СН'!$H$23</f>
        <v>1099.23154931</v>
      </c>
      <c r="N105" s="37">
        <f>SUMIFS(СВЦЭМ!$D$34:$D$777,СВЦЭМ!$A$34:$A$777,$A105,СВЦЭМ!$B$34:$B$777,N$83)+'СЕТ СН'!$H$11+СВЦЭМ!$D$10+'СЕТ СН'!$H$6-'СЕТ СН'!$H$23</f>
        <v>1106.9538302999999</v>
      </c>
      <c r="O105" s="37">
        <f>SUMIFS(СВЦЭМ!$D$34:$D$777,СВЦЭМ!$A$34:$A$777,$A105,СВЦЭМ!$B$34:$B$777,O$83)+'СЕТ СН'!$H$11+СВЦЭМ!$D$10+'СЕТ СН'!$H$6-'СЕТ СН'!$H$23</f>
        <v>1105.68265686</v>
      </c>
      <c r="P105" s="37">
        <f>SUMIFS(СВЦЭМ!$D$34:$D$777,СВЦЭМ!$A$34:$A$777,$A105,СВЦЭМ!$B$34:$B$777,P$83)+'СЕТ СН'!$H$11+СВЦЭМ!$D$10+'СЕТ СН'!$H$6-'СЕТ СН'!$H$23</f>
        <v>1120.9311694199998</v>
      </c>
      <c r="Q105" s="37">
        <f>SUMIFS(СВЦЭМ!$D$34:$D$777,СВЦЭМ!$A$34:$A$777,$A105,СВЦЭМ!$B$34:$B$777,Q$83)+'СЕТ СН'!$H$11+СВЦЭМ!$D$10+'СЕТ СН'!$H$6-'СЕТ СН'!$H$23</f>
        <v>1127.2128748299999</v>
      </c>
      <c r="R105" s="37">
        <f>SUMIFS(СВЦЭМ!$D$34:$D$777,СВЦЭМ!$A$34:$A$777,$A105,СВЦЭМ!$B$34:$B$777,R$83)+'СЕТ СН'!$H$11+СВЦЭМ!$D$10+'СЕТ СН'!$H$6-'СЕТ СН'!$H$23</f>
        <v>1128.7013284299999</v>
      </c>
      <c r="S105" s="37">
        <f>SUMIFS(СВЦЭМ!$D$34:$D$777,СВЦЭМ!$A$34:$A$777,$A105,СВЦЭМ!$B$34:$B$777,S$83)+'СЕТ СН'!$H$11+СВЦЭМ!$D$10+'СЕТ СН'!$H$6-'СЕТ СН'!$H$23</f>
        <v>1124.652705</v>
      </c>
      <c r="T105" s="37">
        <f>SUMIFS(СВЦЭМ!$D$34:$D$777,СВЦЭМ!$A$34:$A$777,$A105,СВЦЭМ!$B$34:$B$777,T$83)+'СЕТ СН'!$H$11+СВЦЭМ!$D$10+'СЕТ СН'!$H$6-'СЕТ СН'!$H$23</f>
        <v>1130.28514668</v>
      </c>
      <c r="U105" s="37">
        <f>SUMIFS(СВЦЭМ!$D$34:$D$777,СВЦЭМ!$A$34:$A$777,$A105,СВЦЭМ!$B$34:$B$777,U$83)+'СЕТ СН'!$H$11+СВЦЭМ!$D$10+'СЕТ СН'!$H$6-'СЕТ СН'!$H$23</f>
        <v>1126.6450131899999</v>
      </c>
      <c r="V105" s="37">
        <f>SUMIFS(СВЦЭМ!$D$34:$D$777,СВЦЭМ!$A$34:$A$777,$A105,СВЦЭМ!$B$34:$B$777,V$83)+'СЕТ СН'!$H$11+СВЦЭМ!$D$10+'СЕТ СН'!$H$6-'СЕТ СН'!$H$23</f>
        <v>1126.4695610799999</v>
      </c>
      <c r="W105" s="37">
        <f>SUMIFS(СВЦЭМ!$D$34:$D$777,СВЦЭМ!$A$34:$A$777,$A105,СВЦЭМ!$B$34:$B$777,W$83)+'СЕТ СН'!$H$11+СВЦЭМ!$D$10+'СЕТ СН'!$H$6-'СЕТ СН'!$H$23</f>
        <v>1127.7475253099999</v>
      </c>
      <c r="X105" s="37">
        <f>SUMIFS(СВЦЭМ!$D$34:$D$777,СВЦЭМ!$A$34:$A$777,$A105,СВЦЭМ!$B$34:$B$777,X$83)+'СЕТ СН'!$H$11+СВЦЭМ!$D$10+'СЕТ СН'!$H$6-'СЕТ СН'!$H$23</f>
        <v>1214.17499421</v>
      </c>
      <c r="Y105" s="37">
        <f>SUMIFS(СВЦЭМ!$D$34:$D$777,СВЦЭМ!$A$34:$A$777,$A105,СВЦЭМ!$B$34:$B$777,Y$83)+'СЕТ СН'!$H$11+СВЦЭМ!$D$10+'СЕТ СН'!$H$6-'СЕТ СН'!$H$23</f>
        <v>1356.00287538</v>
      </c>
    </row>
    <row r="106" spans="1:25" ht="15.75" x14ac:dyDescent="0.2">
      <c r="A106" s="36">
        <f t="shared" si="2"/>
        <v>43304</v>
      </c>
      <c r="B106" s="37">
        <f>SUMIFS(СВЦЭМ!$D$34:$D$777,СВЦЭМ!$A$34:$A$777,$A106,СВЦЭМ!$B$34:$B$777,B$83)+'СЕТ СН'!$H$11+СВЦЭМ!$D$10+'СЕТ СН'!$H$6-'СЕТ СН'!$H$23</f>
        <v>1497.5096538</v>
      </c>
      <c r="C106" s="37">
        <f>SUMIFS(СВЦЭМ!$D$34:$D$777,СВЦЭМ!$A$34:$A$777,$A106,СВЦЭМ!$B$34:$B$777,C$83)+'СЕТ СН'!$H$11+СВЦЭМ!$D$10+'СЕТ СН'!$H$6-'СЕТ СН'!$H$23</f>
        <v>1564.6795632799999</v>
      </c>
      <c r="D106" s="37">
        <f>SUMIFS(СВЦЭМ!$D$34:$D$777,СВЦЭМ!$A$34:$A$777,$A106,СВЦЭМ!$B$34:$B$777,D$83)+'СЕТ СН'!$H$11+СВЦЭМ!$D$10+'СЕТ СН'!$H$6-'СЕТ СН'!$H$23</f>
        <v>1597.34892797</v>
      </c>
      <c r="E106" s="37">
        <f>SUMIFS(СВЦЭМ!$D$34:$D$777,СВЦЭМ!$A$34:$A$777,$A106,СВЦЭМ!$B$34:$B$777,E$83)+'СЕТ СН'!$H$11+СВЦЭМ!$D$10+'СЕТ СН'!$H$6-'СЕТ СН'!$H$23</f>
        <v>1594.78812008</v>
      </c>
      <c r="F106" s="37">
        <f>SUMIFS(СВЦЭМ!$D$34:$D$777,СВЦЭМ!$A$34:$A$777,$A106,СВЦЭМ!$B$34:$B$777,F$83)+'СЕТ СН'!$H$11+СВЦЭМ!$D$10+'СЕТ СН'!$H$6-'СЕТ СН'!$H$23</f>
        <v>1591.1508343400001</v>
      </c>
      <c r="G106" s="37">
        <f>SUMIFS(СВЦЭМ!$D$34:$D$777,СВЦЭМ!$A$34:$A$777,$A106,СВЦЭМ!$B$34:$B$777,G$83)+'СЕТ СН'!$H$11+СВЦЭМ!$D$10+'СЕТ СН'!$H$6-'СЕТ СН'!$H$23</f>
        <v>1594.2411220500001</v>
      </c>
      <c r="H106" s="37">
        <f>SUMIFS(СВЦЭМ!$D$34:$D$777,СВЦЭМ!$A$34:$A$777,$A106,СВЦЭМ!$B$34:$B$777,H$83)+'СЕТ СН'!$H$11+СВЦЭМ!$D$10+'СЕТ СН'!$H$6-'СЕТ СН'!$H$23</f>
        <v>1500.27780181</v>
      </c>
      <c r="I106" s="37">
        <f>SUMIFS(СВЦЭМ!$D$34:$D$777,СВЦЭМ!$A$34:$A$777,$A106,СВЦЭМ!$B$34:$B$777,I$83)+'СЕТ СН'!$H$11+СВЦЭМ!$D$10+'СЕТ СН'!$H$6-'СЕТ СН'!$H$23</f>
        <v>1338.900484</v>
      </c>
      <c r="J106" s="37">
        <f>SUMIFS(СВЦЭМ!$D$34:$D$777,СВЦЭМ!$A$34:$A$777,$A106,СВЦЭМ!$B$34:$B$777,J$83)+'СЕТ СН'!$H$11+СВЦЭМ!$D$10+'СЕТ СН'!$H$6-'СЕТ СН'!$H$23</f>
        <v>1212.8314841199999</v>
      </c>
      <c r="K106" s="37">
        <f>SUMIFS(СВЦЭМ!$D$34:$D$777,СВЦЭМ!$A$34:$A$777,$A106,СВЦЭМ!$B$34:$B$777,K$83)+'СЕТ СН'!$H$11+СВЦЭМ!$D$10+'СЕТ СН'!$H$6-'СЕТ СН'!$H$23</f>
        <v>1134.93114879</v>
      </c>
      <c r="L106" s="37">
        <f>SUMIFS(СВЦЭМ!$D$34:$D$777,СВЦЭМ!$A$34:$A$777,$A106,СВЦЭМ!$B$34:$B$777,L$83)+'СЕТ СН'!$H$11+СВЦЭМ!$D$10+'СЕТ СН'!$H$6-'СЕТ СН'!$H$23</f>
        <v>1114.4993058999999</v>
      </c>
      <c r="M106" s="37">
        <f>SUMIFS(СВЦЭМ!$D$34:$D$777,СВЦЭМ!$A$34:$A$777,$A106,СВЦЭМ!$B$34:$B$777,M$83)+'СЕТ СН'!$H$11+СВЦЭМ!$D$10+'СЕТ СН'!$H$6-'СЕТ СН'!$H$23</f>
        <v>1113.71817908</v>
      </c>
      <c r="N106" s="37">
        <f>SUMIFS(СВЦЭМ!$D$34:$D$777,СВЦЭМ!$A$34:$A$777,$A106,СВЦЭМ!$B$34:$B$777,N$83)+'СЕТ СН'!$H$11+СВЦЭМ!$D$10+'СЕТ СН'!$H$6-'СЕТ СН'!$H$23</f>
        <v>1113.90137944</v>
      </c>
      <c r="O106" s="37">
        <f>SUMIFS(СВЦЭМ!$D$34:$D$777,СВЦЭМ!$A$34:$A$777,$A106,СВЦЭМ!$B$34:$B$777,O$83)+'СЕТ СН'!$H$11+СВЦЭМ!$D$10+'СЕТ СН'!$H$6-'СЕТ СН'!$H$23</f>
        <v>1112.4951498099999</v>
      </c>
      <c r="P106" s="37">
        <f>SUMIFS(СВЦЭМ!$D$34:$D$777,СВЦЭМ!$A$34:$A$777,$A106,СВЦЭМ!$B$34:$B$777,P$83)+'СЕТ СН'!$H$11+СВЦЭМ!$D$10+'СЕТ СН'!$H$6-'СЕТ СН'!$H$23</f>
        <v>1115.0459051999999</v>
      </c>
      <c r="Q106" s="37">
        <f>SUMIFS(СВЦЭМ!$D$34:$D$777,СВЦЭМ!$A$34:$A$777,$A106,СВЦЭМ!$B$34:$B$777,Q$83)+'СЕТ СН'!$H$11+СВЦЭМ!$D$10+'СЕТ СН'!$H$6-'СЕТ СН'!$H$23</f>
        <v>1121.3523570499999</v>
      </c>
      <c r="R106" s="37">
        <f>SUMIFS(СВЦЭМ!$D$34:$D$777,СВЦЭМ!$A$34:$A$777,$A106,СВЦЭМ!$B$34:$B$777,R$83)+'СЕТ СН'!$H$11+СВЦЭМ!$D$10+'СЕТ СН'!$H$6-'СЕТ СН'!$H$23</f>
        <v>1119.31918999</v>
      </c>
      <c r="S106" s="37">
        <f>SUMIFS(СВЦЭМ!$D$34:$D$777,СВЦЭМ!$A$34:$A$777,$A106,СВЦЭМ!$B$34:$B$777,S$83)+'СЕТ СН'!$H$11+СВЦЭМ!$D$10+'СЕТ СН'!$H$6-'СЕТ СН'!$H$23</f>
        <v>1118.6973834999999</v>
      </c>
      <c r="T106" s="37">
        <f>SUMIFS(СВЦЭМ!$D$34:$D$777,СВЦЭМ!$A$34:$A$777,$A106,СВЦЭМ!$B$34:$B$777,T$83)+'СЕТ СН'!$H$11+СВЦЭМ!$D$10+'СЕТ СН'!$H$6-'СЕТ СН'!$H$23</f>
        <v>1121.88974164</v>
      </c>
      <c r="U106" s="37">
        <f>SUMIFS(СВЦЭМ!$D$34:$D$777,СВЦЭМ!$A$34:$A$777,$A106,СВЦЭМ!$B$34:$B$777,U$83)+'СЕТ СН'!$H$11+СВЦЭМ!$D$10+'СЕТ СН'!$H$6-'СЕТ СН'!$H$23</f>
        <v>1117.6354829099998</v>
      </c>
      <c r="V106" s="37">
        <f>SUMIFS(СВЦЭМ!$D$34:$D$777,СВЦЭМ!$A$34:$A$777,$A106,СВЦЭМ!$B$34:$B$777,V$83)+'СЕТ СН'!$H$11+СВЦЭМ!$D$10+'СЕТ СН'!$H$6-'СЕТ СН'!$H$23</f>
        <v>1117.07916421</v>
      </c>
      <c r="W106" s="37">
        <f>SUMIFS(СВЦЭМ!$D$34:$D$777,СВЦЭМ!$A$34:$A$777,$A106,СВЦЭМ!$B$34:$B$777,W$83)+'СЕТ СН'!$H$11+СВЦЭМ!$D$10+'СЕТ СН'!$H$6-'СЕТ СН'!$H$23</f>
        <v>1156.9387316499999</v>
      </c>
      <c r="X106" s="37">
        <f>SUMIFS(СВЦЭМ!$D$34:$D$777,СВЦЭМ!$A$34:$A$777,$A106,СВЦЭМ!$B$34:$B$777,X$83)+'СЕТ СН'!$H$11+СВЦЭМ!$D$10+'СЕТ СН'!$H$6-'СЕТ СН'!$H$23</f>
        <v>1245.3000466799999</v>
      </c>
      <c r="Y106" s="37">
        <f>SUMIFS(СВЦЭМ!$D$34:$D$777,СВЦЭМ!$A$34:$A$777,$A106,СВЦЭМ!$B$34:$B$777,Y$83)+'СЕТ СН'!$H$11+СВЦЭМ!$D$10+'СЕТ СН'!$H$6-'СЕТ СН'!$H$23</f>
        <v>1364.83660792</v>
      </c>
    </row>
    <row r="107" spans="1:25" ht="15.75" x14ac:dyDescent="0.2">
      <c r="A107" s="36">
        <f t="shared" si="2"/>
        <v>43305</v>
      </c>
      <c r="B107" s="37">
        <f>SUMIFS(СВЦЭМ!$D$34:$D$777,СВЦЭМ!$A$34:$A$777,$A107,СВЦЭМ!$B$34:$B$777,B$83)+'СЕТ СН'!$H$11+СВЦЭМ!$D$10+'СЕТ СН'!$H$6-'СЕТ СН'!$H$23</f>
        <v>1500.3744956</v>
      </c>
      <c r="C107" s="37">
        <f>SUMIFS(СВЦЭМ!$D$34:$D$777,СВЦЭМ!$A$34:$A$777,$A107,СВЦЭМ!$B$34:$B$777,C$83)+'СЕТ СН'!$H$11+СВЦЭМ!$D$10+'СЕТ СН'!$H$6-'СЕТ СН'!$H$23</f>
        <v>1533.3925844399998</v>
      </c>
      <c r="D107" s="37">
        <f>SUMIFS(СВЦЭМ!$D$34:$D$777,СВЦЭМ!$A$34:$A$777,$A107,СВЦЭМ!$B$34:$B$777,D$83)+'СЕТ СН'!$H$11+СВЦЭМ!$D$10+'СЕТ СН'!$H$6-'СЕТ СН'!$H$23</f>
        <v>1586.4018147199999</v>
      </c>
      <c r="E107" s="37">
        <f>SUMIFS(СВЦЭМ!$D$34:$D$777,СВЦЭМ!$A$34:$A$777,$A107,СВЦЭМ!$B$34:$B$777,E$83)+'СЕТ СН'!$H$11+СВЦЭМ!$D$10+'СЕТ СН'!$H$6-'СЕТ СН'!$H$23</f>
        <v>1605.3751980500001</v>
      </c>
      <c r="F107" s="37">
        <f>SUMIFS(СВЦЭМ!$D$34:$D$777,СВЦЭМ!$A$34:$A$777,$A107,СВЦЭМ!$B$34:$B$777,F$83)+'СЕТ СН'!$H$11+СВЦЭМ!$D$10+'СЕТ СН'!$H$6-'СЕТ СН'!$H$23</f>
        <v>1594.2750170100001</v>
      </c>
      <c r="G107" s="37">
        <f>SUMIFS(СВЦЭМ!$D$34:$D$777,СВЦЭМ!$A$34:$A$777,$A107,СВЦЭМ!$B$34:$B$777,G$83)+'СЕТ СН'!$H$11+СВЦЭМ!$D$10+'СЕТ СН'!$H$6-'СЕТ СН'!$H$23</f>
        <v>1575.50181613</v>
      </c>
      <c r="H107" s="37">
        <f>SUMIFS(СВЦЭМ!$D$34:$D$777,СВЦЭМ!$A$34:$A$777,$A107,СВЦЭМ!$B$34:$B$777,H$83)+'СЕТ СН'!$H$11+СВЦЭМ!$D$10+'СЕТ СН'!$H$6-'СЕТ СН'!$H$23</f>
        <v>1487.8338080799999</v>
      </c>
      <c r="I107" s="37">
        <f>SUMIFS(СВЦЭМ!$D$34:$D$777,СВЦЭМ!$A$34:$A$777,$A107,СВЦЭМ!$B$34:$B$777,I$83)+'СЕТ СН'!$H$11+СВЦЭМ!$D$10+'СЕТ СН'!$H$6-'СЕТ СН'!$H$23</f>
        <v>1327.37386674</v>
      </c>
      <c r="J107" s="37">
        <f>SUMIFS(СВЦЭМ!$D$34:$D$777,СВЦЭМ!$A$34:$A$777,$A107,СВЦЭМ!$B$34:$B$777,J$83)+'СЕТ СН'!$H$11+СВЦЭМ!$D$10+'СЕТ СН'!$H$6-'СЕТ СН'!$H$23</f>
        <v>1206.46507086</v>
      </c>
      <c r="K107" s="37">
        <f>SUMIFS(СВЦЭМ!$D$34:$D$777,СВЦЭМ!$A$34:$A$777,$A107,СВЦЭМ!$B$34:$B$777,K$83)+'СЕТ СН'!$H$11+СВЦЭМ!$D$10+'СЕТ СН'!$H$6-'СЕТ СН'!$H$23</f>
        <v>1146.38526918</v>
      </c>
      <c r="L107" s="37">
        <f>SUMIFS(СВЦЭМ!$D$34:$D$777,СВЦЭМ!$A$34:$A$777,$A107,СВЦЭМ!$B$34:$B$777,L$83)+'СЕТ СН'!$H$11+СВЦЭМ!$D$10+'СЕТ СН'!$H$6-'СЕТ СН'!$H$23</f>
        <v>1136.41510834</v>
      </c>
      <c r="M107" s="37">
        <f>SUMIFS(СВЦЭМ!$D$34:$D$777,СВЦЭМ!$A$34:$A$777,$A107,СВЦЭМ!$B$34:$B$777,M$83)+'СЕТ СН'!$H$11+СВЦЭМ!$D$10+'СЕТ СН'!$H$6-'СЕТ СН'!$H$23</f>
        <v>1136.1554990099999</v>
      </c>
      <c r="N107" s="37">
        <f>SUMIFS(СВЦЭМ!$D$34:$D$777,СВЦЭМ!$A$34:$A$777,$A107,СВЦЭМ!$B$34:$B$777,N$83)+'СЕТ СН'!$H$11+СВЦЭМ!$D$10+'СЕТ СН'!$H$6-'СЕТ СН'!$H$23</f>
        <v>1156.4701851099999</v>
      </c>
      <c r="O107" s="37">
        <f>SUMIFS(СВЦЭМ!$D$34:$D$777,СВЦЭМ!$A$34:$A$777,$A107,СВЦЭМ!$B$34:$B$777,O$83)+'СЕТ СН'!$H$11+СВЦЭМ!$D$10+'СЕТ СН'!$H$6-'СЕТ СН'!$H$23</f>
        <v>1147.0015587999999</v>
      </c>
      <c r="P107" s="37">
        <f>SUMIFS(СВЦЭМ!$D$34:$D$777,СВЦЭМ!$A$34:$A$777,$A107,СВЦЭМ!$B$34:$B$777,P$83)+'СЕТ СН'!$H$11+СВЦЭМ!$D$10+'СЕТ СН'!$H$6-'СЕТ СН'!$H$23</f>
        <v>1148.1746617399999</v>
      </c>
      <c r="Q107" s="37">
        <f>SUMIFS(СВЦЭМ!$D$34:$D$777,СВЦЭМ!$A$34:$A$777,$A107,СВЦЭМ!$B$34:$B$777,Q$83)+'СЕТ СН'!$H$11+СВЦЭМ!$D$10+'СЕТ СН'!$H$6-'СЕТ СН'!$H$23</f>
        <v>1148.47461045</v>
      </c>
      <c r="R107" s="37">
        <f>SUMIFS(СВЦЭМ!$D$34:$D$777,СВЦЭМ!$A$34:$A$777,$A107,СВЦЭМ!$B$34:$B$777,R$83)+'СЕТ СН'!$H$11+СВЦЭМ!$D$10+'СЕТ СН'!$H$6-'СЕТ СН'!$H$23</f>
        <v>1146.1323105199999</v>
      </c>
      <c r="S107" s="37">
        <f>SUMIFS(СВЦЭМ!$D$34:$D$777,СВЦЭМ!$A$34:$A$777,$A107,СВЦЭМ!$B$34:$B$777,S$83)+'СЕТ СН'!$H$11+СВЦЭМ!$D$10+'СЕТ СН'!$H$6-'СЕТ СН'!$H$23</f>
        <v>1137.1907809699999</v>
      </c>
      <c r="T107" s="37">
        <f>SUMIFS(СВЦЭМ!$D$34:$D$777,СВЦЭМ!$A$34:$A$777,$A107,СВЦЭМ!$B$34:$B$777,T$83)+'СЕТ СН'!$H$11+СВЦЭМ!$D$10+'СЕТ СН'!$H$6-'СЕТ СН'!$H$23</f>
        <v>1137.8392461399999</v>
      </c>
      <c r="U107" s="37">
        <f>SUMIFS(СВЦЭМ!$D$34:$D$777,СВЦЭМ!$A$34:$A$777,$A107,СВЦЭМ!$B$34:$B$777,U$83)+'СЕТ СН'!$H$11+СВЦЭМ!$D$10+'СЕТ СН'!$H$6-'СЕТ СН'!$H$23</f>
        <v>1149.72443946</v>
      </c>
      <c r="V107" s="37">
        <f>SUMIFS(СВЦЭМ!$D$34:$D$777,СВЦЭМ!$A$34:$A$777,$A107,СВЦЭМ!$B$34:$B$777,V$83)+'СЕТ СН'!$H$11+СВЦЭМ!$D$10+'СЕТ СН'!$H$6-'СЕТ СН'!$H$23</f>
        <v>1149.6812568999999</v>
      </c>
      <c r="W107" s="37">
        <f>SUMIFS(СВЦЭМ!$D$34:$D$777,СВЦЭМ!$A$34:$A$777,$A107,СВЦЭМ!$B$34:$B$777,W$83)+'СЕТ СН'!$H$11+СВЦЭМ!$D$10+'СЕТ СН'!$H$6-'СЕТ СН'!$H$23</f>
        <v>1206.396178</v>
      </c>
      <c r="X107" s="37">
        <f>SUMIFS(СВЦЭМ!$D$34:$D$777,СВЦЭМ!$A$34:$A$777,$A107,СВЦЭМ!$B$34:$B$777,X$83)+'СЕТ СН'!$H$11+СВЦЭМ!$D$10+'СЕТ СН'!$H$6-'СЕТ СН'!$H$23</f>
        <v>1295.8090468599999</v>
      </c>
      <c r="Y107" s="37">
        <f>SUMIFS(СВЦЭМ!$D$34:$D$777,СВЦЭМ!$A$34:$A$777,$A107,СВЦЭМ!$B$34:$B$777,Y$83)+'СЕТ СН'!$H$11+СВЦЭМ!$D$10+'СЕТ СН'!$H$6-'СЕТ СН'!$H$23</f>
        <v>1420.3581367199999</v>
      </c>
    </row>
    <row r="108" spans="1:25" ht="15.75" x14ac:dyDescent="0.2">
      <c r="A108" s="36">
        <f t="shared" si="2"/>
        <v>43306</v>
      </c>
      <c r="B108" s="37">
        <f>SUMIFS(СВЦЭМ!$D$34:$D$777,СВЦЭМ!$A$34:$A$777,$A108,СВЦЭМ!$B$34:$B$777,B$83)+'СЕТ СН'!$H$11+СВЦЭМ!$D$10+'СЕТ СН'!$H$6-'СЕТ СН'!$H$23</f>
        <v>1463.6940881199998</v>
      </c>
      <c r="C108" s="37">
        <f>SUMIFS(СВЦЭМ!$D$34:$D$777,СВЦЭМ!$A$34:$A$777,$A108,СВЦЭМ!$B$34:$B$777,C$83)+'СЕТ СН'!$H$11+СВЦЭМ!$D$10+'СЕТ СН'!$H$6-'СЕТ СН'!$H$23</f>
        <v>1525.1460417399999</v>
      </c>
      <c r="D108" s="37">
        <f>SUMIFS(СВЦЭМ!$D$34:$D$777,СВЦЭМ!$A$34:$A$777,$A108,СВЦЭМ!$B$34:$B$777,D$83)+'СЕТ СН'!$H$11+СВЦЭМ!$D$10+'СЕТ СН'!$H$6-'СЕТ СН'!$H$23</f>
        <v>1574.14675018</v>
      </c>
      <c r="E108" s="37">
        <f>SUMIFS(СВЦЭМ!$D$34:$D$777,СВЦЭМ!$A$34:$A$777,$A108,СВЦЭМ!$B$34:$B$777,E$83)+'СЕТ СН'!$H$11+СВЦЭМ!$D$10+'СЕТ СН'!$H$6-'СЕТ СН'!$H$23</f>
        <v>1586.4177615399999</v>
      </c>
      <c r="F108" s="37">
        <f>SUMIFS(СВЦЭМ!$D$34:$D$777,СВЦЭМ!$A$34:$A$777,$A108,СВЦЭМ!$B$34:$B$777,F$83)+'СЕТ СН'!$H$11+СВЦЭМ!$D$10+'СЕТ СН'!$H$6-'СЕТ СН'!$H$23</f>
        <v>1573.21744582</v>
      </c>
      <c r="G108" s="37">
        <f>SUMIFS(СВЦЭМ!$D$34:$D$777,СВЦЭМ!$A$34:$A$777,$A108,СВЦЭМ!$B$34:$B$777,G$83)+'СЕТ СН'!$H$11+СВЦЭМ!$D$10+'СЕТ СН'!$H$6-'СЕТ СН'!$H$23</f>
        <v>1576.00181178</v>
      </c>
      <c r="H108" s="37">
        <f>SUMIFS(СВЦЭМ!$D$34:$D$777,СВЦЭМ!$A$34:$A$777,$A108,СВЦЭМ!$B$34:$B$777,H$83)+'СЕТ СН'!$H$11+СВЦЭМ!$D$10+'СЕТ СН'!$H$6-'СЕТ СН'!$H$23</f>
        <v>1471.38776194</v>
      </c>
      <c r="I108" s="37">
        <f>SUMIFS(СВЦЭМ!$D$34:$D$777,СВЦЭМ!$A$34:$A$777,$A108,СВЦЭМ!$B$34:$B$777,I$83)+'СЕТ СН'!$H$11+СВЦЭМ!$D$10+'СЕТ СН'!$H$6-'СЕТ СН'!$H$23</f>
        <v>1305.01302824</v>
      </c>
      <c r="J108" s="37">
        <f>SUMIFS(СВЦЭМ!$D$34:$D$777,СВЦЭМ!$A$34:$A$777,$A108,СВЦЭМ!$B$34:$B$777,J$83)+'СЕТ СН'!$H$11+СВЦЭМ!$D$10+'СЕТ СН'!$H$6-'СЕТ СН'!$H$23</f>
        <v>1181.99022504</v>
      </c>
      <c r="K108" s="37">
        <f>SUMIFS(СВЦЭМ!$D$34:$D$777,СВЦЭМ!$A$34:$A$777,$A108,СВЦЭМ!$B$34:$B$777,K$83)+'СЕТ СН'!$H$11+СВЦЭМ!$D$10+'СЕТ СН'!$H$6-'СЕТ СН'!$H$23</f>
        <v>1123.91662103</v>
      </c>
      <c r="L108" s="37">
        <f>SUMIFS(СВЦЭМ!$D$34:$D$777,СВЦЭМ!$A$34:$A$777,$A108,СВЦЭМ!$B$34:$B$777,L$83)+'СЕТ СН'!$H$11+СВЦЭМ!$D$10+'СЕТ СН'!$H$6-'СЕТ СН'!$H$23</f>
        <v>1117.14782532</v>
      </c>
      <c r="M108" s="37">
        <f>SUMIFS(СВЦЭМ!$D$34:$D$777,СВЦЭМ!$A$34:$A$777,$A108,СВЦЭМ!$B$34:$B$777,M$83)+'СЕТ СН'!$H$11+СВЦЭМ!$D$10+'СЕТ СН'!$H$6-'СЕТ СН'!$H$23</f>
        <v>1119.8576430199998</v>
      </c>
      <c r="N108" s="37">
        <f>SUMIFS(СВЦЭМ!$D$34:$D$777,СВЦЭМ!$A$34:$A$777,$A108,СВЦЭМ!$B$34:$B$777,N$83)+'СЕТ СН'!$H$11+СВЦЭМ!$D$10+'СЕТ СН'!$H$6-'СЕТ СН'!$H$23</f>
        <v>1125.04355319</v>
      </c>
      <c r="O108" s="37">
        <f>SUMIFS(СВЦЭМ!$D$34:$D$777,СВЦЭМ!$A$34:$A$777,$A108,СВЦЭМ!$B$34:$B$777,O$83)+'СЕТ СН'!$H$11+СВЦЭМ!$D$10+'СЕТ СН'!$H$6-'СЕТ СН'!$H$23</f>
        <v>1126.27779642</v>
      </c>
      <c r="P108" s="37">
        <f>SUMIFS(СВЦЭМ!$D$34:$D$777,СВЦЭМ!$A$34:$A$777,$A108,СВЦЭМ!$B$34:$B$777,P$83)+'СЕТ СН'!$H$11+СВЦЭМ!$D$10+'СЕТ СН'!$H$6-'СЕТ СН'!$H$23</f>
        <v>1141.00500846</v>
      </c>
      <c r="Q108" s="37">
        <f>SUMIFS(СВЦЭМ!$D$34:$D$777,СВЦЭМ!$A$34:$A$777,$A108,СВЦЭМ!$B$34:$B$777,Q$83)+'СЕТ СН'!$H$11+СВЦЭМ!$D$10+'СЕТ СН'!$H$6-'СЕТ СН'!$H$23</f>
        <v>1147.81919735</v>
      </c>
      <c r="R108" s="37">
        <f>SUMIFS(СВЦЭМ!$D$34:$D$777,СВЦЭМ!$A$34:$A$777,$A108,СВЦЭМ!$B$34:$B$777,R$83)+'СЕТ СН'!$H$11+СВЦЭМ!$D$10+'СЕТ СН'!$H$6-'СЕТ СН'!$H$23</f>
        <v>1177.08677184</v>
      </c>
      <c r="S108" s="37">
        <f>SUMIFS(СВЦЭМ!$D$34:$D$777,СВЦЭМ!$A$34:$A$777,$A108,СВЦЭМ!$B$34:$B$777,S$83)+'СЕТ СН'!$H$11+СВЦЭМ!$D$10+'СЕТ СН'!$H$6-'СЕТ СН'!$H$23</f>
        <v>1164.7070374</v>
      </c>
      <c r="T108" s="37">
        <f>SUMIFS(СВЦЭМ!$D$34:$D$777,СВЦЭМ!$A$34:$A$777,$A108,СВЦЭМ!$B$34:$B$777,T$83)+'СЕТ СН'!$H$11+СВЦЭМ!$D$10+'СЕТ СН'!$H$6-'СЕТ СН'!$H$23</f>
        <v>1167.22462129</v>
      </c>
      <c r="U108" s="37">
        <f>SUMIFS(СВЦЭМ!$D$34:$D$777,СВЦЭМ!$A$34:$A$777,$A108,СВЦЭМ!$B$34:$B$777,U$83)+'СЕТ СН'!$H$11+СВЦЭМ!$D$10+'СЕТ СН'!$H$6-'СЕТ СН'!$H$23</f>
        <v>1180.01083582</v>
      </c>
      <c r="V108" s="37">
        <f>SUMIFS(СВЦЭМ!$D$34:$D$777,СВЦЭМ!$A$34:$A$777,$A108,СВЦЭМ!$B$34:$B$777,V$83)+'СЕТ СН'!$H$11+СВЦЭМ!$D$10+'СЕТ СН'!$H$6-'СЕТ СН'!$H$23</f>
        <v>1189.96701001</v>
      </c>
      <c r="W108" s="37">
        <f>SUMIFS(СВЦЭМ!$D$34:$D$777,СВЦЭМ!$A$34:$A$777,$A108,СВЦЭМ!$B$34:$B$777,W$83)+'СЕТ СН'!$H$11+СВЦЭМ!$D$10+'СЕТ СН'!$H$6-'СЕТ СН'!$H$23</f>
        <v>1221.17494177</v>
      </c>
      <c r="X108" s="37">
        <f>SUMIFS(СВЦЭМ!$D$34:$D$777,СВЦЭМ!$A$34:$A$777,$A108,СВЦЭМ!$B$34:$B$777,X$83)+'СЕТ СН'!$H$11+СВЦЭМ!$D$10+'СЕТ СН'!$H$6-'СЕТ СН'!$H$23</f>
        <v>1290.7541148399998</v>
      </c>
      <c r="Y108" s="37">
        <f>SUMIFS(СВЦЭМ!$D$34:$D$777,СВЦЭМ!$A$34:$A$777,$A108,СВЦЭМ!$B$34:$B$777,Y$83)+'СЕТ СН'!$H$11+СВЦЭМ!$D$10+'СЕТ СН'!$H$6-'СЕТ СН'!$H$23</f>
        <v>1348.275709</v>
      </c>
    </row>
    <row r="109" spans="1:25" ht="15.75" x14ac:dyDescent="0.2">
      <c r="A109" s="36">
        <f t="shared" si="2"/>
        <v>43307</v>
      </c>
      <c r="B109" s="37">
        <f>SUMIFS(СВЦЭМ!$D$34:$D$777,СВЦЭМ!$A$34:$A$777,$A109,СВЦЭМ!$B$34:$B$777,B$83)+'СЕТ СН'!$H$11+СВЦЭМ!$D$10+'СЕТ СН'!$H$6-'СЕТ СН'!$H$23</f>
        <v>1433.3859700599999</v>
      </c>
      <c r="C109" s="37">
        <f>SUMIFS(СВЦЭМ!$D$34:$D$777,СВЦЭМ!$A$34:$A$777,$A109,СВЦЭМ!$B$34:$B$777,C$83)+'СЕТ СН'!$H$11+СВЦЭМ!$D$10+'СЕТ СН'!$H$6-'СЕТ СН'!$H$23</f>
        <v>1538.66032778</v>
      </c>
      <c r="D109" s="37">
        <f>SUMIFS(СВЦЭМ!$D$34:$D$777,СВЦЭМ!$A$34:$A$777,$A109,СВЦЭМ!$B$34:$B$777,D$83)+'СЕТ СН'!$H$11+СВЦЭМ!$D$10+'СЕТ СН'!$H$6-'СЕТ СН'!$H$23</f>
        <v>1596.0000881799999</v>
      </c>
      <c r="E109" s="37">
        <f>SUMIFS(СВЦЭМ!$D$34:$D$777,СВЦЭМ!$A$34:$A$777,$A109,СВЦЭМ!$B$34:$B$777,E$83)+'СЕТ СН'!$H$11+СВЦЭМ!$D$10+'СЕТ СН'!$H$6-'СЕТ СН'!$H$23</f>
        <v>1603.11630255</v>
      </c>
      <c r="F109" s="37">
        <f>SUMIFS(СВЦЭМ!$D$34:$D$777,СВЦЭМ!$A$34:$A$777,$A109,СВЦЭМ!$B$34:$B$777,F$83)+'СЕТ СН'!$H$11+СВЦЭМ!$D$10+'СЕТ СН'!$H$6-'СЕТ СН'!$H$23</f>
        <v>1584.1021302300001</v>
      </c>
      <c r="G109" s="37">
        <f>SUMIFS(СВЦЭМ!$D$34:$D$777,СВЦЭМ!$A$34:$A$777,$A109,СВЦЭМ!$B$34:$B$777,G$83)+'СЕТ СН'!$H$11+СВЦЭМ!$D$10+'СЕТ СН'!$H$6-'СЕТ СН'!$H$23</f>
        <v>1563.5734079700001</v>
      </c>
      <c r="H109" s="37">
        <f>SUMIFS(СВЦЭМ!$D$34:$D$777,СВЦЭМ!$A$34:$A$777,$A109,СВЦЭМ!$B$34:$B$777,H$83)+'СЕТ СН'!$H$11+СВЦЭМ!$D$10+'СЕТ СН'!$H$6-'СЕТ СН'!$H$23</f>
        <v>1470.9792764899998</v>
      </c>
      <c r="I109" s="37">
        <f>SUMIFS(СВЦЭМ!$D$34:$D$777,СВЦЭМ!$A$34:$A$777,$A109,СВЦЭМ!$B$34:$B$777,I$83)+'СЕТ СН'!$H$11+СВЦЭМ!$D$10+'СЕТ СН'!$H$6-'СЕТ СН'!$H$23</f>
        <v>1304.3042144199999</v>
      </c>
      <c r="J109" s="37">
        <f>SUMIFS(СВЦЭМ!$D$34:$D$777,СВЦЭМ!$A$34:$A$777,$A109,СВЦЭМ!$B$34:$B$777,J$83)+'СЕТ СН'!$H$11+СВЦЭМ!$D$10+'СЕТ СН'!$H$6-'СЕТ СН'!$H$23</f>
        <v>1189.4013914899999</v>
      </c>
      <c r="K109" s="37">
        <f>SUMIFS(СВЦЭМ!$D$34:$D$777,СВЦЭМ!$A$34:$A$777,$A109,СВЦЭМ!$B$34:$B$777,K$83)+'СЕТ СН'!$H$11+СВЦЭМ!$D$10+'СЕТ СН'!$H$6-'СЕТ СН'!$H$23</f>
        <v>1133.12896826</v>
      </c>
      <c r="L109" s="37">
        <f>SUMIFS(СВЦЭМ!$D$34:$D$777,СВЦЭМ!$A$34:$A$777,$A109,СВЦЭМ!$B$34:$B$777,L$83)+'СЕТ СН'!$H$11+СВЦЭМ!$D$10+'СЕТ СН'!$H$6-'СЕТ СН'!$H$23</f>
        <v>1137.2411023699999</v>
      </c>
      <c r="M109" s="37">
        <f>SUMIFS(СВЦЭМ!$D$34:$D$777,СВЦЭМ!$A$34:$A$777,$A109,СВЦЭМ!$B$34:$B$777,M$83)+'СЕТ СН'!$H$11+СВЦЭМ!$D$10+'СЕТ СН'!$H$6-'СЕТ СН'!$H$23</f>
        <v>1124.5731218399999</v>
      </c>
      <c r="N109" s="37">
        <f>SUMIFS(СВЦЭМ!$D$34:$D$777,СВЦЭМ!$A$34:$A$777,$A109,СВЦЭМ!$B$34:$B$777,N$83)+'СЕТ СН'!$H$11+СВЦЭМ!$D$10+'СЕТ СН'!$H$6-'СЕТ СН'!$H$23</f>
        <v>1133.83580762</v>
      </c>
      <c r="O109" s="37">
        <f>SUMIFS(СВЦЭМ!$D$34:$D$777,СВЦЭМ!$A$34:$A$777,$A109,СВЦЭМ!$B$34:$B$777,O$83)+'СЕТ СН'!$H$11+СВЦЭМ!$D$10+'СЕТ СН'!$H$6-'СЕТ СН'!$H$23</f>
        <v>1147.9855972599998</v>
      </c>
      <c r="P109" s="37">
        <f>SUMIFS(СВЦЭМ!$D$34:$D$777,СВЦЭМ!$A$34:$A$777,$A109,СВЦЭМ!$B$34:$B$777,P$83)+'СЕТ СН'!$H$11+СВЦЭМ!$D$10+'СЕТ СН'!$H$6-'СЕТ СН'!$H$23</f>
        <v>1151.98337042</v>
      </c>
      <c r="Q109" s="37">
        <f>SUMIFS(СВЦЭМ!$D$34:$D$777,СВЦЭМ!$A$34:$A$777,$A109,СВЦЭМ!$B$34:$B$777,Q$83)+'СЕТ СН'!$H$11+СВЦЭМ!$D$10+'СЕТ СН'!$H$6-'СЕТ СН'!$H$23</f>
        <v>1156.55128724</v>
      </c>
      <c r="R109" s="37">
        <f>SUMIFS(СВЦЭМ!$D$34:$D$777,СВЦЭМ!$A$34:$A$777,$A109,СВЦЭМ!$B$34:$B$777,R$83)+'СЕТ СН'!$H$11+СВЦЭМ!$D$10+'СЕТ СН'!$H$6-'СЕТ СН'!$H$23</f>
        <v>1153.72352002</v>
      </c>
      <c r="S109" s="37">
        <f>SUMIFS(СВЦЭМ!$D$34:$D$777,СВЦЭМ!$A$34:$A$777,$A109,СВЦЭМ!$B$34:$B$777,S$83)+'СЕТ СН'!$H$11+СВЦЭМ!$D$10+'СЕТ СН'!$H$6-'СЕТ СН'!$H$23</f>
        <v>1147.6372352199999</v>
      </c>
      <c r="T109" s="37">
        <f>SUMIFS(СВЦЭМ!$D$34:$D$777,СВЦЭМ!$A$34:$A$777,$A109,СВЦЭМ!$B$34:$B$777,T$83)+'СЕТ СН'!$H$11+СВЦЭМ!$D$10+'СЕТ СН'!$H$6-'СЕТ СН'!$H$23</f>
        <v>1144.5930936699999</v>
      </c>
      <c r="U109" s="37">
        <f>SUMIFS(СВЦЭМ!$D$34:$D$777,СВЦЭМ!$A$34:$A$777,$A109,СВЦЭМ!$B$34:$B$777,U$83)+'СЕТ СН'!$H$11+СВЦЭМ!$D$10+'СЕТ СН'!$H$6-'СЕТ СН'!$H$23</f>
        <v>1142.5468574199999</v>
      </c>
      <c r="V109" s="37">
        <f>SUMIFS(СВЦЭМ!$D$34:$D$777,СВЦЭМ!$A$34:$A$777,$A109,СВЦЭМ!$B$34:$B$777,V$83)+'СЕТ СН'!$H$11+СВЦЭМ!$D$10+'СЕТ СН'!$H$6-'СЕТ СН'!$H$23</f>
        <v>1137.28137786</v>
      </c>
      <c r="W109" s="37">
        <f>SUMIFS(СВЦЭМ!$D$34:$D$777,СВЦЭМ!$A$34:$A$777,$A109,СВЦЭМ!$B$34:$B$777,W$83)+'СЕТ СН'!$H$11+СВЦЭМ!$D$10+'СЕТ СН'!$H$6-'СЕТ СН'!$H$23</f>
        <v>1189.6948017899999</v>
      </c>
      <c r="X109" s="37">
        <f>SUMIFS(СВЦЭМ!$D$34:$D$777,СВЦЭМ!$A$34:$A$777,$A109,СВЦЭМ!$B$34:$B$777,X$83)+'СЕТ СН'!$H$11+СВЦЭМ!$D$10+'СЕТ СН'!$H$6-'СЕТ СН'!$H$23</f>
        <v>1269.33057113</v>
      </c>
      <c r="Y109" s="37">
        <f>SUMIFS(СВЦЭМ!$D$34:$D$777,СВЦЭМ!$A$34:$A$777,$A109,СВЦЭМ!$B$34:$B$777,Y$83)+'СЕТ СН'!$H$11+СВЦЭМ!$D$10+'СЕТ СН'!$H$6-'СЕТ СН'!$H$23</f>
        <v>1392.9630309699999</v>
      </c>
    </row>
    <row r="110" spans="1:25" ht="15.75" x14ac:dyDescent="0.2">
      <c r="A110" s="36">
        <f t="shared" si="2"/>
        <v>43308</v>
      </c>
      <c r="B110" s="37">
        <f>SUMIFS(СВЦЭМ!$D$34:$D$777,СВЦЭМ!$A$34:$A$777,$A110,СВЦЭМ!$B$34:$B$777,B$83)+'СЕТ СН'!$H$11+СВЦЭМ!$D$10+'СЕТ СН'!$H$6-'СЕТ СН'!$H$23</f>
        <v>1489.1500077599999</v>
      </c>
      <c r="C110" s="37">
        <f>SUMIFS(СВЦЭМ!$D$34:$D$777,СВЦЭМ!$A$34:$A$777,$A110,СВЦЭМ!$B$34:$B$777,C$83)+'СЕТ СН'!$H$11+СВЦЭМ!$D$10+'СЕТ СН'!$H$6-'СЕТ СН'!$H$23</f>
        <v>1555.21929664</v>
      </c>
      <c r="D110" s="37">
        <f>SUMIFS(СВЦЭМ!$D$34:$D$777,СВЦЭМ!$A$34:$A$777,$A110,СВЦЭМ!$B$34:$B$777,D$83)+'СЕТ СН'!$H$11+СВЦЭМ!$D$10+'СЕТ СН'!$H$6-'СЕТ СН'!$H$23</f>
        <v>1579.4751390700001</v>
      </c>
      <c r="E110" s="37">
        <f>SUMIFS(СВЦЭМ!$D$34:$D$777,СВЦЭМ!$A$34:$A$777,$A110,СВЦЭМ!$B$34:$B$777,E$83)+'СЕТ СН'!$H$11+СВЦЭМ!$D$10+'СЕТ СН'!$H$6-'СЕТ СН'!$H$23</f>
        <v>1569.28211614</v>
      </c>
      <c r="F110" s="37">
        <f>SUMIFS(СВЦЭМ!$D$34:$D$777,СВЦЭМ!$A$34:$A$777,$A110,СВЦЭМ!$B$34:$B$777,F$83)+'СЕТ СН'!$H$11+СВЦЭМ!$D$10+'СЕТ СН'!$H$6-'СЕТ СН'!$H$23</f>
        <v>1565.7832398</v>
      </c>
      <c r="G110" s="37">
        <f>SUMIFS(СВЦЭМ!$D$34:$D$777,СВЦЭМ!$A$34:$A$777,$A110,СВЦЭМ!$B$34:$B$777,G$83)+'СЕТ СН'!$H$11+СВЦЭМ!$D$10+'СЕТ СН'!$H$6-'СЕТ СН'!$H$23</f>
        <v>1571.18477001</v>
      </c>
      <c r="H110" s="37">
        <f>SUMIFS(СВЦЭМ!$D$34:$D$777,СВЦЭМ!$A$34:$A$777,$A110,СВЦЭМ!$B$34:$B$777,H$83)+'СЕТ СН'!$H$11+СВЦЭМ!$D$10+'СЕТ СН'!$H$6-'СЕТ СН'!$H$23</f>
        <v>1477.4363571899999</v>
      </c>
      <c r="I110" s="37">
        <f>SUMIFS(СВЦЭМ!$D$34:$D$777,СВЦЭМ!$A$34:$A$777,$A110,СВЦЭМ!$B$34:$B$777,I$83)+'СЕТ СН'!$H$11+СВЦЭМ!$D$10+'СЕТ СН'!$H$6-'СЕТ СН'!$H$23</f>
        <v>1316.74288854</v>
      </c>
      <c r="J110" s="37">
        <f>SUMIFS(СВЦЭМ!$D$34:$D$777,СВЦЭМ!$A$34:$A$777,$A110,СВЦЭМ!$B$34:$B$777,J$83)+'СЕТ СН'!$H$11+СВЦЭМ!$D$10+'СЕТ СН'!$H$6-'СЕТ СН'!$H$23</f>
        <v>1201.5779004999999</v>
      </c>
      <c r="K110" s="37">
        <f>SUMIFS(СВЦЭМ!$D$34:$D$777,СВЦЭМ!$A$34:$A$777,$A110,СВЦЭМ!$B$34:$B$777,K$83)+'СЕТ СН'!$H$11+СВЦЭМ!$D$10+'СЕТ СН'!$H$6-'СЕТ СН'!$H$23</f>
        <v>1144.7696926199999</v>
      </c>
      <c r="L110" s="37">
        <f>SUMIFS(СВЦЭМ!$D$34:$D$777,СВЦЭМ!$A$34:$A$777,$A110,СВЦЭМ!$B$34:$B$777,L$83)+'СЕТ СН'!$H$11+СВЦЭМ!$D$10+'СЕТ СН'!$H$6-'СЕТ СН'!$H$23</f>
        <v>1129.10492105</v>
      </c>
      <c r="M110" s="37">
        <f>SUMIFS(СВЦЭМ!$D$34:$D$777,СВЦЭМ!$A$34:$A$777,$A110,СВЦЭМ!$B$34:$B$777,M$83)+'СЕТ СН'!$H$11+СВЦЭМ!$D$10+'СЕТ СН'!$H$6-'СЕТ СН'!$H$23</f>
        <v>1125.0113613999999</v>
      </c>
      <c r="N110" s="37">
        <f>SUMIFS(СВЦЭМ!$D$34:$D$777,СВЦЭМ!$A$34:$A$777,$A110,СВЦЭМ!$B$34:$B$777,N$83)+'СЕТ СН'!$H$11+СВЦЭМ!$D$10+'СЕТ СН'!$H$6-'СЕТ СН'!$H$23</f>
        <v>1115.7496328099999</v>
      </c>
      <c r="O110" s="37">
        <f>SUMIFS(СВЦЭМ!$D$34:$D$777,СВЦЭМ!$A$34:$A$777,$A110,СВЦЭМ!$B$34:$B$777,O$83)+'СЕТ СН'!$H$11+СВЦЭМ!$D$10+'СЕТ СН'!$H$6-'СЕТ СН'!$H$23</f>
        <v>1121.84277602</v>
      </c>
      <c r="P110" s="37">
        <f>SUMIFS(СВЦЭМ!$D$34:$D$777,СВЦЭМ!$A$34:$A$777,$A110,СВЦЭМ!$B$34:$B$777,P$83)+'СЕТ СН'!$H$11+СВЦЭМ!$D$10+'СЕТ СН'!$H$6-'СЕТ СН'!$H$23</f>
        <v>1125.40385939</v>
      </c>
      <c r="Q110" s="37">
        <f>SUMIFS(СВЦЭМ!$D$34:$D$777,СВЦЭМ!$A$34:$A$777,$A110,СВЦЭМ!$B$34:$B$777,Q$83)+'СЕТ СН'!$H$11+СВЦЭМ!$D$10+'СЕТ СН'!$H$6-'СЕТ СН'!$H$23</f>
        <v>1126.2076744799999</v>
      </c>
      <c r="R110" s="37">
        <f>SUMIFS(СВЦЭМ!$D$34:$D$777,СВЦЭМ!$A$34:$A$777,$A110,СВЦЭМ!$B$34:$B$777,R$83)+'СЕТ СН'!$H$11+СВЦЭМ!$D$10+'СЕТ СН'!$H$6-'СЕТ СН'!$H$23</f>
        <v>1133.6293091299999</v>
      </c>
      <c r="S110" s="37">
        <f>SUMIFS(СВЦЭМ!$D$34:$D$777,СВЦЭМ!$A$34:$A$777,$A110,СВЦЭМ!$B$34:$B$777,S$83)+'СЕТ СН'!$H$11+СВЦЭМ!$D$10+'СЕТ СН'!$H$6-'СЕТ СН'!$H$23</f>
        <v>1129.4658348299999</v>
      </c>
      <c r="T110" s="37">
        <f>SUMIFS(СВЦЭМ!$D$34:$D$777,СВЦЭМ!$A$34:$A$777,$A110,СВЦЭМ!$B$34:$B$777,T$83)+'СЕТ СН'!$H$11+СВЦЭМ!$D$10+'СЕТ СН'!$H$6-'СЕТ СН'!$H$23</f>
        <v>1124.69807322</v>
      </c>
      <c r="U110" s="37">
        <f>SUMIFS(СВЦЭМ!$D$34:$D$777,СВЦЭМ!$A$34:$A$777,$A110,СВЦЭМ!$B$34:$B$777,U$83)+'СЕТ СН'!$H$11+СВЦЭМ!$D$10+'СЕТ СН'!$H$6-'СЕТ СН'!$H$23</f>
        <v>1131.0018350599998</v>
      </c>
      <c r="V110" s="37">
        <f>SUMIFS(СВЦЭМ!$D$34:$D$777,СВЦЭМ!$A$34:$A$777,$A110,СВЦЭМ!$B$34:$B$777,V$83)+'СЕТ СН'!$H$11+СВЦЭМ!$D$10+'СЕТ СН'!$H$6-'СЕТ СН'!$H$23</f>
        <v>1135.29296479</v>
      </c>
      <c r="W110" s="37">
        <f>SUMIFS(СВЦЭМ!$D$34:$D$777,СВЦЭМ!$A$34:$A$777,$A110,СВЦЭМ!$B$34:$B$777,W$83)+'СЕТ СН'!$H$11+СВЦЭМ!$D$10+'СЕТ СН'!$H$6-'СЕТ СН'!$H$23</f>
        <v>1175.3127276599998</v>
      </c>
      <c r="X110" s="37">
        <f>SUMIFS(СВЦЭМ!$D$34:$D$777,СВЦЭМ!$A$34:$A$777,$A110,СВЦЭМ!$B$34:$B$777,X$83)+'СЕТ СН'!$H$11+СВЦЭМ!$D$10+'СЕТ СН'!$H$6-'СЕТ СН'!$H$23</f>
        <v>1268.2668194799999</v>
      </c>
      <c r="Y110" s="37">
        <f>SUMIFS(СВЦЭМ!$D$34:$D$777,СВЦЭМ!$A$34:$A$777,$A110,СВЦЭМ!$B$34:$B$777,Y$83)+'СЕТ СН'!$H$11+СВЦЭМ!$D$10+'СЕТ СН'!$H$6-'СЕТ СН'!$H$23</f>
        <v>1384.6051811099999</v>
      </c>
    </row>
    <row r="111" spans="1:25" ht="15.75" x14ac:dyDescent="0.2">
      <c r="A111" s="36">
        <f t="shared" si="2"/>
        <v>43309</v>
      </c>
      <c r="B111" s="37">
        <f>SUMIFS(СВЦЭМ!$D$34:$D$777,СВЦЭМ!$A$34:$A$777,$A111,СВЦЭМ!$B$34:$B$777,B$83)+'СЕТ СН'!$H$11+СВЦЭМ!$D$10+'СЕТ СН'!$H$6-'СЕТ СН'!$H$23</f>
        <v>1336.4938193399998</v>
      </c>
      <c r="C111" s="37">
        <f>SUMIFS(СВЦЭМ!$D$34:$D$777,СВЦЭМ!$A$34:$A$777,$A111,СВЦЭМ!$B$34:$B$777,C$83)+'СЕТ СН'!$H$11+СВЦЭМ!$D$10+'СЕТ СН'!$H$6-'СЕТ СН'!$H$23</f>
        <v>1404.85719412</v>
      </c>
      <c r="D111" s="37">
        <f>SUMIFS(СВЦЭМ!$D$34:$D$777,СВЦЭМ!$A$34:$A$777,$A111,СВЦЭМ!$B$34:$B$777,D$83)+'СЕТ СН'!$H$11+СВЦЭМ!$D$10+'СЕТ СН'!$H$6-'СЕТ СН'!$H$23</f>
        <v>1432.4515758599998</v>
      </c>
      <c r="E111" s="37">
        <f>SUMIFS(СВЦЭМ!$D$34:$D$777,СВЦЭМ!$A$34:$A$777,$A111,СВЦЭМ!$B$34:$B$777,E$83)+'СЕТ СН'!$H$11+СВЦЭМ!$D$10+'СЕТ СН'!$H$6-'СЕТ СН'!$H$23</f>
        <v>1461.55382237</v>
      </c>
      <c r="F111" s="37">
        <f>SUMIFS(СВЦЭМ!$D$34:$D$777,СВЦЭМ!$A$34:$A$777,$A111,СВЦЭМ!$B$34:$B$777,F$83)+'СЕТ СН'!$H$11+СВЦЭМ!$D$10+'СЕТ СН'!$H$6-'СЕТ СН'!$H$23</f>
        <v>1451.82002885</v>
      </c>
      <c r="G111" s="37">
        <f>SUMIFS(СВЦЭМ!$D$34:$D$777,СВЦЭМ!$A$34:$A$777,$A111,СВЦЭМ!$B$34:$B$777,G$83)+'СЕТ СН'!$H$11+СВЦЭМ!$D$10+'СЕТ СН'!$H$6-'СЕТ СН'!$H$23</f>
        <v>1518.8118668099999</v>
      </c>
      <c r="H111" s="37">
        <f>SUMIFS(СВЦЭМ!$D$34:$D$777,СВЦЭМ!$A$34:$A$777,$A111,СВЦЭМ!$B$34:$B$777,H$83)+'СЕТ СН'!$H$11+СВЦЭМ!$D$10+'СЕТ СН'!$H$6-'СЕТ СН'!$H$23</f>
        <v>1376.79173072</v>
      </c>
      <c r="I111" s="37">
        <f>SUMIFS(СВЦЭМ!$D$34:$D$777,СВЦЭМ!$A$34:$A$777,$A111,СВЦЭМ!$B$34:$B$777,I$83)+'СЕТ СН'!$H$11+СВЦЭМ!$D$10+'СЕТ СН'!$H$6-'СЕТ СН'!$H$23</f>
        <v>1259.25511368</v>
      </c>
      <c r="J111" s="37">
        <f>SUMIFS(СВЦЭМ!$D$34:$D$777,СВЦЭМ!$A$34:$A$777,$A111,СВЦЭМ!$B$34:$B$777,J$83)+'СЕТ СН'!$H$11+СВЦЭМ!$D$10+'СЕТ СН'!$H$6-'СЕТ СН'!$H$23</f>
        <v>1113.89842443</v>
      </c>
      <c r="K111" s="37">
        <f>SUMIFS(СВЦЭМ!$D$34:$D$777,СВЦЭМ!$A$34:$A$777,$A111,СВЦЭМ!$B$34:$B$777,K$83)+'СЕТ СН'!$H$11+СВЦЭМ!$D$10+'СЕТ СН'!$H$6-'СЕТ СН'!$H$23</f>
        <v>1050.6884459299999</v>
      </c>
      <c r="L111" s="37">
        <f>SUMIFS(СВЦЭМ!$D$34:$D$777,СВЦЭМ!$A$34:$A$777,$A111,СВЦЭМ!$B$34:$B$777,L$83)+'СЕТ СН'!$H$11+СВЦЭМ!$D$10+'СЕТ СН'!$H$6-'СЕТ СН'!$H$23</f>
        <v>1030.68916225</v>
      </c>
      <c r="M111" s="37">
        <f>SUMIFS(СВЦЭМ!$D$34:$D$777,СВЦЭМ!$A$34:$A$777,$A111,СВЦЭМ!$B$34:$B$777,M$83)+'СЕТ СН'!$H$11+СВЦЭМ!$D$10+'СЕТ СН'!$H$6-'СЕТ СН'!$H$23</f>
        <v>1027.96697406</v>
      </c>
      <c r="N111" s="37">
        <f>SUMIFS(СВЦЭМ!$D$34:$D$777,СВЦЭМ!$A$34:$A$777,$A111,СВЦЭМ!$B$34:$B$777,N$83)+'СЕТ СН'!$H$11+СВЦЭМ!$D$10+'СЕТ СН'!$H$6-'СЕТ СН'!$H$23</f>
        <v>1060.5478805399998</v>
      </c>
      <c r="O111" s="37">
        <f>SUMIFS(СВЦЭМ!$D$34:$D$777,СВЦЭМ!$A$34:$A$777,$A111,СВЦЭМ!$B$34:$B$777,O$83)+'СЕТ СН'!$H$11+СВЦЭМ!$D$10+'СЕТ СН'!$H$6-'СЕТ СН'!$H$23</f>
        <v>1037.9951558600001</v>
      </c>
      <c r="P111" s="37">
        <f>SUMIFS(СВЦЭМ!$D$34:$D$777,СВЦЭМ!$A$34:$A$777,$A111,СВЦЭМ!$B$34:$B$777,P$83)+'СЕТ СН'!$H$11+СВЦЭМ!$D$10+'СЕТ СН'!$H$6-'СЕТ СН'!$H$23</f>
        <v>1048.6815866099998</v>
      </c>
      <c r="Q111" s="37">
        <f>SUMIFS(СВЦЭМ!$D$34:$D$777,СВЦЭМ!$A$34:$A$777,$A111,СВЦЭМ!$B$34:$B$777,Q$83)+'СЕТ СН'!$H$11+СВЦЭМ!$D$10+'СЕТ СН'!$H$6-'СЕТ СН'!$H$23</f>
        <v>1058.3440667499999</v>
      </c>
      <c r="R111" s="37">
        <f>SUMIFS(СВЦЭМ!$D$34:$D$777,СВЦЭМ!$A$34:$A$777,$A111,СВЦЭМ!$B$34:$B$777,R$83)+'СЕТ СН'!$H$11+СВЦЭМ!$D$10+'СЕТ СН'!$H$6-'СЕТ СН'!$H$23</f>
        <v>1056.9918674799999</v>
      </c>
      <c r="S111" s="37">
        <f>SUMIFS(СВЦЭМ!$D$34:$D$777,СВЦЭМ!$A$34:$A$777,$A111,СВЦЭМ!$B$34:$B$777,S$83)+'СЕТ СН'!$H$11+СВЦЭМ!$D$10+'СЕТ СН'!$H$6-'СЕТ СН'!$H$23</f>
        <v>1054.89898866</v>
      </c>
      <c r="T111" s="37">
        <f>SUMIFS(СВЦЭМ!$D$34:$D$777,СВЦЭМ!$A$34:$A$777,$A111,СВЦЭМ!$B$34:$B$777,T$83)+'СЕТ СН'!$H$11+СВЦЭМ!$D$10+'СЕТ СН'!$H$6-'СЕТ СН'!$H$23</f>
        <v>1046.2510304499999</v>
      </c>
      <c r="U111" s="37">
        <f>SUMIFS(СВЦЭМ!$D$34:$D$777,СВЦЭМ!$A$34:$A$777,$A111,СВЦЭМ!$B$34:$B$777,U$83)+'СЕТ СН'!$H$11+СВЦЭМ!$D$10+'СЕТ СН'!$H$6-'СЕТ СН'!$H$23</f>
        <v>1042.1129829499998</v>
      </c>
      <c r="V111" s="37">
        <f>SUMIFS(СВЦЭМ!$D$34:$D$777,СВЦЭМ!$A$34:$A$777,$A111,СВЦЭМ!$B$34:$B$777,V$83)+'СЕТ СН'!$H$11+СВЦЭМ!$D$10+'СЕТ СН'!$H$6-'СЕТ СН'!$H$23</f>
        <v>1056.44838635</v>
      </c>
      <c r="W111" s="37">
        <f>SUMIFS(СВЦЭМ!$D$34:$D$777,СВЦЭМ!$A$34:$A$777,$A111,СВЦЭМ!$B$34:$B$777,W$83)+'СЕТ СН'!$H$11+СВЦЭМ!$D$10+'СЕТ СН'!$H$6-'СЕТ СН'!$H$23</f>
        <v>1075.1639099399999</v>
      </c>
      <c r="X111" s="37">
        <f>SUMIFS(СВЦЭМ!$D$34:$D$777,СВЦЭМ!$A$34:$A$777,$A111,СВЦЭМ!$B$34:$B$777,X$83)+'СЕТ СН'!$H$11+СВЦЭМ!$D$10+'СЕТ СН'!$H$6-'СЕТ СН'!$H$23</f>
        <v>1157.7893739199999</v>
      </c>
      <c r="Y111" s="37">
        <f>SUMIFS(СВЦЭМ!$D$34:$D$777,СВЦЭМ!$A$34:$A$777,$A111,СВЦЭМ!$B$34:$B$777,Y$83)+'СЕТ СН'!$H$11+СВЦЭМ!$D$10+'СЕТ СН'!$H$6-'СЕТ СН'!$H$23</f>
        <v>1296.3763181499999</v>
      </c>
    </row>
    <row r="112" spans="1:25" ht="15.75" x14ac:dyDescent="0.2">
      <c r="A112" s="36">
        <f t="shared" si="2"/>
        <v>43310</v>
      </c>
      <c r="B112" s="37">
        <f>SUMIFS(СВЦЭМ!$D$34:$D$777,СВЦЭМ!$A$34:$A$777,$A112,СВЦЭМ!$B$34:$B$777,B$83)+'СЕТ СН'!$H$11+СВЦЭМ!$D$10+'СЕТ СН'!$H$6-'СЕТ СН'!$H$23</f>
        <v>1362.01588115</v>
      </c>
      <c r="C112" s="37">
        <f>SUMIFS(СВЦЭМ!$D$34:$D$777,СВЦЭМ!$A$34:$A$777,$A112,СВЦЭМ!$B$34:$B$777,C$83)+'СЕТ СН'!$H$11+СВЦЭМ!$D$10+'СЕТ СН'!$H$6-'СЕТ СН'!$H$23</f>
        <v>1420.1977333699999</v>
      </c>
      <c r="D112" s="37">
        <f>SUMIFS(СВЦЭМ!$D$34:$D$777,СВЦЭМ!$A$34:$A$777,$A112,СВЦЭМ!$B$34:$B$777,D$83)+'СЕТ СН'!$H$11+СВЦЭМ!$D$10+'СЕТ СН'!$H$6-'СЕТ СН'!$H$23</f>
        <v>1480.98493917</v>
      </c>
      <c r="E112" s="37">
        <f>SUMIFS(СВЦЭМ!$D$34:$D$777,СВЦЭМ!$A$34:$A$777,$A112,СВЦЭМ!$B$34:$B$777,E$83)+'СЕТ СН'!$H$11+СВЦЭМ!$D$10+'СЕТ СН'!$H$6-'СЕТ СН'!$H$23</f>
        <v>1539.26408902</v>
      </c>
      <c r="F112" s="37">
        <f>SUMIFS(СВЦЭМ!$D$34:$D$777,СВЦЭМ!$A$34:$A$777,$A112,СВЦЭМ!$B$34:$B$777,F$83)+'СЕТ СН'!$H$11+СВЦЭМ!$D$10+'СЕТ СН'!$H$6-'СЕТ СН'!$H$23</f>
        <v>1530.0470125099998</v>
      </c>
      <c r="G112" s="37">
        <f>SUMIFS(СВЦЭМ!$D$34:$D$777,СВЦЭМ!$A$34:$A$777,$A112,СВЦЭМ!$B$34:$B$777,G$83)+'СЕТ СН'!$H$11+СВЦЭМ!$D$10+'СЕТ СН'!$H$6-'СЕТ СН'!$H$23</f>
        <v>1523.3587443699998</v>
      </c>
      <c r="H112" s="37">
        <f>SUMIFS(СВЦЭМ!$D$34:$D$777,СВЦЭМ!$A$34:$A$777,$A112,СВЦЭМ!$B$34:$B$777,H$83)+'СЕТ СН'!$H$11+СВЦЭМ!$D$10+'СЕТ СН'!$H$6-'СЕТ СН'!$H$23</f>
        <v>1411.6619860599999</v>
      </c>
      <c r="I112" s="37">
        <f>SUMIFS(СВЦЭМ!$D$34:$D$777,СВЦЭМ!$A$34:$A$777,$A112,СВЦЭМ!$B$34:$B$777,I$83)+'СЕТ СН'!$H$11+СВЦЭМ!$D$10+'СЕТ СН'!$H$6-'СЕТ СН'!$H$23</f>
        <v>1241.01158633</v>
      </c>
      <c r="J112" s="37">
        <f>SUMIFS(СВЦЭМ!$D$34:$D$777,СВЦЭМ!$A$34:$A$777,$A112,СВЦЭМ!$B$34:$B$777,J$83)+'СЕТ СН'!$H$11+СВЦЭМ!$D$10+'СЕТ СН'!$H$6-'СЕТ СН'!$H$23</f>
        <v>1112.78361526</v>
      </c>
      <c r="K112" s="37">
        <f>SUMIFS(СВЦЭМ!$D$34:$D$777,СВЦЭМ!$A$34:$A$777,$A112,СВЦЭМ!$B$34:$B$777,K$83)+'СЕТ СН'!$H$11+СВЦЭМ!$D$10+'СЕТ СН'!$H$6-'СЕТ СН'!$H$23</f>
        <v>1045.7441200799999</v>
      </c>
      <c r="L112" s="37">
        <f>SUMIFS(СВЦЭМ!$D$34:$D$777,СВЦЭМ!$A$34:$A$777,$A112,СВЦЭМ!$B$34:$B$777,L$83)+'СЕТ СН'!$H$11+СВЦЭМ!$D$10+'СЕТ СН'!$H$6-'СЕТ СН'!$H$23</f>
        <v>1019.2362429099999</v>
      </c>
      <c r="M112" s="37">
        <f>SUMIFS(СВЦЭМ!$D$34:$D$777,СВЦЭМ!$A$34:$A$777,$A112,СВЦЭМ!$B$34:$B$777,M$83)+'СЕТ СН'!$H$11+СВЦЭМ!$D$10+'СЕТ СН'!$H$6-'СЕТ СН'!$H$23</f>
        <v>1018.3560887499998</v>
      </c>
      <c r="N112" s="37">
        <f>SUMIFS(СВЦЭМ!$D$34:$D$777,СВЦЭМ!$A$34:$A$777,$A112,СВЦЭМ!$B$34:$B$777,N$83)+'СЕТ СН'!$H$11+СВЦЭМ!$D$10+'СЕТ СН'!$H$6-'СЕТ СН'!$H$23</f>
        <v>1009.96710132</v>
      </c>
      <c r="O112" s="37">
        <f>SUMIFS(СВЦЭМ!$D$34:$D$777,СВЦЭМ!$A$34:$A$777,$A112,СВЦЭМ!$B$34:$B$777,O$83)+'СЕТ СН'!$H$11+СВЦЭМ!$D$10+'СЕТ СН'!$H$6-'СЕТ СН'!$H$23</f>
        <v>1011.31496662</v>
      </c>
      <c r="P112" s="37">
        <f>SUMIFS(СВЦЭМ!$D$34:$D$777,СВЦЭМ!$A$34:$A$777,$A112,СВЦЭМ!$B$34:$B$777,P$83)+'СЕТ СН'!$H$11+СВЦЭМ!$D$10+'СЕТ СН'!$H$6-'СЕТ СН'!$H$23</f>
        <v>1010.9467766600001</v>
      </c>
      <c r="Q112" s="37">
        <f>SUMIFS(СВЦЭМ!$D$34:$D$777,СВЦЭМ!$A$34:$A$777,$A112,СВЦЭМ!$B$34:$B$777,Q$83)+'СЕТ СН'!$H$11+СВЦЭМ!$D$10+'СЕТ СН'!$H$6-'СЕТ СН'!$H$23</f>
        <v>1015.02776829</v>
      </c>
      <c r="R112" s="37">
        <f>SUMIFS(СВЦЭМ!$D$34:$D$777,СВЦЭМ!$A$34:$A$777,$A112,СВЦЭМ!$B$34:$B$777,R$83)+'СЕТ СН'!$H$11+СВЦЭМ!$D$10+'СЕТ СН'!$H$6-'СЕТ СН'!$H$23</f>
        <v>1017.7100894999999</v>
      </c>
      <c r="S112" s="37">
        <f>SUMIFS(СВЦЭМ!$D$34:$D$777,СВЦЭМ!$A$34:$A$777,$A112,СВЦЭМ!$B$34:$B$777,S$83)+'СЕТ СН'!$H$11+СВЦЭМ!$D$10+'СЕТ СН'!$H$6-'СЕТ СН'!$H$23</f>
        <v>1021.3719144199999</v>
      </c>
      <c r="T112" s="37">
        <f>SUMIFS(СВЦЭМ!$D$34:$D$777,СВЦЭМ!$A$34:$A$777,$A112,СВЦЭМ!$B$34:$B$777,T$83)+'СЕТ СН'!$H$11+СВЦЭМ!$D$10+'СЕТ СН'!$H$6-'СЕТ СН'!$H$23</f>
        <v>1019.4719001199999</v>
      </c>
      <c r="U112" s="37">
        <f>SUMIFS(СВЦЭМ!$D$34:$D$777,СВЦЭМ!$A$34:$A$777,$A112,СВЦЭМ!$B$34:$B$777,U$83)+'СЕТ СН'!$H$11+СВЦЭМ!$D$10+'СЕТ СН'!$H$6-'СЕТ СН'!$H$23</f>
        <v>1018.2435803599999</v>
      </c>
      <c r="V112" s="37">
        <f>SUMIFS(СВЦЭМ!$D$34:$D$777,СВЦЭМ!$A$34:$A$777,$A112,СВЦЭМ!$B$34:$B$777,V$83)+'СЕТ СН'!$H$11+СВЦЭМ!$D$10+'СЕТ СН'!$H$6-'СЕТ СН'!$H$23</f>
        <v>1020.4950778299999</v>
      </c>
      <c r="W112" s="37">
        <f>SUMIFS(СВЦЭМ!$D$34:$D$777,СВЦЭМ!$A$34:$A$777,$A112,СВЦЭМ!$B$34:$B$777,W$83)+'СЕТ СН'!$H$11+СВЦЭМ!$D$10+'СЕТ СН'!$H$6-'СЕТ СН'!$H$23</f>
        <v>1040.6222034499999</v>
      </c>
      <c r="X112" s="37">
        <f>SUMIFS(СВЦЭМ!$D$34:$D$777,СВЦЭМ!$A$34:$A$777,$A112,СВЦЭМ!$B$34:$B$777,X$83)+'СЕТ СН'!$H$11+СВЦЭМ!$D$10+'СЕТ СН'!$H$6-'СЕТ СН'!$H$23</f>
        <v>1122.29097877</v>
      </c>
      <c r="Y112" s="37">
        <f>SUMIFS(СВЦЭМ!$D$34:$D$777,СВЦЭМ!$A$34:$A$777,$A112,СВЦЭМ!$B$34:$B$777,Y$83)+'СЕТ СН'!$H$11+СВЦЭМ!$D$10+'СЕТ СН'!$H$6-'СЕТ СН'!$H$23</f>
        <v>1244.4248815199999</v>
      </c>
    </row>
    <row r="113" spans="1:27" ht="15.75" x14ac:dyDescent="0.2">
      <c r="A113" s="36">
        <f t="shared" si="2"/>
        <v>43311</v>
      </c>
      <c r="B113" s="37">
        <f>SUMIFS(СВЦЭМ!$D$34:$D$777,СВЦЭМ!$A$34:$A$777,$A113,СВЦЭМ!$B$34:$B$777,B$83)+'СЕТ СН'!$H$11+СВЦЭМ!$D$10+'СЕТ СН'!$H$6-'СЕТ СН'!$H$23</f>
        <v>1314.16330238</v>
      </c>
      <c r="C113" s="37">
        <f>SUMIFS(СВЦЭМ!$D$34:$D$777,СВЦЭМ!$A$34:$A$777,$A113,СВЦЭМ!$B$34:$B$777,C$83)+'СЕТ СН'!$H$11+СВЦЭМ!$D$10+'СЕТ СН'!$H$6-'СЕТ СН'!$H$23</f>
        <v>1369.5537306399999</v>
      </c>
      <c r="D113" s="37">
        <f>SUMIFS(СВЦЭМ!$D$34:$D$777,СВЦЭМ!$A$34:$A$777,$A113,СВЦЭМ!$B$34:$B$777,D$83)+'СЕТ СН'!$H$11+СВЦЭМ!$D$10+'СЕТ СН'!$H$6-'СЕТ СН'!$H$23</f>
        <v>1425.1606522899999</v>
      </c>
      <c r="E113" s="37">
        <f>SUMIFS(СВЦЭМ!$D$34:$D$777,СВЦЭМ!$A$34:$A$777,$A113,СВЦЭМ!$B$34:$B$777,E$83)+'СЕТ СН'!$H$11+СВЦЭМ!$D$10+'СЕТ СН'!$H$6-'СЕТ СН'!$H$23</f>
        <v>1442.7258517099999</v>
      </c>
      <c r="F113" s="37">
        <f>SUMIFS(СВЦЭМ!$D$34:$D$777,СВЦЭМ!$A$34:$A$777,$A113,СВЦЭМ!$B$34:$B$777,F$83)+'СЕТ СН'!$H$11+СВЦЭМ!$D$10+'СЕТ СН'!$H$6-'СЕТ СН'!$H$23</f>
        <v>1443.5746582299998</v>
      </c>
      <c r="G113" s="37">
        <f>SUMIFS(СВЦЭМ!$D$34:$D$777,СВЦЭМ!$A$34:$A$777,$A113,СВЦЭМ!$B$34:$B$777,G$83)+'СЕТ СН'!$H$11+СВЦЭМ!$D$10+'СЕТ СН'!$H$6-'СЕТ СН'!$H$23</f>
        <v>1421.06952791</v>
      </c>
      <c r="H113" s="37">
        <f>SUMIFS(СВЦЭМ!$D$34:$D$777,СВЦЭМ!$A$34:$A$777,$A113,СВЦЭМ!$B$34:$B$777,H$83)+'СЕТ СН'!$H$11+СВЦЭМ!$D$10+'СЕТ СН'!$H$6-'СЕТ СН'!$H$23</f>
        <v>1323.1675150799999</v>
      </c>
      <c r="I113" s="37">
        <f>SUMIFS(СВЦЭМ!$D$34:$D$777,СВЦЭМ!$A$34:$A$777,$A113,СВЦЭМ!$B$34:$B$777,I$83)+'СЕТ СН'!$H$11+СВЦЭМ!$D$10+'СЕТ СН'!$H$6-'СЕТ СН'!$H$23</f>
        <v>1180.3805520999999</v>
      </c>
      <c r="J113" s="37">
        <f>SUMIFS(СВЦЭМ!$D$34:$D$777,СВЦЭМ!$A$34:$A$777,$A113,СВЦЭМ!$B$34:$B$777,J$83)+'СЕТ СН'!$H$11+СВЦЭМ!$D$10+'СЕТ СН'!$H$6-'СЕТ СН'!$H$23</f>
        <v>1073.9637476799999</v>
      </c>
      <c r="K113" s="37">
        <f>SUMIFS(СВЦЭМ!$D$34:$D$777,СВЦЭМ!$A$34:$A$777,$A113,СВЦЭМ!$B$34:$B$777,K$83)+'СЕТ СН'!$H$11+СВЦЭМ!$D$10+'СЕТ СН'!$H$6-'СЕТ СН'!$H$23</f>
        <v>1020.9704845799999</v>
      </c>
      <c r="L113" s="37">
        <f>SUMIFS(СВЦЭМ!$D$34:$D$777,СВЦЭМ!$A$34:$A$777,$A113,СВЦЭМ!$B$34:$B$777,L$83)+'СЕТ СН'!$H$11+СВЦЭМ!$D$10+'СЕТ СН'!$H$6-'СЕТ СН'!$H$23</f>
        <v>1009.7615788399999</v>
      </c>
      <c r="M113" s="37">
        <f>SUMIFS(СВЦЭМ!$D$34:$D$777,СВЦЭМ!$A$34:$A$777,$A113,СВЦЭМ!$B$34:$B$777,M$83)+'СЕТ СН'!$H$11+СВЦЭМ!$D$10+'СЕТ СН'!$H$6-'СЕТ СН'!$H$23</f>
        <v>1004.50059691</v>
      </c>
      <c r="N113" s="37">
        <f>SUMIFS(СВЦЭМ!$D$34:$D$777,СВЦЭМ!$A$34:$A$777,$A113,СВЦЭМ!$B$34:$B$777,N$83)+'СЕТ СН'!$H$11+СВЦЭМ!$D$10+'СЕТ СН'!$H$6-'СЕТ СН'!$H$23</f>
        <v>1061.38920788</v>
      </c>
      <c r="O113" s="37">
        <f>SUMIFS(СВЦЭМ!$D$34:$D$777,СВЦЭМ!$A$34:$A$777,$A113,СВЦЭМ!$B$34:$B$777,O$83)+'СЕТ СН'!$H$11+СВЦЭМ!$D$10+'СЕТ СН'!$H$6-'СЕТ СН'!$H$23</f>
        <v>1071.58246586</v>
      </c>
      <c r="P113" s="37">
        <f>SUMIFS(СВЦЭМ!$D$34:$D$777,СВЦЭМ!$A$34:$A$777,$A113,СВЦЭМ!$B$34:$B$777,P$83)+'СЕТ СН'!$H$11+СВЦЭМ!$D$10+'СЕТ СН'!$H$6-'СЕТ СН'!$H$23</f>
        <v>1065.3224825999998</v>
      </c>
      <c r="Q113" s="37">
        <f>SUMIFS(СВЦЭМ!$D$34:$D$777,СВЦЭМ!$A$34:$A$777,$A113,СВЦЭМ!$B$34:$B$777,Q$83)+'СЕТ СН'!$H$11+СВЦЭМ!$D$10+'СЕТ СН'!$H$6-'СЕТ СН'!$H$23</f>
        <v>1071.7801570899999</v>
      </c>
      <c r="R113" s="37">
        <f>SUMIFS(СВЦЭМ!$D$34:$D$777,СВЦЭМ!$A$34:$A$777,$A113,СВЦЭМ!$B$34:$B$777,R$83)+'СЕТ СН'!$H$11+СВЦЭМ!$D$10+'СЕТ СН'!$H$6-'СЕТ СН'!$H$23</f>
        <v>1068.5462122899999</v>
      </c>
      <c r="S113" s="37">
        <f>SUMIFS(СВЦЭМ!$D$34:$D$777,СВЦЭМ!$A$34:$A$777,$A113,СВЦЭМ!$B$34:$B$777,S$83)+'СЕТ СН'!$H$11+СВЦЭМ!$D$10+'СЕТ СН'!$H$6-'СЕТ СН'!$H$23</f>
        <v>1067.50647033</v>
      </c>
      <c r="T113" s="37">
        <f>SUMIFS(СВЦЭМ!$D$34:$D$777,СВЦЭМ!$A$34:$A$777,$A113,СВЦЭМ!$B$34:$B$777,T$83)+'СЕТ СН'!$H$11+СВЦЭМ!$D$10+'СЕТ СН'!$H$6-'СЕТ СН'!$H$23</f>
        <v>1065.6936288899999</v>
      </c>
      <c r="U113" s="37">
        <f>SUMIFS(СВЦЭМ!$D$34:$D$777,СВЦЭМ!$A$34:$A$777,$A113,СВЦЭМ!$B$34:$B$777,U$83)+'СЕТ СН'!$H$11+СВЦЭМ!$D$10+'СЕТ СН'!$H$6-'СЕТ СН'!$H$23</f>
        <v>1046.0661259399999</v>
      </c>
      <c r="V113" s="37">
        <f>SUMIFS(СВЦЭМ!$D$34:$D$777,СВЦЭМ!$A$34:$A$777,$A113,СВЦЭМ!$B$34:$B$777,V$83)+'СЕТ СН'!$H$11+СВЦЭМ!$D$10+'СЕТ СН'!$H$6-'СЕТ СН'!$H$23</f>
        <v>1022.6169292099999</v>
      </c>
      <c r="W113" s="37">
        <f>SUMIFS(СВЦЭМ!$D$34:$D$777,СВЦЭМ!$A$34:$A$777,$A113,СВЦЭМ!$B$34:$B$777,W$83)+'СЕТ СН'!$H$11+СВЦЭМ!$D$10+'СЕТ СН'!$H$6-'СЕТ СН'!$H$23</f>
        <v>1047.46026764</v>
      </c>
      <c r="X113" s="37">
        <f>SUMIFS(СВЦЭМ!$D$34:$D$777,СВЦЭМ!$A$34:$A$777,$A113,СВЦЭМ!$B$34:$B$777,X$83)+'СЕТ СН'!$H$11+СВЦЭМ!$D$10+'СЕТ СН'!$H$6-'СЕТ СН'!$H$23</f>
        <v>1135.22537362</v>
      </c>
      <c r="Y113" s="37">
        <f>SUMIFS(СВЦЭМ!$D$34:$D$777,СВЦЭМ!$A$34:$A$777,$A113,СВЦЭМ!$B$34:$B$777,Y$83)+'СЕТ СН'!$H$11+СВЦЭМ!$D$10+'СЕТ СН'!$H$6-'СЕТ СН'!$H$23</f>
        <v>1246.54320721</v>
      </c>
    </row>
    <row r="114" spans="1:27" ht="15.75" x14ac:dyDescent="0.2">
      <c r="A114" s="36">
        <f t="shared" si="2"/>
        <v>43312</v>
      </c>
      <c r="B114" s="37">
        <f>SUMIFS(СВЦЭМ!$D$34:$D$777,СВЦЭМ!$A$34:$A$777,$A114,СВЦЭМ!$B$34:$B$777,B$83)+'СЕТ СН'!$H$11+СВЦЭМ!$D$10+'СЕТ СН'!$H$6-'СЕТ СН'!$H$23</f>
        <v>1156.7829297399999</v>
      </c>
      <c r="C114" s="37">
        <f>SUMIFS(СВЦЭМ!$D$34:$D$777,СВЦЭМ!$A$34:$A$777,$A114,СВЦЭМ!$B$34:$B$777,C$83)+'СЕТ СН'!$H$11+СВЦЭМ!$D$10+'СЕТ СН'!$H$6-'СЕТ СН'!$H$23</f>
        <v>1275.3238787399998</v>
      </c>
      <c r="D114" s="37">
        <f>SUMIFS(СВЦЭМ!$D$34:$D$777,СВЦЭМ!$A$34:$A$777,$A114,СВЦЭМ!$B$34:$B$777,D$83)+'СЕТ СН'!$H$11+СВЦЭМ!$D$10+'СЕТ СН'!$H$6-'СЕТ СН'!$H$23</f>
        <v>1421.4362656199999</v>
      </c>
      <c r="E114" s="37">
        <f>SUMIFS(СВЦЭМ!$D$34:$D$777,СВЦЭМ!$A$34:$A$777,$A114,СВЦЭМ!$B$34:$B$777,E$83)+'СЕТ СН'!$H$11+СВЦЭМ!$D$10+'СЕТ СН'!$H$6-'СЕТ СН'!$H$23</f>
        <v>1479.8584598499999</v>
      </c>
      <c r="F114" s="37">
        <f>SUMIFS(СВЦЭМ!$D$34:$D$777,СВЦЭМ!$A$34:$A$777,$A114,СВЦЭМ!$B$34:$B$777,F$83)+'СЕТ СН'!$H$11+СВЦЭМ!$D$10+'СЕТ СН'!$H$6-'СЕТ СН'!$H$23</f>
        <v>1468.61464529</v>
      </c>
      <c r="G114" s="37">
        <f>SUMIFS(СВЦЭМ!$D$34:$D$777,СВЦЭМ!$A$34:$A$777,$A114,СВЦЭМ!$B$34:$B$777,G$83)+'СЕТ СН'!$H$11+СВЦЭМ!$D$10+'СЕТ СН'!$H$6-'СЕТ СН'!$H$23</f>
        <v>1471.0009367999999</v>
      </c>
      <c r="H114" s="37">
        <f>SUMIFS(СВЦЭМ!$D$34:$D$777,СВЦЭМ!$A$34:$A$777,$A114,СВЦЭМ!$B$34:$B$777,H$83)+'СЕТ СН'!$H$11+СВЦЭМ!$D$10+'СЕТ СН'!$H$6-'СЕТ СН'!$H$23</f>
        <v>1383.2707568599999</v>
      </c>
      <c r="I114" s="37">
        <f>SUMIFS(СВЦЭМ!$D$34:$D$777,СВЦЭМ!$A$34:$A$777,$A114,СВЦЭМ!$B$34:$B$777,I$83)+'СЕТ СН'!$H$11+СВЦЭМ!$D$10+'СЕТ СН'!$H$6-'СЕТ СН'!$H$23</f>
        <v>1229.0805247999999</v>
      </c>
      <c r="J114" s="37">
        <f>SUMIFS(СВЦЭМ!$D$34:$D$777,СВЦЭМ!$A$34:$A$777,$A114,СВЦЭМ!$B$34:$B$777,J$83)+'СЕТ СН'!$H$11+СВЦЭМ!$D$10+'СЕТ СН'!$H$6-'СЕТ СН'!$H$23</f>
        <v>1110.2052763299998</v>
      </c>
      <c r="K114" s="37">
        <f>SUMIFS(СВЦЭМ!$D$34:$D$777,СВЦЭМ!$A$34:$A$777,$A114,СВЦЭМ!$B$34:$B$777,K$83)+'СЕТ СН'!$H$11+СВЦЭМ!$D$10+'СЕТ СН'!$H$6-'СЕТ СН'!$H$23</f>
        <v>1040.6629988299999</v>
      </c>
      <c r="L114" s="37">
        <f>SUMIFS(СВЦЭМ!$D$34:$D$777,СВЦЭМ!$A$34:$A$777,$A114,СВЦЭМ!$B$34:$B$777,L$83)+'СЕТ СН'!$H$11+СВЦЭМ!$D$10+'СЕТ СН'!$H$6-'СЕТ СН'!$H$23</f>
        <v>1028.41389781</v>
      </c>
      <c r="M114" s="37">
        <f>SUMIFS(СВЦЭМ!$D$34:$D$777,СВЦЭМ!$A$34:$A$777,$A114,СВЦЭМ!$B$34:$B$777,M$83)+'СЕТ СН'!$H$11+СВЦЭМ!$D$10+'СЕТ СН'!$H$6-'СЕТ СН'!$H$23</f>
        <v>1030.1371135699999</v>
      </c>
      <c r="N114" s="37">
        <f>SUMIFS(СВЦЭМ!$D$34:$D$777,СВЦЭМ!$A$34:$A$777,$A114,СВЦЭМ!$B$34:$B$777,N$83)+'СЕТ СН'!$H$11+СВЦЭМ!$D$10+'СЕТ СН'!$H$6-'СЕТ СН'!$H$23</f>
        <v>1086.68635397</v>
      </c>
      <c r="O114" s="37">
        <f>SUMIFS(СВЦЭМ!$D$34:$D$777,СВЦЭМ!$A$34:$A$777,$A114,СВЦЭМ!$B$34:$B$777,O$83)+'СЕТ СН'!$H$11+СВЦЭМ!$D$10+'СЕТ СН'!$H$6-'СЕТ СН'!$H$23</f>
        <v>1087.8331192099999</v>
      </c>
      <c r="P114" s="37">
        <f>SUMIFS(СВЦЭМ!$D$34:$D$777,СВЦЭМ!$A$34:$A$777,$A114,СВЦЭМ!$B$34:$B$777,P$83)+'СЕТ СН'!$H$11+СВЦЭМ!$D$10+'СЕТ СН'!$H$6-'СЕТ СН'!$H$23</f>
        <v>1076.27244533</v>
      </c>
      <c r="Q114" s="37">
        <f>SUMIFS(СВЦЭМ!$D$34:$D$777,СВЦЭМ!$A$34:$A$777,$A114,СВЦЭМ!$B$34:$B$777,Q$83)+'СЕТ СН'!$H$11+СВЦЭМ!$D$10+'СЕТ СН'!$H$6-'СЕТ СН'!$H$23</f>
        <v>1090.82965924</v>
      </c>
      <c r="R114" s="37">
        <f>SUMIFS(СВЦЭМ!$D$34:$D$777,СВЦЭМ!$A$34:$A$777,$A114,СВЦЭМ!$B$34:$B$777,R$83)+'СЕТ СН'!$H$11+СВЦЭМ!$D$10+'СЕТ СН'!$H$6-'СЕТ СН'!$H$23</f>
        <v>1086.4056947299998</v>
      </c>
      <c r="S114" s="37">
        <f>SUMIFS(СВЦЭМ!$D$34:$D$777,СВЦЭМ!$A$34:$A$777,$A114,СВЦЭМ!$B$34:$B$777,S$83)+'СЕТ СН'!$H$11+СВЦЭМ!$D$10+'СЕТ СН'!$H$6-'СЕТ СН'!$H$23</f>
        <v>1080.6370974399999</v>
      </c>
      <c r="T114" s="37">
        <f>SUMIFS(СВЦЭМ!$D$34:$D$777,СВЦЭМ!$A$34:$A$777,$A114,СВЦЭМ!$B$34:$B$777,T$83)+'СЕТ СН'!$H$11+СВЦЭМ!$D$10+'СЕТ СН'!$H$6-'СЕТ СН'!$H$23</f>
        <v>1079.3561531</v>
      </c>
      <c r="U114" s="37">
        <f>SUMIFS(СВЦЭМ!$D$34:$D$777,СВЦЭМ!$A$34:$A$777,$A114,СВЦЭМ!$B$34:$B$777,U$83)+'СЕТ СН'!$H$11+СВЦЭМ!$D$10+'СЕТ СН'!$H$6-'СЕТ СН'!$H$23</f>
        <v>1059.97290357</v>
      </c>
      <c r="V114" s="37">
        <f>SUMIFS(СВЦЭМ!$D$34:$D$777,СВЦЭМ!$A$34:$A$777,$A114,СВЦЭМ!$B$34:$B$777,V$83)+'СЕТ СН'!$H$11+СВЦЭМ!$D$10+'СЕТ СН'!$H$6-'СЕТ СН'!$H$23</f>
        <v>1041.24659329</v>
      </c>
      <c r="W114" s="37">
        <f>SUMIFS(СВЦЭМ!$D$34:$D$777,СВЦЭМ!$A$34:$A$777,$A114,СВЦЭМ!$B$34:$B$777,W$83)+'СЕТ СН'!$H$11+СВЦЭМ!$D$10+'СЕТ СН'!$H$6-'СЕТ СН'!$H$23</f>
        <v>1095.4993066899999</v>
      </c>
      <c r="X114" s="37">
        <f>SUMIFS(СВЦЭМ!$D$34:$D$777,СВЦЭМ!$A$34:$A$777,$A114,СВЦЭМ!$B$34:$B$777,X$83)+'СЕТ СН'!$H$11+СВЦЭМ!$D$10+'СЕТ СН'!$H$6-'СЕТ СН'!$H$23</f>
        <v>1182.2811077399999</v>
      </c>
      <c r="Y114" s="37">
        <f>SUMIFS(СВЦЭМ!$D$34:$D$777,СВЦЭМ!$A$34:$A$777,$A114,СВЦЭМ!$B$34:$B$777,Y$83)+'СЕТ СН'!$H$11+СВЦЭМ!$D$10+'СЕТ СН'!$H$6-'СЕТ СН'!$H$23</f>
        <v>1290.6582965599998</v>
      </c>
    </row>
    <row r="115" spans="1:27" ht="15.75" x14ac:dyDescent="0.2">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27" t="s">
        <v>7</v>
      </c>
      <c r="B117" s="121" t="s">
        <v>76</v>
      </c>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3"/>
    </row>
    <row r="118" spans="1:27" ht="12.75" customHeight="1" x14ac:dyDescent="0.2">
      <c r="A118" s="128"/>
      <c r="B118" s="124"/>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6"/>
    </row>
    <row r="119" spans="1:27" ht="12.75" customHeight="1" x14ac:dyDescent="0.2">
      <c r="A119" s="129"/>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customHeight="1" x14ac:dyDescent="0.2">
      <c r="A120" s="36" t="str">
        <f>A84</f>
        <v>01.07.2018</v>
      </c>
      <c r="B120" s="37">
        <f>SUMIFS(СВЦЭМ!$D$34:$D$777,СВЦЭМ!$A$34:$A$777,$A120,СВЦЭМ!$B$34:$B$777,B$119)+'СЕТ СН'!$I$11+СВЦЭМ!$D$10+'СЕТ СН'!$I$6-'СЕТ СН'!$I$23</f>
        <v>2107.6846286299997</v>
      </c>
      <c r="C120" s="37">
        <f>SUMIFS(СВЦЭМ!$D$34:$D$777,СВЦЭМ!$A$34:$A$777,$A120,СВЦЭМ!$B$34:$B$777,C$119)+'СЕТ СН'!$I$11+СВЦЭМ!$D$10+'СЕТ СН'!$I$6-'СЕТ СН'!$I$23</f>
        <v>2141.2648780199997</v>
      </c>
      <c r="D120" s="37">
        <f>SUMIFS(СВЦЭМ!$D$34:$D$777,СВЦЭМ!$A$34:$A$777,$A120,СВЦЭМ!$B$34:$B$777,D$119)+'СЕТ СН'!$I$11+СВЦЭМ!$D$10+'СЕТ СН'!$I$6-'СЕТ СН'!$I$23</f>
        <v>2182.7054282700001</v>
      </c>
      <c r="E120" s="37">
        <f>SUMIFS(СВЦЭМ!$D$34:$D$777,СВЦЭМ!$A$34:$A$777,$A120,СВЦЭМ!$B$34:$B$777,E$119)+'СЕТ СН'!$I$11+СВЦЭМ!$D$10+'СЕТ СН'!$I$6-'СЕТ СН'!$I$23</f>
        <v>2207.89997533</v>
      </c>
      <c r="F120" s="37">
        <f>SUMIFS(СВЦЭМ!$D$34:$D$777,СВЦЭМ!$A$34:$A$777,$A120,СВЦЭМ!$B$34:$B$777,F$119)+'СЕТ СН'!$I$11+СВЦЭМ!$D$10+'СЕТ СН'!$I$6-'СЕТ СН'!$I$23</f>
        <v>2214.07095312</v>
      </c>
      <c r="G120" s="37">
        <f>SUMIFS(СВЦЭМ!$D$34:$D$777,СВЦЭМ!$A$34:$A$777,$A120,СВЦЭМ!$B$34:$B$777,G$119)+'СЕТ СН'!$I$11+СВЦЭМ!$D$10+'СЕТ СН'!$I$6-'СЕТ СН'!$I$23</f>
        <v>2198.4208939800001</v>
      </c>
      <c r="H120" s="37">
        <f>SUMIFS(СВЦЭМ!$D$34:$D$777,СВЦЭМ!$A$34:$A$777,$A120,СВЦЭМ!$B$34:$B$777,H$119)+'СЕТ СН'!$I$11+СВЦЭМ!$D$10+'СЕТ СН'!$I$6-'СЕТ СН'!$I$23</f>
        <v>2116.9212376300002</v>
      </c>
      <c r="I120" s="37">
        <f>SUMIFS(СВЦЭМ!$D$34:$D$777,СВЦЭМ!$A$34:$A$777,$A120,СВЦЭМ!$B$34:$B$777,I$119)+'СЕТ СН'!$I$11+СВЦЭМ!$D$10+'СЕТ СН'!$I$6-'СЕТ СН'!$I$23</f>
        <v>2035.4526655199998</v>
      </c>
      <c r="J120" s="37">
        <f>SUMIFS(СВЦЭМ!$D$34:$D$777,СВЦЭМ!$A$34:$A$777,$A120,СВЦЭМ!$B$34:$B$777,J$119)+'СЕТ СН'!$I$11+СВЦЭМ!$D$10+'СЕТ СН'!$I$6-'СЕТ СН'!$I$23</f>
        <v>1930.4339289999998</v>
      </c>
      <c r="K120" s="37">
        <f>SUMIFS(СВЦЭМ!$D$34:$D$777,СВЦЭМ!$A$34:$A$777,$A120,СВЦЭМ!$B$34:$B$777,K$119)+'СЕТ СН'!$I$11+СВЦЭМ!$D$10+'СЕТ СН'!$I$6-'СЕТ СН'!$I$23</f>
        <v>1876.5657987</v>
      </c>
      <c r="L120" s="37">
        <f>SUMIFS(СВЦЭМ!$D$34:$D$777,СВЦЭМ!$A$34:$A$777,$A120,СВЦЭМ!$B$34:$B$777,L$119)+'СЕТ СН'!$I$11+СВЦЭМ!$D$10+'СЕТ СН'!$I$6-'СЕТ СН'!$I$23</f>
        <v>1882.6500443099999</v>
      </c>
      <c r="M120" s="37">
        <f>SUMIFS(СВЦЭМ!$D$34:$D$777,СВЦЭМ!$A$34:$A$777,$A120,СВЦЭМ!$B$34:$B$777,M$119)+'СЕТ СН'!$I$11+СВЦЭМ!$D$10+'СЕТ СН'!$I$6-'СЕТ СН'!$I$23</f>
        <v>1831.3556117999997</v>
      </c>
      <c r="N120" s="37">
        <f>SUMIFS(СВЦЭМ!$D$34:$D$777,СВЦЭМ!$A$34:$A$777,$A120,СВЦЭМ!$B$34:$B$777,N$119)+'СЕТ СН'!$I$11+СВЦЭМ!$D$10+'СЕТ СН'!$I$6-'СЕТ СН'!$I$23</f>
        <v>1840.0973976999999</v>
      </c>
      <c r="O120" s="37">
        <f>SUMIFS(СВЦЭМ!$D$34:$D$777,СВЦЭМ!$A$34:$A$777,$A120,СВЦЭМ!$B$34:$B$777,O$119)+'СЕТ СН'!$I$11+СВЦЭМ!$D$10+'СЕТ СН'!$I$6-'СЕТ СН'!$I$23</f>
        <v>1844.4175235599996</v>
      </c>
      <c r="P120" s="37">
        <f>SUMIFS(СВЦЭМ!$D$34:$D$777,СВЦЭМ!$A$34:$A$777,$A120,СВЦЭМ!$B$34:$B$777,P$119)+'СЕТ СН'!$I$11+СВЦЭМ!$D$10+'СЕТ СН'!$I$6-'СЕТ СН'!$I$23</f>
        <v>1846.5119518000001</v>
      </c>
      <c r="Q120" s="37">
        <f>SUMIFS(СВЦЭМ!$D$34:$D$777,СВЦЭМ!$A$34:$A$777,$A120,СВЦЭМ!$B$34:$B$777,Q$119)+'СЕТ СН'!$I$11+СВЦЭМ!$D$10+'СЕТ СН'!$I$6-'СЕТ СН'!$I$23</f>
        <v>1840.8409745999998</v>
      </c>
      <c r="R120" s="37">
        <f>SUMIFS(СВЦЭМ!$D$34:$D$777,СВЦЭМ!$A$34:$A$777,$A120,СВЦЭМ!$B$34:$B$777,R$119)+'СЕТ СН'!$I$11+СВЦЭМ!$D$10+'СЕТ СН'!$I$6-'СЕТ СН'!$I$23</f>
        <v>1831.73490743</v>
      </c>
      <c r="S120" s="37">
        <f>SUMIFS(СВЦЭМ!$D$34:$D$777,СВЦЭМ!$A$34:$A$777,$A120,СВЦЭМ!$B$34:$B$777,S$119)+'СЕТ СН'!$I$11+СВЦЭМ!$D$10+'СЕТ СН'!$I$6-'СЕТ СН'!$I$23</f>
        <v>1821.3392502899997</v>
      </c>
      <c r="T120" s="37">
        <f>SUMIFS(СВЦЭМ!$D$34:$D$777,СВЦЭМ!$A$34:$A$777,$A120,СВЦЭМ!$B$34:$B$777,T$119)+'СЕТ СН'!$I$11+СВЦЭМ!$D$10+'СЕТ СН'!$I$6-'СЕТ СН'!$I$23</f>
        <v>1835.2075326499998</v>
      </c>
      <c r="U120" s="37">
        <f>SUMIFS(СВЦЭМ!$D$34:$D$777,СВЦЭМ!$A$34:$A$777,$A120,СВЦЭМ!$B$34:$B$777,U$119)+'СЕТ СН'!$I$11+СВЦЭМ!$D$10+'СЕТ СН'!$I$6-'СЕТ СН'!$I$23</f>
        <v>1816.5095482799998</v>
      </c>
      <c r="V120" s="37">
        <f>SUMIFS(СВЦЭМ!$D$34:$D$777,СВЦЭМ!$A$34:$A$777,$A120,СВЦЭМ!$B$34:$B$777,V$119)+'СЕТ СН'!$I$11+СВЦЭМ!$D$10+'СЕТ СН'!$I$6-'СЕТ СН'!$I$23</f>
        <v>1811.6057092999999</v>
      </c>
      <c r="W120" s="37">
        <f>SUMIFS(СВЦЭМ!$D$34:$D$777,СВЦЭМ!$A$34:$A$777,$A120,СВЦЭМ!$B$34:$B$777,W$119)+'СЕТ СН'!$I$11+СВЦЭМ!$D$10+'СЕТ СН'!$I$6-'СЕТ СН'!$I$23</f>
        <v>1884.90792715</v>
      </c>
      <c r="X120" s="37">
        <f>SUMIFS(СВЦЭМ!$D$34:$D$777,СВЦЭМ!$A$34:$A$777,$A120,СВЦЭМ!$B$34:$B$777,X$119)+'СЕТ СН'!$I$11+СВЦЭМ!$D$10+'СЕТ СН'!$I$6-'СЕТ СН'!$I$23</f>
        <v>1990.8826014699998</v>
      </c>
      <c r="Y120" s="37">
        <f>SUMIFS(СВЦЭМ!$D$34:$D$777,СВЦЭМ!$A$34:$A$777,$A120,СВЦЭМ!$B$34:$B$777,Y$119)+'СЕТ СН'!$I$11+СВЦЭМ!$D$10+'СЕТ СН'!$I$6-'СЕТ СН'!$I$23</f>
        <v>2031.0519346599999</v>
      </c>
      <c r="AA120" s="46"/>
    </row>
    <row r="121" spans="1:27" ht="15.75" x14ac:dyDescent="0.2">
      <c r="A121" s="36">
        <f>A120+1</f>
        <v>43283</v>
      </c>
      <c r="B121" s="37">
        <f>SUMIFS(СВЦЭМ!$D$34:$D$777,СВЦЭМ!$A$34:$A$777,$A121,СВЦЭМ!$B$34:$B$777,B$119)+'СЕТ СН'!$I$11+СВЦЭМ!$D$10+'СЕТ СН'!$I$6-'СЕТ СН'!$I$23</f>
        <v>2183.1871271599998</v>
      </c>
      <c r="C121" s="37">
        <f>SUMIFS(СВЦЭМ!$D$34:$D$777,СВЦЭМ!$A$34:$A$777,$A121,СВЦЭМ!$B$34:$B$777,C$119)+'СЕТ СН'!$I$11+СВЦЭМ!$D$10+'СЕТ СН'!$I$6-'СЕТ СН'!$I$23</f>
        <v>2217.32760641</v>
      </c>
      <c r="D121" s="37">
        <f>SUMIFS(СВЦЭМ!$D$34:$D$777,СВЦЭМ!$A$34:$A$777,$A121,СВЦЭМ!$B$34:$B$777,D$119)+'СЕТ СН'!$I$11+СВЦЭМ!$D$10+'СЕТ СН'!$I$6-'СЕТ СН'!$I$23</f>
        <v>2210.1840847399999</v>
      </c>
      <c r="E121" s="37">
        <f>SUMIFS(СВЦЭМ!$D$34:$D$777,СВЦЭМ!$A$34:$A$777,$A121,СВЦЭМ!$B$34:$B$777,E$119)+'СЕТ СН'!$I$11+СВЦЭМ!$D$10+'СЕТ СН'!$I$6-'СЕТ СН'!$I$23</f>
        <v>2203.1199168100002</v>
      </c>
      <c r="F121" s="37">
        <f>SUMIFS(СВЦЭМ!$D$34:$D$777,СВЦЭМ!$A$34:$A$777,$A121,СВЦЭМ!$B$34:$B$777,F$119)+'СЕТ СН'!$I$11+СВЦЭМ!$D$10+'СЕТ СН'!$I$6-'СЕТ СН'!$I$23</f>
        <v>2199.5132934599997</v>
      </c>
      <c r="G121" s="37">
        <f>SUMIFS(СВЦЭМ!$D$34:$D$777,СВЦЭМ!$A$34:$A$777,$A121,СВЦЭМ!$B$34:$B$777,G$119)+'СЕТ СН'!$I$11+СВЦЭМ!$D$10+'СЕТ СН'!$I$6-'СЕТ СН'!$I$23</f>
        <v>2206.8299325500002</v>
      </c>
      <c r="H121" s="37">
        <f>SUMIFS(СВЦЭМ!$D$34:$D$777,СВЦЭМ!$A$34:$A$777,$A121,СВЦЭМ!$B$34:$B$777,H$119)+'СЕТ СН'!$I$11+СВЦЭМ!$D$10+'СЕТ СН'!$I$6-'СЕТ СН'!$I$23</f>
        <v>2148.8580454499997</v>
      </c>
      <c r="I121" s="37">
        <f>SUMIFS(СВЦЭМ!$D$34:$D$777,СВЦЭМ!$A$34:$A$777,$A121,СВЦЭМ!$B$34:$B$777,I$119)+'СЕТ СН'!$I$11+СВЦЭМ!$D$10+'СЕТ СН'!$I$6-'СЕТ СН'!$I$23</f>
        <v>2040.5514022500001</v>
      </c>
      <c r="J121" s="37">
        <f>SUMIFS(СВЦЭМ!$D$34:$D$777,СВЦЭМ!$A$34:$A$777,$A121,СВЦЭМ!$B$34:$B$777,J$119)+'СЕТ СН'!$I$11+СВЦЭМ!$D$10+'СЕТ СН'!$I$6-'СЕТ СН'!$I$23</f>
        <v>1930.4320610999998</v>
      </c>
      <c r="K121" s="37">
        <f>SUMIFS(СВЦЭМ!$D$34:$D$777,СВЦЭМ!$A$34:$A$777,$A121,СВЦЭМ!$B$34:$B$777,K$119)+'СЕТ СН'!$I$11+СВЦЭМ!$D$10+'СЕТ СН'!$I$6-'СЕТ СН'!$I$23</f>
        <v>1867.0428572299998</v>
      </c>
      <c r="L121" s="37">
        <f>SUMIFS(СВЦЭМ!$D$34:$D$777,СВЦЭМ!$A$34:$A$777,$A121,СВЦЭМ!$B$34:$B$777,L$119)+'СЕТ СН'!$I$11+СВЦЭМ!$D$10+'СЕТ СН'!$I$6-'СЕТ СН'!$I$23</f>
        <v>1853.2542770599998</v>
      </c>
      <c r="M121" s="37">
        <f>SUMIFS(СВЦЭМ!$D$34:$D$777,СВЦЭМ!$A$34:$A$777,$A121,СВЦЭМ!$B$34:$B$777,M$119)+'СЕТ СН'!$I$11+СВЦЭМ!$D$10+'СЕТ СН'!$I$6-'СЕТ СН'!$I$23</f>
        <v>1839.44247283</v>
      </c>
      <c r="N121" s="37">
        <f>SUMIFS(СВЦЭМ!$D$34:$D$777,СВЦЭМ!$A$34:$A$777,$A121,СВЦЭМ!$B$34:$B$777,N$119)+'СЕТ СН'!$I$11+СВЦЭМ!$D$10+'СЕТ СН'!$I$6-'СЕТ СН'!$I$23</f>
        <v>1854.72913733</v>
      </c>
      <c r="O121" s="37">
        <f>SUMIFS(СВЦЭМ!$D$34:$D$777,СВЦЭМ!$A$34:$A$777,$A121,СВЦЭМ!$B$34:$B$777,O$119)+'СЕТ СН'!$I$11+СВЦЭМ!$D$10+'СЕТ СН'!$I$6-'СЕТ СН'!$I$23</f>
        <v>1859.3383430399999</v>
      </c>
      <c r="P121" s="37">
        <f>SUMIFS(СВЦЭМ!$D$34:$D$777,СВЦЭМ!$A$34:$A$777,$A121,СВЦЭМ!$B$34:$B$777,P$119)+'СЕТ СН'!$I$11+СВЦЭМ!$D$10+'СЕТ СН'!$I$6-'СЕТ СН'!$I$23</f>
        <v>1849.4188921699997</v>
      </c>
      <c r="Q121" s="37">
        <f>SUMIFS(СВЦЭМ!$D$34:$D$777,СВЦЭМ!$A$34:$A$777,$A121,СВЦЭМ!$B$34:$B$777,Q$119)+'СЕТ СН'!$I$11+СВЦЭМ!$D$10+'СЕТ СН'!$I$6-'СЕТ СН'!$I$23</f>
        <v>1853.4995774099998</v>
      </c>
      <c r="R121" s="37">
        <f>SUMIFS(СВЦЭМ!$D$34:$D$777,СВЦЭМ!$A$34:$A$777,$A121,СВЦЭМ!$B$34:$B$777,R$119)+'СЕТ СН'!$I$11+СВЦЭМ!$D$10+'СЕТ СН'!$I$6-'СЕТ СН'!$I$23</f>
        <v>1850.6157777999997</v>
      </c>
      <c r="S121" s="37">
        <f>SUMIFS(СВЦЭМ!$D$34:$D$777,СВЦЭМ!$A$34:$A$777,$A121,СВЦЭМ!$B$34:$B$777,S$119)+'СЕТ СН'!$I$11+СВЦЭМ!$D$10+'СЕТ СН'!$I$6-'СЕТ СН'!$I$23</f>
        <v>1855.44298153</v>
      </c>
      <c r="T121" s="37">
        <f>SUMIFS(СВЦЭМ!$D$34:$D$777,СВЦЭМ!$A$34:$A$777,$A121,СВЦЭМ!$B$34:$B$777,T$119)+'СЕТ СН'!$I$11+СВЦЭМ!$D$10+'СЕТ СН'!$I$6-'СЕТ СН'!$I$23</f>
        <v>1854.3314998400001</v>
      </c>
      <c r="U121" s="37">
        <f>SUMIFS(СВЦЭМ!$D$34:$D$777,СВЦЭМ!$A$34:$A$777,$A121,СВЦЭМ!$B$34:$B$777,U$119)+'СЕТ СН'!$I$11+СВЦЭМ!$D$10+'СЕТ СН'!$I$6-'СЕТ СН'!$I$23</f>
        <v>1843.6834640500001</v>
      </c>
      <c r="V121" s="37">
        <f>SUMIFS(СВЦЭМ!$D$34:$D$777,СВЦЭМ!$A$34:$A$777,$A121,СВЦЭМ!$B$34:$B$777,V$119)+'СЕТ СН'!$I$11+СВЦЭМ!$D$10+'СЕТ СН'!$I$6-'СЕТ СН'!$I$23</f>
        <v>1852.0837310799998</v>
      </c>
      <c r="W121" s="37">
        <f>SUMIFS(СВЦЭМ!$D$34:$D$777,СВЦЭМ!$A$34:$A$777,$A121,СВЦЭМ!$B$34:$B$777,W$119)+'СЕТ СН'!$I$11+СВЦЭМ!$D$10+'СЕТ СН'!$I$6-'СЕТ СН'!$I$23</f>
        <v>1889.93651907</v>
      </c>
      <c r="X121" s="37">
        <f>SUMIFS(СВЦЭМ!$D$34:$D$777,СВЦЭМ!$A$34:$A$777,$A121,СВЦЭМ!$B$34:$B$777,X$119)+'СЕТ СН'!$I$11+СВЦЭМ!$D$10+'СЕТ СН'!$I$6-'СЕТ СН'!$I$23</f>
        <v>1992.01541365</v>
      </c>
      <c r="Y121" s="37">
        <f>SUMIFS(СВЦЭМ!$D$34:$D$777,СВЦЭМ!$A$34:$A$777,$A121,СВЦЭМ!$B$34:$B$777,Y$119)+'СЕТ СН'!$I$11+СВЦЭМ!$D$10+'СЕТ СН'!$I$6-'СЕТ СН'!$I$23</f>
        <v>2059.2969962999996</v>
      </c>
    </row>
    <row r="122" spans="1:27" ht="15.75" x14ac:dyDescent="0.2">
      <c r="A122" s="36">
        <f t="shared" ref="A122:A150" si="3">A121+1</f>
        <v>43284</v>
      </c>
      <c r="B122" s="37">
        <f>SUMIFS(СВЦЭМ!$D$34:$D$777,СВЦЭМ!$A$34:$A$777,$A122,СВЦЭМ!$B$34:$B$777,B$119)+'СЕТ СН'!$I$11+СВЦЭМ!$D$10+'СЕТ СН'!$I$6-'СЕТ СН'!$I$23</f>
        <v>2158.8315187899998</v>
      </c>
      <c r="C122" s="37">
        <f>SUMIFS(СВЦЭМ!$D$34:$D$777,СВЦЭМ!$A$34:$A$777,$A122,СВЦЭМ!$B$34:$B$777,C$119)+'СЕТ СН'!$I$11+СВЦЭМ!$D$10+'СЕТ СН'!$I$6-'СЕТ СН'!$I$23</f>
        <v>2209.8606691300001</v>
      </c>
      <c r="D122" s="37">
        <f>SUMIFS(СВЦЭМ!$D$34:$D$777,СВЦЭМ!$A$34:$A$777,$A122,СВЦЭМ!$B$34:$B$777,D$119)+'СЕТ СН'!$I$11+СВЦЭМ!$D$10+'СЕТ СН'!$I$6-'СЕТ СН'!$I$23</f>
        <v>2233.3537913600003</v>
      </c>
      <c r="E122" s="37">
        <f>SUMIFS(СВЦЭМ!$D$34:$D$777,СВЦЭМ!$A$34:$A$777,$A122,СВЦЭМ!$B$34:$B$777,E$119)+'СЕТ СН'!$I$11+СВЦЭМ!$D$10+'СЕТ СН'!$I$6-'СЕТ СН'!$I$23</f>
        <v>2222.74070927</v>
      </c>
      <c r="F122" s="37">
        <f>SUMIFS(СВЦЭМ!$D$34:$D$777,СВЦЭМ!$A$34:$A$777,$A122,СВЦЭМ!$B$34:$B$777,F$119)+'СЕТ СН'!$I$11+СВЦЭМ!$D$10+'СЕТ СН'!$I$6-'СЕТ СН'!$I$23</f>
        <v>2222.2947908900001</v>
      </c>
      <c r="G122" s="37">
        <f>SUMIFS(СВЦЭМ!$D$34:$D$777,СВЦЭМ!$A$34:$A$777,$A122,СВЦЭМ!$B$34:$B$777,G$119)+'СЕТ СН'!$I$11+СВЦЭМ!$D$10+'СЕТ СН'!$I$6-'СЕТ СН'!$I$23</f>
        <v>2226.6789613599999</v>
      </c>
      <c r="H122" s="37">
        <f>SUMIFS(СВЦЭМ!$D$34:$D$777,СВЦЭМ!$A$34:$A$777,$A122,СВЦЭМ!$B$34:$B$777,H$119)+'СЕТ СН'!$I$11+СВЦЭМ!$D$10+'СЕТ СН'!$I$6-'СЕТ СН'!$I$23</f>
        <v>2189.4625317599998</v>
      </c>
      <c r="I122" s="37">
        <f>SUMIFS(СВЦЭМ!$D$34:$D$777,СВЦЭМ!$A$34:$A$777,$A122,СВЦЭМ!$B$34:$B$777,I$119)+'СЕТ СН'!$I$11+СВЦЭМ!$D$10+'СЕТ СН'!$I$6-'СЕТ СН'!$I$23</f>
        <v>2040.3211516800002</v>
      </c>
      <c r="J122" s="37">
        <f>SUMIFS(СВЦЭМ!$D$34:$D$777,СВЦЭМ!$A$34:$A$777,$A122,СВЦЭМ!$B$34:$B$777,J$119)+'СЕТ СН'!$I$11+СВЦЭМ!$D$10+'СЕТ СН'!$I$6-'СЕТ СН'!$I$23</f>
        <v>1951.5192020699997</v>
      </c>
      <c r="K122" s="37">
        <f>SUMIFS(СВЦЭМ!$D$34:$D$777,СВЦЭМ!$A$34:$A$777,$A122,СВЦЭМ!$B$34:$B$777,K$119)+'СЕТ СН'!$I$11+СВЦЭМ!$D$10+'СЕТ СН'!$I$6-'СЕТ СН'!$I$23</f>
        <v>1893.1118846099998</v>
      </c>
      <c r="L122" s="37">
        <f>SUMIFS(СВЦЭМ!$D$34:$D$777,СВЦЭМ!$A$34:$A$777,$A122,СВЦЭМ!$B$34:$B$777,L$119)+'СЕТ СН'!$I$11+СВЦЭМ!$D$10+'СЕТ СН'!$I$6-'СЕТ СН'!$I$23</f>
        <v>1876.5014803899999</v>
      </c>
      <c r="M122" s="37">
        <f>SUMIFS(СВЦЭМ!$D$34:$D$777,СВЦЭМ!$A$34:$A$777,$A122,СВЦЭМ!$B$34:$B$777,M$119)+'СЕТ СН'!$I$11+СВЦЭМ!$D$10+'СЕТ СН'!$I$6-'СЕТ СН'!$I$23</f>
        <v>1863.8424813800002</v>
      </c>
      <c r="N122" s="37">
        <f>SUMIFS(СВЦЭМ!$D$34:$D$777,СВЦЭМ!$A$34:$A$777,$A122,СВЦЭМ!$B$34:$B$777,N$119)+'СЕТ СН'!$I$11+СВЦЭМ!$D$10+'СЕТ СН'!$I$6-'СЕТ СН'!$I$23</f>
        <v>1867.7218413000001</v>
      </c>
      <c r="O122" s="37">
        <f>SUMIFS(СВЦЭМ!$D$34:$D$777,СВЦЭМ!$A$34:$A$777,$A122,СВЦЭМ!$B$34:$B$777,O$119)+'СЕТ СН'!$I$11+СВЦЭМ!$D$10+'СЕТ СН'!$I$6-'СЕТ СН'!$I$23</f>
        <v>1865.6505389399999</v>
      </c>
      <c r="P122" s="37">
        <f>SUMIFS(СВЦЭМ!$D$34:$D$777,СВЦЭМ!$A$34:$A$777,$A122,СВЦЭМ!$B$34:$B$777,P$119)+'СЕТ СН'!$I$11+СВЦЭМ!$D$10+'СЕТ СН'!$I$6-'СЕТ СН'!$I$23</f>
        <v>1873.1853919499999</v>
      </c>
      <c r="Q122" s="37">
        <f>SUMIFS(СВЦЭМ!$D$34:$D$777,СВЦЭМ!$A$34:$A$777,$A122,СВЦЭМ!$B$34:$B$777,Q$119)+'СЕТ СН'!$I$11+СВЦЭМ!$D$10+'СЕТ СН'!$I$6-'СЕТ СН'!$I$23</f>
        <v>1875.5482284099999</v>
      </c>
      <c r="R122" s="37">
        <f>SUMIFS(СВЦЭМ!$D$34:$D$777,СВЦЭМ!$A$34:$A$777,$A122,СВЦЭМ!$B$34:$B$777,R$119)+'СЕТ СН'!$I$11+СВЦЭМ!$D$10+'СЕТ СН'!$I$6-'СЕТ СН'!$I$23</f>
        <v>1873.7125900999999</v>
      </c>
      <c r="S122" s="37">
        <f>SUMIFS(СВЦЭМ!$D$34:$D$777,СВЦЭМ!$A$34:$A$777,$A122,СВЦЭМ!$B$34:$B$777,S$119)+'СЕТ СН'!$I$11+СВЦЭМ!$D$10+'СЕТ СН'!$I$6-'СЕТ СН'!$I$23</f>
        <v>1871.30398178</v>
      </c>
      <c r="T122" s="37">
        <f>SUMIFS(СВЦЭМ!$D$34:$D$777,СВЦЭМ!$A$34:$A$777,$A122,СВЦЭМ!$B$34:$B$777,T$119)+'СЕТ СН'!$I$11+СВЦЭМ!$D$10+'СЕТ СН'!$I$6-'СЕТ СН'!$I$23</f>
        <v>1865.9609548899998</v>
      </c>
      <c r="U122" s="37">
        <f>SUMIFS(СВЦЭМ!$D$34:$D$777,СВЦЭМ!$A$34:$A$777,$A122,СВЦЭМ!$B$34:$B$777,U$119)+'СЕТ СН'!$I$11+СВЦЭМ!$D$10+'СЕТ СН'!$I$6-'СЕТ СН'!$I$23</f>
        <v>1862.1455416499998</v>
      </c>
      <c r="V122" s="37">
        <f>SUMIFS(СВЦЭМ!$D$34:$D$777,СВЦЭМ!$A$34:$A$777,$A122,СВЦЭМ!$B$34:$B$777,V$119)+'СЕТ СН'!$I$11+СВЦЭМ!$D$10+'СЕТ СН'!$I$6-'СЕТ СН'!$I$23</f>
        <v>1872.7086199799996</v>
      </c>
      <c r="W122" s="37">
        <f>SUMIFS(СВЦЭМ!$D$34:$D$777,СВЦЭМ!$A$34:$A$777,$A122,СВЦЭМ!$B$34:$B$777,W$119)+'СЕТ СН'!$I$11+СВЦЭМ!$D$10+'СЕТ СН'!$I$6-'СЕТ СН'!$I$23</f>
        <v>1939.3528338699998</v>
      </c>
      <c r="X122" s="37">
        <f>SUMIFS(СВЦЭМ!$D$34:$D$777,СВЦЭМ!$A$34:$A$777,$A122,СВЦЭМ!$B$34:$B$777,X$119)+'СЕТ СН'!$I$11+СВЦЭМ!$D$10+'СЕТ СН'!$I$6-'СЕТ СН'!$I$23</f>
        <v>2017.1205658600002</v>
      </c>
      <c r="Y122" s="37">
        <f>SUMIFS(СВЦЭМ!$D$34:$D$777,СВЦЭМ!$A$34:$A$777,$A122,СВЦЭМ!$B$34:$B$777,Y$119)+'СЕТ СН'!$I$11+СВЦЭМ!$D$10+'СЕТ СН'!$I$6-'СЕТ СН'!$I$23</f>
        <v>2125.6718748200001</v>
      </c>
    </row>
    <row r="123" spans="1:27" ht="15.75" x14ac:dyDescent="0.2">
      <c r="A123" s="36">
        <f t="shared" si="3"/>
        <v>43285</v>
      </c>
      <c r="B123" s="37">
        <f>SUMIFS(СВЦЭМ!$D$34:$D$777,СВЦЭМ!$A$34:$A$777,$A123,СВЦЭМ!$B$34:$B$777,B$119)+'СЕТ СН'!$I$11+СВЦЭМ!$D$10+'СЕТ СН'!$I$6-'СЕТ СН'!$I$23</f>
        <v>2131.53250415</v>
      </c>
      <c r="C123" s="37">
        <f>SUMIFS(СВЦЭМ!$D$34:$D$777,СВЦЭМ!$A$34:$A$777,$A123,СВЦЭМ!$B$34:$B$777,C$119)+'СЕТ СН'!$I$11+СВЦЭМ!$D$10+'СЕТ СН'!$I$6-'СЕТ СН'!$I$23</f>
        <v>2215.5435475699996</v>
      </c>
      <c r="D123" s="37">
        <f>SUMIFS(СВЦЭМ!$D$34:$D$777,СВЦЭМ!$A$34:$A$777,$A123,СВЦЭМ!$B$34:$B$777,D$119)+'СЕТ СН'!$I$11+СВЦЭМ!$D$10+'СЕТ СН'!$I$6-'СЕТ СН'!$I$23</f>
        <v>2229.70545894</v>
      </c>
      <c r="E123" s="37">
        <f>SUMIFS(СВЦЭМ!$D$34:$D$777,СВЦЭМ!$A$34:$A$777,$A123,СВЦЭМ!$B$34:$B$777,E$119)+'СЕТ СН'!$I$11+СВЦЭМ!$D$10+'СЕТ СН'!$I$6-'СЕТ СН'!$I$23</f>
        <v>2220.3283822499998</v>
      </c>
      <c r="F123" s="37">
        <f>SUMIFS(СВЦЭМ!$D$34:$D$777,СВЦЭМ!$A$34:$A$777,$A123,СВЦЭМ!$B$34:$B$777,F$119)+'СЕТ СН'!$I$11+СВЦЭМ!$D$10+'СЕТ СН'!$I$6-'СЕТ СН'!$I$23</f>
        <v>2217.4505648200002</v>
      </c>
      <c r="G123" s="37">
        <f>SUMIFS(СВЦЭМ!$D$34:$D$777,СВЦЭМ!$A$34:$A$777,$A123,СВЦЭМ!$B$34:$B$777,G$119)+'СЕТ СН'!$I$11+СВЦЭМ!$D$10+'СЕТ СН'!$I$6-'СЕТ СН'!$I$23</f>
        <v>2222.0927308299997</v>
      </c>
      <c r="H123" s="37">
        <f>SUMIFS(СВЦЭМ!$D$34:$D$777,СВЦЭМ!$A$34:$A$777,$A123,СВЦЭМ!$B$34:$B$777,H$119)+'СЕТ СН'!$I$11+СВЦЭМ!$D$10+'СЕТ СН'!$I$6-'СЕТ СН'!$I$23</f>
        <v>2183.7189011</v>
      </c>
      <c r="I123" s="37">
        <f>SUMIFS(СВЦЭМ!$D$34:$D$777,СВЦЭМ!$A$34:$A$777,$A123,СВЦЭМ!$B$34:$B$777,I$119)+'СЕТ СН'!$I$11+СВЦЭМ!$D$10+'СЕТ СН'!$I$6-'СЕТ СН'!$I$23</f>
        <v>2057.01300051</v>
      </c>
      <c r="J123" s="37">
        <f>SUMIFS(СВЦЭМ!$D$34:$D$777,СВЦЭМ!$A$34:$A$777,$A123,СВЦЭМ!$B$34:$B$777,J$119)+'СЕТ СН'!$I$11+СВЦЭМ!$D$10+'СЕТ СН'!$I$6-'СЕТ СН'!$I$23</f>
        <v>1964.7701029299997</v>
      </c>
      <c r="K123" s="37">
        <f>SUMIFS(СВЦЭМ!$D$34:$D$777,СВЦЭМ!$A$34:$A$777,$A123,СВЦЭМ!$B$34:$B$777,K$119)+'СЕТ СН'!$I$11+СВЦЭМ!$D$10+'СЕТ СН'!$I$6-'СЕТ СН'!$I$23</f>
        <v>1900.09783298</v>
      </c>
      <c r="L123" s="37">
        <f>SUMIFS(СВЦЭМ!$D$34:$D$777,СВЦЭМ!$A$34:$A$777,$A123,СВЦЭМ!$B$34:$B$777,L$119)+'СЕТ СН'!$I$11+СВЦЭМ!$D$10+'СЕТ СН'!$I$6-'СЕТ СН'!$I$23</f>
        <v>1877.15459242</v>
      </c>
      <c r="M123" s="37">
        <f>SUMIFS(СВЦЭМ!$D$34:$D$777,СВЦЭМ!$A$34:$A$777,$A123,СВЦЭМ!$B$34:$B$777,M$119)+'СЕТ СН'!$I$11+СВЦЭМ!$D$10+'СЕТ СН'!$I$6-'СЕТ СН'!$I$23</f>
        <v>1876.7937431</v>
      </c>
      <c r="N123" s="37">
        <f>SUMIFS(СВЦЭМ!$D$34:$D$777,СВЦЭМ!$A$34:$A$777,$A123,СВЦЭМ!$B$34:$B$777,N$119)+'СЕТ СН'!$I$11+СВЦЭМ!$D$10+'СЕТ СН'!$I$6-'СЕТ СН'!$I$23</f>
        <v>1874.1385613900002</v>
      </c>
      <c r="O123" s="37">
        <f>SUMIFS(СВЦЭМ!$D$34:$D$777,СВЦЭМ!$A$34:$A$777,$A123,СВЦЭМ!$B$34:$B$777,O$119)+'СЕТ СН'!$I$11+СВЦЭМ!$D$10+'СЕТ СН'!$I$6-'СЕТ СН'!$I$23</f>
        <v>1880.0746085000001</v>
      </c>
      <c r="P123" s="37">
        <f>SUMIFS(СВЦЭМ!$D$34:$D$777,СВЦЭМ!$A$34:$A$777,$A123,СВЦЭМ!$B$34:$B$777,P$119)+'СЕТ СН'!$I$11+СВЦЭМ!$D$10+'СЕТ СН'!$I$6-'СЕТ СН'!$I$23</f>
        <v>1870.9645201799999</v>
      </c>
      <c r="Q123" s="37">
        <f>SUMIFS(СВЦЭМ!$D$34:$D$777,СВЦЭМ!$A$34:$A$777,$A123,СВЦЭМ!$B$34:$B$777,Q$119)+'СЕТ СН'!$I$11+СВЦЭМ!$D$10+'СЕТ СН'!$I$6-'СЕТ СН'!$I$23</f>
        <v>1865.0575185899997</v>
      </c>
      <c r="R123" s="37">
        <f>SUMIFS(СВЦЭМ!$D$34:$D$777,СВЦЭМ!$A$34:$A$777,$A123,СВЦЭМ!$B$34:$B$777,R$119)+'СЕТ СН'!$I$11+СВЦЭМ!$D$10+'СЕТ СН'!$I$6-'СЕТ СН'!$I$23</f>
        <v>1869.5889423799999</v>
      </c>
      <c r="S123" s="37">
        <f>SUMIFS(СВЦЭМ!$D$34:$D$777,СВЦЭМ!$A$34:$A$777,$A123,СВЦЭМ!$B$34:$B$777,S$119)+'СЕТ СН'!$I$11+СВЦЭМ!$D$10+'СЕТ СН'!$I$6-'СЕТ СН'!$I$23</f>
        <v>1870.43083772</v>
      </c>
      <c r="T123" s="37">
        <f>SUMIFS(СВЦЭМ!$D$34:$D$777,СВЦЭМ!$A$34:$A$777,$A123,СВЦЭМ!$B$34:$B$777,T$119)+'СЕТ СН'!$I$11+СВЦЭМ!$D$10+'СЕТ СН'!$I$6-'СЕТ СН'!$I$23</f>
        <v>1872.1547780199999</v>
      </c>
      <c r="U123" s="37">
        <f>SUMIFS(СВЦЭМ!$D$34:$D$777,СВЦЭМ!$A$34:$A$777,$A123,СВЦЭМ!$B$34:$B$777,U$119)+'СЕТ СН'!$I$11+СВЦЭМ!$D$10+'СЕТ СН'!$I$6-'СЕТ СН'!$I$23</f>
        <v>1871.3158557400002</v>
      </c>
      <c r="V123" s="37">
        <f>SUMIFS(СВЦЭМ!$D$34:$D$777,СВЦЭМ!$A$34:$A$777,$A123,СВЦЭМ!$B$34:$B$777,V$119)+'СЕТ СН'!$I$11+СВЦЭМ!$D$10+'СЕТ СН'!$I$6-'СЕТ СН'!$I$23</f>
        <v>1868.4737640900003</v>
      </c>
      <c r="W123" s="37">
        <f>SUMIFS(СВЦЭМ!$D$34:$D$777,СВЦЭМ!$A$34:$A$777,$A123,СВЦЭМ!$B$34:$B$777,W$119)+'СЕТ СН'!$I$11+СВЦЭМ!$D$10+'СЕТ СН'!$I$6-'СЕТ СН'!$I$23</f>
        <v>1952.4166555000002</v>
      </c>
      <c r="X123" s="37">
        <f>SUMIFS(СВЦЭМ!$D$34:$D$777,СВЦЭМ!$A$34:$A$777,$A123,СВЦЭМ!$B$34:$B$777,X$119)+'СЕТ СН'!$I$11+СВЦЭМ!$D$10+'СЕТ СН'!$I$6-'СЕТ СН'!$I$23</f>
        <v>2020.7963916600002</v>
      </c>
      <c r="Y123" s="37">
        <f>SUMIFS(СВЦЭМ!$D$34:$D$777,СВЦЭМ!$A$34:$A$777,$A123,СВЦЭМ!$B$34:$B$777,Y$119)+'СЕТ СН'!$I$11+СВЦЭМ!$D$10+'СЕТ СН'!$I$6-'СЕТ СН'!$I$23</f>
        <v>2120.9755522599999</v>
      </c>
    </row>
    <row r="124" spans="1:27" ht="15.75" x14ac:dyDescent="0.2">
      <c r="A124" s="36">
        <f t="shared" si="3"/>
        <v>43286</v>
      </c>
      <c r="B124" s="37">
        <f>SUMIFS(СВЦЭМ!$D$34:$D$777,СВЦЭМ!$A$34:$A$777,$A124,СВЦЭМ!$B$34:$B$777,B$119)+'СЕТ СН'!$I$11+СВЦЭМ!$D$10+'СЕТ СН'!$I$6-'СЕТ СН'!$I$23</f>
        <v>2133.4722219999999</v>
      </c>
      <c r="C124" s="37">
        <f>SUMIFS(СВЦЭМ!$D$34:$D$777,СВЦЭМ!$A$34:$A$777,$A124,СВЦЭМ!$B$34:$B$777,C$119)+'СЕТ СН'!$I$11+СВЦЭМ!$D$10+'СЕТ СН'!$I$6-'СЕТ СН'!$I$23</f>
        <v>2185.5805549099996</v>
      </c>
      <c r="D124" s="37">
        <f>SUMIFS(СВЦЭМ!$D$34:$D$777,СВЦЭМ!$A$34:$A$777,$A124,СВЦЭМ!$B$34:$B$777,D$119)+'СЕТ СН'!$I$11+СВЦЭМ!$D$10+'СЕТ СН'!$I$6-'СЕТ СН'!$I$23</f>
        <v>2220.5018018199999</v>
      </c>
      <c r="E124" s="37">
        <f>SUMIFS(СВЦЭМ!$D$34:$D$777,СВЦЭМ!$A$34:$A$777,$A124,СВЦЭМ!$B$34:$B$777,E$119)+'СЕТ СН'!$I$11+СВЦЭМ!$D$10+'СЕТ СН'!$I$6-'СЕТ СН'!$I$23</f>
        <v>2217.67792964</v>
      </c>
      <c r="F124" s="37">
        <f>SUMIFS(СВЦЭМ!$D$34:$D$777,СВЦЭМ!$A$34:$A$777,$A124,СВЦЭМ!$B$34:$B$777,F$119)+'СЕТ СН'!$I$11+СВЦЭМ!$D$10+'СЕТ СН'!$I$6-'СЕТ СН'!$I$23</f>
        <v>2213.6321243399998</v>
      </c>
      <c r="G124" s="37">
        <f>SUMIFS(СВЦЭМ!$D$34:$D$777,СВЦЭМ!$A$34:$A$777,$A124,СВЦЭМ!$B$34:$B$777,G$119)+'СЕТ СН'!$I$11+СВЦЭМ!$D$10+'СЕТ СН'!$I$6-'СЕТ СН'!$I$23</f>
        <v>2205.4509528799999</v>
      </c>
      <c r="H124" s="37">
        <f>SUMIFS(СВЦЭМ!$D$34:$D$777,СВЦЭМ!$A$34:$A$777,$A124,СВЦЭМ!$B$34:$B$777,H$119)+'СЕТ СН'!$I$11+СВЦЭМ!$D$10+'СЕТ СН'!$I$6-'СЕТ СН'!$I$23</f>
        <v>2136.0321855800003</v>
      </c>
      <c r="I124" s="37">
        <f>SUMIFS(СВЦЭМ!$D$34:$D$777,СВЦЭМ!$A$34:$A$777,$A124,СВЦЭМ!$B$34:$B$777,I$119)+'СЕТ СН'!$I$11+СВЦЭМ!$D$10+'СЕТ СН'!$I$6-'СЕТ СН'!$I$23</f>
        <v>2065.7999148899999</v>
      </c>
      <c r="J124" s="37">
        <f>SUMIFS(СВЦЭМ!$D$34:$D$777,СВЦЭМ!$A$34:$A$777,$A124,СВЦЭМ!$B$34:$B$777,J$119)+'СЕТ СН'!$I$11+СВЦЭМ!$D$10+'СЕТ СН'!$I$6-'СЕТ СН'!$I$23</f>
        <v>1957.4637096199999</v>
      </c>
      <c r="K124" s="37">
        <f>SUMIFS(СВЦЭМ!$D$34:$D$777,СВЦЭМ!$A$34:$A$777,$A124,СВЦЭМ!$B$34:$B$777,K$119)+'СЕТ СН'!$I$11+СВЦЭМ!$D$10+'СЕТ СН'!$I$6-'СЕТ СН'!$I$23</f>
        <v>1896.0851217099998</v>
      </c>
      <c r="L124" s="37">
        <f>SUMIFS(СВЦЭМ!$D$34:$D$777,СВЦЭМ!$A$34:$A$777,$A124,СВЦЭМ!$B$34:$B$777,L$119)+'СЕТ СН'!$I$11+СВЦЭМ!$D$10+'СЕТ СН'!$I$6-'СЕТ СН'!$I$23</f>
        <v>1875.7802184699999</v>
      </c>
      <c r="M124" s="37">
        <f>SUMIFS(СВЦЭМ!$D$34:$D$777,СВЦЭМ!$A$34:$A$777,$A124,СВЦЭМ!$B$34:$B$777,M$119)+'СЕТ СН'!$I$11+СВЦЭМ!$D$10+'СЕТ СН'!$I$6-'СЕТ СН'!$I$23</f>
        <v>1847.5812472600001</v>
      </c>
      <c r="N124" s="37">
        <f>SUMIFS(СВЦЭМ!$D$34:$D$777,СВЦЭМ!$A$34:$A$777,$A124,СВЦЭМ!$B$34:$B$777,N$119)+'СЕТ СН'!$I$11+СВЦЭМ!$D$10+'СЕТ СН'!$I$6-'СЕТ СН'!$I$23</f>
        <v>1874.4572441299997</v>
      </c>
      <c r="O124" s="37">
        <f>SUMIFS(СВЦЭМ!$D$34:$D$777,СВЦЭМ!$A$34:$A$777,$A124,СВЦЭМ!$B$34:$B$777,O$119)+'СЕТ СН'!$I$11+СВЦЭМ!$D$10+'СЕТ СН'!$I$6-'СЕТ СН'!$I$23</f>
        <v>1877.0079880799999</v>
      </c>
      <c r="P124" s="37">
        <f>SUMIFS(СВЦЭМ!$D$34:$D$777,СВЦЭМ!$A$34:$A$777,$A124,СВЦЭМ!$B$34:$B$777,P$119)+'СЕТ СН'!$I$11+СВЦЭМ!$D$10+'СЕТ СН'!$I$6-'СЕТ СН'!$I$23</f>
        <v>1864.0675532599998</v>
      </c>
      <c r="Q124" s="37">
        <f>SUMIFS(СВЦЭМ!$D$34:$D$777,СВЦЭМ!$A$34:$A$777,$A124,СВЦЭМ!$B$34:$B$777,Q$119)+'СЕТ СН'!$I$11+СВЦЭМ!$D$10+'СЕТ СН'!$I$6-'СЕТ СН'!$I$23</f>
        <v>1863.3492228699997</v>
      </c>
      <c r="R124" s="37">
        <f>SUMIFS(СВЦЭМ!$D$34:$D$777,СВЦЭМ!$A$34:$A$777,$A124,СВЦЭМ!$B$34:$B$777,R$119)+'СЕТ СН'!$I$11+СВЦЭМ!$D$10+'СЕТ СН'!$I$6-'СЕТ СН'!$I$23</f>
        <v>1866.8125657399996</v>
      </c>
      <c r="S124" s="37">
        <f>SUMIFS(СВЦЭМ!$D$34:$D$777,СВЦЭМ!$A$34:$A$777,$A124,СВЦЭМ!$B$34:$B$777,S$119)+'СЕТ СН'!$I$11+СВЦЭМ!$D$10+'СЕТ СН'!$I$6-'СЕТ СН'!$I$23</f>
        <v>1873.1757925900001</v>
      </c>
      <c r="T124" s="37">
        <f>SUMIFS(СВЦЭМ!$D$34:$D$777,СВЦЭМ!$A$34:$A$777,$A124,СВЦЭМ!$B$34:$B$777,T$119)+'СЕТ СН'!$I$11+СВЦЭМ!$D$10+'СЕТ СН'!$I$6-'СЕТ СН'!$I$23</f>
        <v>1875.88926769</v>
      </c>
      <c r="U124" s="37">
        <f>SUMIFS(СВЦЭМ!$D$34:$D$777,СВЦЭМ!$A$34:$A$777,$A124,СВЦЭМ!$B$34:$B$777,U$119)+'СЕТ СН'!$I$11+СВЦЭМ!$D$10+'СЕТ СН'!$I$6-'СЕТ СН'!$I$23</f>
        <v>1869.39480873</v>
      </c>
      <c r="V124" s="37">
        <f>SUMIFS(СВЦЭМ!$D$34:$D$777,СВЦЭМ!$A$34:$A$777,$A124,СВЦЭМ!$B$34:$B$777,V$119)+'СЕТ СН'!$I$11+СВЦЭМ!$D$10+'СЕТ СН'!$I$6-'СЕТ СН'!$I$23</f>
        <v>1886.4808490199998</v>
      </c>
      <c r="W124" s="37">
        <f>SUMIFS(СВЦЭМ!$D$34:$D$777,СВЦЭМ!$A$34:$A$777,$A124,СВЦЭМ!$B$34:$B$777,W$119)+'СЕТ СН'!$I$11+СВЦЭМ!$D$10+'СЕТ СН'!$I$6-'СЕТ СН'!$I$23</f>
        <v>1935.2503157000001</v>
      </c>
      <c r="X124" s="37">
        <f>SUMIFS(СВЦЭМ!$D$34:$D$777,СВЦЭМ!$A$34:$A$777,$A124,СВЦЭМ!$B$34:$B$777,X$119)+'СЕТ СН'!$I$11+СВЦЭМ!$D$10+'СЕТ СН'!$I$6-'СЕТ СН'!$I$23</f>
        <v>2027.4085222399999</v>
      </c>
      <c r="Y124" s="37">
        <f>SUMIFS(СВЦЭМ!$D$34:$D$777,СВЦЭМ!$A$34:$A$777,$A124,СВЦЭМ!$B$34:$B$777,Y$119)+'СЕТ СН'!$I$11+СВЦЭМ!$D$10+'СЕТ СН'!$I$6-'СЕТ СН'!$I$23</f>
        <v>2152.7257313399996</v>
      </c>
    </row>
    <row r="125" spans="1:27" ht="15.75" x14ac:dyDescent="0.2">
      <c r="A125" s="36">
        <f t="shared" si="3"/>
        <v>43287</v>
      </c>
      <c r="B125" s="37">
        <f>SUMIFS(СВЦЭМ!$D$34:$D$777,СВЦЭМ!$A$34:$A$777,$A125,СВЦЭМ!$B$34:$B$777,B$119)+'СЕТ СН'!$I$11+СВЦЭМ!$D$10+'СЕТ СН'!$I$6-'СЕТ СН'!$I$23</f>
        <v>2175.4817090799997</v>
      </c>
      <c r="C125" s="37">
        <f>SUMIFS(СВЦЭМ!$D$34:$D$777,СВЦЭМ!$A$34:$A$777,$A125,СВЦЭМ!$B$34:$B$777,C$119)+'СЕТ СН'!$I$11+СВЦЭМ!$D$10+'СЕТ СН'!$I$6-'СЕТ СН'!$I$23</f>
        <v>2220.2883880300001</v>
      </c>
      <c r="D125" s="37">
        <f>SUMIFS(СВЦЭМ!$D$34:$D$777,СВЦЭМ!$A$34:$A$777,$A125,СВЦЭМ!$B$34:$B$777,D$119)+'СЕТ СН'!$I$11+СВЦЭМ!$D$10+'СЕТ СН'!$I$6-'СЕТ СН'!$I$23</f>
        <v>2224.0336902899999</v>
      </c>
      <c r="E125" s="37">
        <f>SUMIFS(СВЦЭМ!$D$34:$D$777,СВЦЭМ!$A$34:$A$777,$A125,СВЦЭМ!$B$34:$B$777,E$119)+'СЕТ СН'!$I$11+СВЦЭМ!$D$10+'СЕТ СН'!$I$6-'СЕТ СН'!$I$23</f>
        <v>2216.18557225</v>
      </c>
      <c r="F125" s="37">
        <f>SUMIFS(СВЦЭМ!$D$34:$D$777,СВЦЭМ!$A$34:$A$777,$A125,СВЦЭМ!$B$34:$B$777,F$119)+'СЕТ СН'!$I$11+СВЦЭМ!$D$10+'СЕТ СН'!$I$6-'СЕТ СН'!$I$23</f>
        <v>2213.5077702999997</v>
      </c>
      <c r="G125" s="37">
        <f>SUMIFS(СВЦЭМ!$D$34:$D$777,СВЦЭМ!$A$34:$A$777,$A125,СВЦЭМ!$B$34:$B$777,G$119)+'СЕТ СН'!$I$11+СВЦЭМ!$D$10+'СЕТ СН'!$I$6-'СЕТ СН'!$I$23</f>
        <v>2217.3428793200001</v>
      </c>
      <c r="H125" s="37">
        <f>SUMIFS(СВЦЭМ!$D$34:$D$777,СВЦЭМ!$A$34:$A$777,$A125,СВЦЭМ!$B$34:$B$777,H$119)+'СЕТ СН'!$I$11+СВЦЭМ!$D$10+'СЕТ СН'!$I$6-'СЕТ СН'!$I$23</f>
        <v>2161.3169088899999</v>
      </c>
      <c r="I125" s="37">
        <f>SUMIFS(СВЦЭМ!$D$34:$D$777,СВЦЭМ!$A$34:$A$777,$A125,СВЦЭМ!$B$34:$B$777,I$119)+'СЕТ СН'!$I$11+СВЦЭМ!$D$10+'СЕТ СН'!$I$6-'СЕТ СН'!$I$23</f>
        <v>2049.6527855300001</v>
      </c>
      <c r="J125" s="37">
        <f>SUMIFS(СВЦЭМ!$D$34:$D$777,СВЦЭМ!$A$34:$A$777,$A125,СВЦЭМ!$B$34:$B$777,J$119)+'СЕТ СН'!$I$11+СВЦЭМ!$D$10+'СЕТ СН'!$I$6-'СЕТ СН'!$I$23</f>
        <v>1932.7876632799998</v>
      </c>
      <c r="K125" s="37">
        <f>SUMIFS(СВЦЭМ!$D$34:$D$777,СВЦЭМ!$A$34:$A$777,$A125,СВЦЭМ!$B$34:$B$777,K$119)+'СЕТ СН'!$I$11+СВЦЭМ!$D$10+'СЕТ СН'!$I$6-'СЕТ СН'!$I$23</f>
        <v>1869.7321272499998</v>
      </c>
      <c r="L125" s="37">
        <f>SUMIFS(СВЦЭМ!$D$34:$D$777,СВЦЭМ!$A$34:$A$777,$A125,СВЦЭМ!$B$34:$B$777,L$119)+'СЕТ СН'!$I$11+СВЦЭМ!$D$10+'СЕТ СН'!$I$6-'СЕТ СН'!$I$23</f>
        <v>1849.7368253300001</v>
      </c>
      <c r="M125" s="37">
        <f>SUMIFS(СВЦЭМ!$D$34:$D$777,СВЦЭМ!$A$34:$A$777,$A125,СВЦЭМ!$B$34:$B$777,M$119)+'СЕТ СН'!$I$11+СВЦЭМ!$D$10+'СЕТ СН'!$I$6-'СЕТ СН'!$I$23</f>
        <v>1820.1823318400002</v>
      </c>
      <c r="N125" s="37">
        <f>SUMIFS(СВЦЭМ!$D$34:$D$777,СВЦЭМ!$A$34:$A$777,$A125,СВЦЭМ!$B$34:$B$777,N$119)+'СЕТ СН'!$I$11+СВЦЭМ!$D$10+'СЕТ СН'!$I$6-'СЕТ СН'!$I$23</f>
        <v>1847.9892477599997</v>
      </c>
      <c r="O125" s="37">
        <f>SUMIFS(СВЦЭМ!$D$34:$D$777,СВЦЭМ!$A$34:$A$777,$A125,СВЦЭМ!$B$34:$B$777,O$119)+'СЕТ СН'!$I$11+СВЦЭМ!$D$10+'СЕТ СН'!$I$6-'СЕТ СН'!$I$23</f>
        <v>1849.7373391199999</v>
      </c>
      <c r="P125" s="37">
        <f>SUMIFS(СВЦЭМ!$D$34:$D$777,СВЦЭМ!$A$34:$A$777,$A125,СВЦЭМ!$B$34:$B$777,P$119)+'СЕТ СН'!$I$11+СВЦЭМ!$D$10+'СЕТ СН'!$I$6-'СЕТ СН'!$I$23</f>
        <v>1845.8043947899996</v>
      </c>
      <c r="Q125" s="37">
        <f>SUMIFS(СВЦЭМ!$D$34:$D$777,СВЦЭМ!$A$34:$A$777,$A125,СВЦЭМ!$B$34:$B$777,Q$119)+'СЕТ СН'!$I$11+СВЦЭМ!$D$10+'СЕТ СН'!$I$6-'СЕТ СН'!$I$23</f>
        <v>1843.3746823499996</v>
      </c>
      <c r="R125" s="37">
        <f>SUMIFS(СВЦЭМ!$D$34:$D$777,СВЦЭМ!$A$34:$A$777,$A125,СВЦЭМ!$B$34:$B$777,R$119)+'СЕТ СН'!$I$11+СВЦЭМ!$D$10+'СЕТ СН'!$I$6-'СЕТ СН'!$I$23</f>
        <v>1845.7441163599997</v>
      </c>
      <c r="S125" s="37">
        <f>SUMIFS(СВЦЭМ!$D$34:$D$777,СВЦЭМ!$A$34:$A$777,$A125,СВЦЭМ!$B$34:$B$777,S$119)+'СЕТ СН'!$I$11+СВЦЭМ!$D$10+'СЕТ СН'!$I$6-'СЕТ СН'!$I$23</f>
        <v>1843.8645218699999</v>
      </c>
      <c r="T125" s="37">
        <f>SUMIFS(СВЦЭМ!$D$34:$D$777,СВЦЭМ!$A$34:$A$777,$A125,СВЦЭМ!$B$34:$B$777,T$119)+'СЕТ СН'!$I$11+СВЦЭМ!$D$10+'СЕТ СН'!$I$6-'СЕТ СН'!$I$23</f>
        <v>1842.8384060799999</v>
      </c>
      <c r="U125" s="37">
        <f>SUMIFS(СВЦЭМ!$D$34:$D$777,СВЦЭМ!$A$34:$A$777,$A125,СВЦЭМ!$B$34:$B$777,U$119)+'СЕТ СН'!$I$11+СВЦЭМ!$D$10+'СЕТ СН'!$I$6-'СЕТ СН'!$I$23</f>
        <v>1835.6206403400001</v>
      </c>
      <c r="V125" s="37">
        <f>SUMIFS(СВЦЭМ!$D$34:$D$777,СВЦЭМ!$A$34:$A$777,$A125,СВЦЭМ!$B$34:$B$777,V$119)+'СЕТ СН'!$I$11+СВЦЭМ!$D$10+'СЕТ СН'!$I$6-'СЕТ СН'!$I$23</f>
        <v>1855.92272955</v>
      </c>
      <c r="W125" s="37">
        <f>SUMIFS(СВЦЭМ!$D$34:$D$777,СВЦЭМ!$A$34:$A$777,$A125,СВЦЭМ!$B$34:$B$777,W$119)+'СЕТ СН'!$I$11+СВЦЭМ!$D$10+'СЕТ СН'!$I$6-'СЕТ СН'!$I$23</f>
        <v>1903.9695793199999</v>
      </c>
      <c r="X125" s="37">
        <f>SUMIFS(СВЦЭМ!$D$34:$D$777,СВЦЭМ!$A$34:$A$777,$A125,СВЦЭМ!$B$34:$B$777,X$119)+'СЕТ СН'!$I$11+СВЦЭМ!$D$10+'СЕТ СН'!$I$6-'СЕТ СН'!$I$23</f>
        <v>2014.0813074600001</v>
      </c>
      <c r="Y125" s="37">
        <f>SUMIFS(СВЦЭМ!$D$34:$D$777,СВЦЭМ!$A$34:$A$777,$A125,СВЦЭМ!$B$34:$B$777,Y$119)+'СЕТ СН'!$I$11+СВЦЭМ!$D$10+'СЕТ СН'!$I$6-'СЕТ СН'!$I$23</f>
        <v>2128.9042613199999</v>
      </c>
    </row>
    <row r="126" spans="1:27" ht="15.75" x14ac:dyDescent="0.2">
      <c r="A126" s="36">
        <f t="shared" si="3"/>
        <v>43288</v>
      </c>
      <c r="B126" s="37">
        <f>SUMIFS(СВЦЭМ!$D$34:$D$777,СВЦЭМ!$A$34:$A$777,$A126,СВЦЭМ!$B$34:$B$777,B$119)+'СЕТ СН'!$I$11+СВЦЭМ!$D$10+'СЕТ СН'!$I$6-'СЕТ СН'!$I$23</f>
        <v>2145.1576978499997</v>
      </c>
      <c r="C126" s="37">
        <f>SUMIFS(СВЦЭМ!$D$34:$D$777,СВЦЭМ!$A$34:$A$777,$A126,СВЦЭМ!$B$34:$B$777,C$119)+'СЕТ СН'!$I$11+СВЦЭМ!$D$10+'СЕТ СН'!$I$6-'СЕТ СН'!$I$23</f>
        <v>2173.2072009799999</v>
      </c>
      <c r="D126" s="37">
        <f>SUMIFS(СВЦЭМ!$D$34:$D$777,СВЦЭМ!$A$34:$A$777,$A126,СВЦЭМ!$B$34:$B$777,D$119)+'СЕТ СН'!$I$11+СВЦЭМ!$D$10+'СЕТ СН'!$I$6-'СЕТ СН'!$I$23</f>
        <v>2208.6820424099997</v>
      </c>
      <c r="E126" s="37">
        <f>SUMIFS(СВЦЭМ!$D$34:$D$777,СВЦЭМ!$A$34:$A$777,$A126,СВЦЭМ!$B$34:$B$777,E$119)+'СЕТ СН'!$I$11+СВЦЭМ!$D$10+'СЕТ СН'!$I$6-'СЕТ СН'!$I$23</f>
        <v>2207.9009190500001</v>
      </c>
      <c r="F126" s="37">
        <f>SUMIFS(СВЦЭМ!$D$34:$D$777,СВЦЭМ!$A$34:$A$777,$A126,СВЦЭМ!$B$34:$B$777,F$119)+'СЕТ СН'!$I$11+СВЦЭМ!$D$10+'СЕТ СН'!$I$6-'СЕТ СН'!$I$23</f>
        <v>2204.48546511</v>
      </c>
      <c r="G126" s="37">
        <f>SUMIFS(СВЦЭМ!$D$34:$D$777,СВЦЭМ!$A$34:$A$777,$A126,СВЦЭМ!$B$34:$B$777,G$119)+'СЕТ СН'!$I$11+СВЦЭМ!$D$10+'СЕТ СН'!$I$6-'СЕТ СН'!$I$23</f>
        <v>2206.1029177299997</v>
      </c>
      <c r="H126" s="37">
        <f>SUMIFS(СВЦЭМ!$D$34:$D$777,СВЦЭМ!$A$34:$A$777,$A126,СВЦЭМ!$B$34:$B$777,H$119)+'СЕТ СН'!$I$11+СВЦЭМ!$D$10+'СЕТ СН'!$I$6-'СЕТ СН'!$I$23</f>
        <v>2169.3933481499998</v>
      </c>
      <c r="I126" s="37">
        <f>SUMIFS(СВЦЭМ!$D$34:$D$777,СВЦЭМ!$A$34:$A$777,$A126,СВЦЭМ!$B$34:$B$777,I$119)+'СЕТ СН'!$I$11+СВЦЭМ!$D$10+'СЕТ СН'!$I$6-'СЕТ СН'!$I$23</f>
        <v>2027.5624838399999</v>
      </c>
      <c r="J126" s="37">
        <f>SUMIFS(СВЦЭМ!$D$34:$D$777,СВЦЭМ!$A$34:$A$777,$A126,СВЦЭМ!$B$34:$B$777,J$119)+'СЕТ СН'!$I$11+СВЦЭМ!$D$10+'СЕТ СН'!$I$6-'СЕТ СН'!$I$23</f>
        <v>1924.0180414500001</v>
      </c>
      <c r="K126" s="37">
        <f>SUMIFS(СВЦЭМ!$D$34:$D$777,СВЦЭМ!$A$34:$A$777,$A126,СВЦЭМ!$B$34:$B$777,K$119)+'СЕТ СН'!$I$11+СВЦЭМ!$D$10+'СЕТ СН'!$I$6-'СЕТ СН'!$I$23</f>
        <v>1855.7833188300001</v>
      </c>
      <c r="L126" s="37">
        <f>SUMIFS(СВЦЭМ!$D$34:$D$777,СВЦЭМ!$A$34:$A$777,$A126,СВЦЭМ!$B$34:$B$777,L$119)+'СЕТ СН'!$I$11+СВЦЭМ!$D$10+'СЕТ СН'!$I$6-'СЕТ СН'!$I$23</f>
        <v>1840.3993157499999</v>
      </c>
      <c r="M126" s="37">
        <f>SUMIFS(СВЦЭМ!$D$34:$D$777,СВЦЭМ!$A$34:$A$777,$A126,СВЦЭМ!$B$34:$B$777,M$119)+'СЕТ СН'!$I$11+СВЦЭМ!$D$10+'СЕТ СН'!$I$6-'СЕТ СН'!$I$23</f>
        <v>1815.26322196</v>
      </c>
      <c r="N126" s="37">
        <f>SUMIFS(СВЦЭМ!$D$34:$D$777,СВЦЭМ!$A$34:$A$777,$A126,СВЦЭМ!$B$34:$B$777,N$119)+'СЕТ СН'!$I$11+СВЦЭМ!$D$10+'СЕТ СН'!$I$6-'СЕТ СН'!$I$23</f>
        <v>1847.5121338099998</v>
      </c>
      <c r="O126" s="37">
        <f>SUMIFS(СВЦЭМ!$D$34:$D$777,СВЦЭМ!$A$34:$A$777,$A126,СВЦЭМ!$B$34:$B$777,O$119)+'СЕТ СН'!$I$11+СВЦЭМ!$D$10+'СЕТ СН'!$I$6-'СЕТ СН'!$I$23</f>
        <v>1844.8457589299996</v>
      </c>
      <c r="P126" s="37">
        <f>SUMIFS(СВЦЭМ!$D$34:$D$777,СВЦЭМ!$A$34:$A$777,$A126,СВЦЭМ!$B$34:$B$777,P$119)+'СЕТ СН'!$I$11+СВЦЭМ!$D$10+'СЕТ СН'!$I$6-'СЕТ СН'!$I$23</f>
        <v>1837.51561004</v>
      </c>
      <c r="Q126" s="37">
        <f>SUMIFS(СВЦЭМ!$D$34:$D$777,СВЦЭМ!$A$34:$A$777,$A126,СВЦЭМ!$B$34:$B$777,Q$119)+'СЕТ СН'!$I$11+СВЦЭМ!$D$10+'СЕТ СН'!$I$6-'СЕТ СН'!$I$23</f>
        <v>1841.3065939500002</v>
      </c>
      <c r="R126" s="37">
        <f>SUMIFS(СВЦЭМ!$D$34:$D$777,СВЦЭМ!$A$34:$A$777,$A126,СВЦЭМ!$B$34:$B$777,R$119)+'СЕТ СН'!$I$11+СВЦЭМ!$D$10+'СЕТ СН'!$I$6-'СЕТ СН'!$I$23</f>
        <v>1831.9141691699997</v>
      </c>
      <c r="S126" s="37">
        <f>SUMIFS(СВЦЭМ!$D$34:$D$777,СВЦЭМ!$A$34:$A$777,$A126,СВЦЭМ!$B$34:$B$777,S$119)+'СЕТ СН'!$I$11+СВЦЭМ!$D$10+'СЕТ СН'!$I$6-'СЕТ СН'!$I$23</f>
        <v>1834.2423497299997</v>
      </c>
      <c r="T126" s="37">
        <f>SUMIFS(СВЦЭМ!$D$34:$D$777,СВЦЭМ!$A$34:$A$777,$A126,СВЦЭМ!$B$34:$B$777,T$119)+'СЕТ СН'!$I$11+СВЦЭМ!$D$10+'СЕТ СН'!$I$6-'СЕТ СН'!$I$23</f>
        <v>1835.3530024399997</v>
      </c>
      <c r="U126" s="37">
        <f>SUMIFS(СВЦЭМ!$D$34:$D$777,СВЦЭМ!$A$34:$A$777,$A126,СВЦЭМ!$B$34:$B$777,U$119)+'СЕТ СН'!$I$11+СВЦЭМ!$D$10+'СЕТ СН'!$I$6-'СЕТ СН'!$I$23</f>
        <v>1830.8283953599998</v>
      </c>
      <c r="V126" s="37">
        <f>SUMIFS(СВЦЭМ!$D$34:$D$777,СВЦЭМ!$A$34:$A$777,$A126,СВЦЭМ!$B$34:$B$777,V$119)+'СЕТ СН'!$I$11+СВЦЭМ!$D$10+'СЕТ СН'!$I$6-'СЕТ СН'!$I$23</f>
        <v>1840.4389841100001</v>
      </c>
      <c r="W126" s="37">
        <f>SUMIFS(СВЦЭМ!$D$34:$D$777,СВЦЭМ!$A$34:$A$777,$A126,СВЦЭМ!$B$34:$B$777,W$119)+'СЕТ СН'!$I$11+СВЦЭМ!$D$10+'СЕТ СН'!$I$6-'СЕТ СН'!$I$23</f>
        <v>1900.7601007900003</v>
      </c>
      <c r="X126" s="37">
        <f>SUMIFS(СВЦЭМ!$D$34:$D$777,СВЦЭМ!$A$34:$A$777,$A126,СВЦЭМ!$B$34:$B$777,X$119)+'СЕТ СН'!$I$11+СВЦЭМ!$D$10+'СЕТ СН'!$I$6-'СЕТ СН'!$I$23</f>
        <v>1988.4227371500001</v>
      </c>
      <c r="Y126" s="37">
        <f>SUMIFS(СВЦЭМ!$D$34:$D$777,СВЦЭМ!$A$34:$A$777,$A126,СВЦЭМ!$B$34:$B$777,Y$119)+'СЕТ СН'!$I$11+СВЦЭМ!$D$10+'СЕТ СН'!$I$6-'СЕТ СН'!$I$23</f>
        <v>2090.8162646000001</v>
      </c>
    </row>
    <row r="127" spans="1:27" ht="15.75" x14ac:dyDescent="0.2">
      <c r="A127" s="36">
        <f t="shared" si="3"/>
        <v>43289</v>
      </c>
      <c r="B127" s="37">
        <f>SUMIFS(СВЦЭМ!$D$34:$D$777,СВЦЭМ!$A$34:$A$777,$A127,СВЦЭМ!$B$34:$B$777,B$119)+'СЕТ СН'!$I$11+СВЦЭМ!$D$10+'СЕТ СН'!$I$6-'СЕТ СН'!$I$23</f>
        <v>2146.65730859</v>
      </c>
      <c r="C127" s="37">
        <f>SUMIFS(СВЦЭМ!$D$34:$D$777,СВЦЭМ!$A$34:$A$777,$A127,СВЦЭМ!$B$34:$B$777,C$119)+'СЕТ СН'!$I$11+СВЦЭМ!$D$10+'СЕТ СН'!$I$6-'СЕТ СН'!$I$23</f>
        <v>2198.1189185000003</v>
      </c>
      <c r="D127" s="37">
        <f>SUMIFS(СВЦЭМ!$D$34:$D$777,СВЦЭМ!$A$34:$A$777,$A127,СВЦЭМ!$B$34:$B$777,D$119)+'СЕТ СН'!$I$11+СВЦЭМ!$D$10+'СЕТ СН'!$I$6-'СЕТ СН'!$I$23</f>
        <v>2216.39481854</v>
      </c>
      <c r="E127" s="37">
        <f>SUMIFS(СВЦЭМ!$D$34:$D$777,СВЦЭМ!$A$34:$A$777,$A127,СВЦЭМ!$B$34:$B$777,E$119)+'СЕТ СН'!$I$11+СВЦЭМ!$D$10+'СЕТ СН'!$I$6-'СЕТ СН'!$I$23</f>
        <v>2209.3923821999997</v>
      </c>
      <c r="F127" s="37">
        <f>SUMIFS(СВЦЭМ!$D$34:$D$777,СВЦЭМ!$A$34:$A$777,$A127,СВЦЭМ!$B$34:$B$777,F$119)+'СЕТ СН'!$I$11+СВЦЭМ!$D$10+'СЕТ СН'!$I$6-'СЕТ СН'!$I$23</f>
        <v>2203.4203536599998</v>
      </c>
      <c r="G127" s="37">
        <f>SUMIFS(СВЦЭМ!$D$34:$D$777,СВЦЭМ!$A$34:$A$777,$A127,СВЦЭМ!$B$34:$B$777,G$119)+'СЕТ СН'!$I$11+СВЦЭМ!$D$10+'СЕТ СН'!$I$6-'СЕТ СН'!$I$23</f>
        <v>2203.3247631499999</v>
      </c>
      <c r="H127" s="37">
        <f>SUMIFS(СВЦЭМ!$D$34:$D$777,СВЦЭМ!$A$34:$A$777,$A127,СВЦЭМ!$B$34:$B$777,H$119)+'СЕТ СН'!$I$11+СВЦЭМ!$D$10+'СЕТ СН'!$I$6-'СЕТ СН'!$I$23</f>
        <v>2174.6477300799997</v>
      </c>
      <c r="I127" s="37">
        <f>SUMIFS(СВЦЭМ!$D$34:$D$777,СВЦЭМ!$A$34:$A$777,$A127,СВЦЭМ!$B$34:$B$777,I$119)+'СЕТ СН'!$I$11+СВЦЭМ!$D$10+'СЕТ СН'!$I$6-'СЕТ СН'!$I$23</f>
        <v>2045.95769625</v>
      </c>
      <c r="J127" s="37">
        <f>SUMIFS(СВЦЭМ!$D$34:$D$777,СВЦЭМ!$A$34:$A$777,$A127,СВЦЭМ!$B$34:$B$777,J$119)+'СЕТ СН'!$I$11+СВЦЭМ!$D$10+'СЕТ СН'!$I$6-'СЕТ СН'!$I$23</f>
        <v>1926.7363584300001</v>
      </c>
      <c r="K127" s="37">
        <f>SUMIFS(СВЦЭМ!$D$34:$D$777,СВЦЭМ!$A$34:$A$777,$A127,СВЦЭМ!$B$34:$B$777,K$119)+'СЕТ СН'!$I$11+СВЦЭМ!$D$10+'СЕТ СН'!$I$6-'СЕТ СН'!$I$23</f>
        <v>1852.66814011</v>
      </c>
      <c r="L127" s="37">
        <f>SUMIFS(СВЦЭМ!$D$34:$D$777,СВЦЭМ!$A$34:$A$777,$A127,СВЦЭМ!$B$34:$B$777,L$119)+'СЕТ СН'!$I$11+СВЦЭМ!$D$10+'СЕТ СН'!$I$6-'СЕТ СН'!$I$23</f>
        <v>1828.2185882100002</v>
      </c>
      <c r="M127" s="37">
        <f>SUMIFS(СВЦЭМ!$D$34:$D$777,СВЦЭМ!$A$34:$A$777,$A127,СВЦЭМ!$B$34:$B$777,M$119)+'СЕТ СН'!$I$11+СВЦЭМ!$D$10+'СЕТ СН'!$I$6-'СЕТ СН'!$I$23</f>
        <v>1809.2598576599999</v>
      </c>
      <c r="N127" s="37">
        <f>SUMIFS(СВЦЭМ!$D$34:$D$777,СВЦЭМ!$A$34:$A$777,$A127,СВЦЭМ!$B$34:$B$777,N$119)+'СЕТ СН'!$I$11+СВЦЭМ!$D$10+'СЕТ СН'!$I$6-'СЕТ СН'!$I$23</f>
        <v>1831.7760655299999</v>
      </c>
      <c r="O127" s="37">
        <f>SUMIFS(СВЦЭМ!$D$34:$D$777,СВЦЭМ!$A$34:$A$777,$A127,СВЦЭМ!$B$34:$B$777,O$119)+'СЕТ СН'!$I$11+СВЦЭМ!$D$10+'СЕТ СН'!$I$6-'СЕТ СН'!$I$23</f>
        <v>1835.1409891900003</v>
      </c>
      <c r="P127" s="37">
        <f>SUMIFS(СВЦЭМ!$D$34:$D$777,СВЦЭМ!$A$34:$A$777,$A127,СВЦЭМ!$B$34:$B$777,P$119)+'СЕТ СН'!$I$11+СВЦЭМ!$D$10+'СЕТ СН'!$I$6-'СЕТ СН'!$I$23</f>
        <v>1838.9935370599997</v>
      </c>
      <c r="Q127" s="37">
        <f>SUMIFS(СВЦЭМ!$D$34:$D$777,СВЦЭМ!$A$34:$A$777,$A127,СВЦЭМ!$B$34:$B$777,Q$119)+'СЕТ СН'!$I$11+СВЦЭМ!$D$10+'СЕТ СН'!$I$6-'СЕТ СН'!$I$23</f>
        <v>1831.6930688399998</v>
      </c>
      <c r="R127" s="37">
        <f>SUMIFS(СВЦЭМ!$D$34:$D$777,СВЦЭМ!$A$34:$A$777,$A127,СВЦЭМ!$B$34:$B$777,R$119)+'СЕТ СН'!$I$11+СВЦЭМ!$D$10+'СЕТ СН'!$I$6-'СЕТ СН'!$I$23</f>
        <v>1830.2842039699999</v>
      </c>
      <c r="S127" s="37">
        <f>SUMIFS(СВЦЭМ!$D$34:$D$777,СВЦЭМ!$A$34:$A$777,$A127,СВЦЭМ!$B$34:$B$777,S$119)+'СЕТ СН'!$I$11+СВЦЭМ!$D$10+'СЕТ СН'!$I$6-'СЕТ СН'!$I$23</f>
        <v>1833.6852910299999</v>
      </c>
      <c r="T127" s="37">
        <f>SUMIFS(СВЦЭМ!$D$34:$D$777,СВЦЭМ!$A$34:$A$777,$A127,СВЦЭМ!$B$34:$B$777,T$119)+'СЕТ СН'!$I$11+СВЦЭМ!$D$10+'СЕТ СН'!$I$6-'СЕТ СН'!$I$23</f>
        <v>1836.3026301</v>
      </c>
      <c r="U127" s="37">
        <f>SUMIFS(СВЦЭМ!$D$34:$D$777,СВЦЭМ!$A$34:$A$777,$A127,СВЦЭМ!$B$34:$B$777,U$119)+'СЕТ СН'!$I$11+СВЦЭМ!$D$10+'СЕТ СН'!$I$6-'СЕТ СН'!$I$23</f>
        <v>1822.63140466</v>
      </c>
      <c r="V127" s="37">
        <f>SUMIFS(СВЦЭМ!$D$34:$D$777,СВЦЭМ!$A$34:$A$777,$A127,СВЦЭМ!$B$34:$B$777,V$119)+'СЕТ СН'!$I$11+СВЦЭМ!$D$10+'СЕТ СН'!$I$6-'СЕТ СН'!$I$23</f>
        <v>1821.4412108699998</v>
      </c>
      <c r="W127" s="37">
        <f>SUMIFS(СВЦЭМ!$D$34:$D$777,СВЦЭМ!$A$34:$A$777,$A127,СВЦЭМ!$B$34:$B$777,W$119)+'СЕТ СН'!$I$11+СВЦЭМ!$D$10+'СЕТ СН'!$I$6-'СЕТ СН'!$I$23</f>
        <v>1901.2125783499996</v>
      </c>
      <c r="X127" s="37">
        <f>SUMIFS(СВЦЭМ!$D$34:$D$777,СВЦЭМ!$A$34:$A$777,$A127,СВЦЭМ!$B$34:$B$777,X$119)+'СЕТ СН'!$I$11+СВЦЭМ!$D$10+'СЕТ СН'!$I$6-'СЕТ СН'!$I$23</f>
        <v>1986.68847246</v>
      </c>
      <c r="Y127" s="37">
        <f>SUMIFS(СВЦЭМ!$D$34:$D$777,СВЦЭМ!$A$34:$A$777,$A127,СВЦЭМ!$B$34:$B$777,Y$119)+'СЕТ СН'!$I$11+СВЦЭМ!$D$10+'СЕТ СН'!$I$6-'СЕТ СН'!$I$23</f>
        <v>2091.4135612499999</v>
      </c>
    </row>
    <row r="128" spans="1:27" ht="15.75" x14ac:dyDescent="0.2">
      <c r="A128" s="36">
        <f t="shared" si="3"/>
        <v>43290</v>
      </c>
      <c r="B128" s="37">
        <f>SUMIFS(СВЦЭМ!$D$34:$D$777,СВЦЭМ!$A$34:$A$777,$A128,СВЦЭМ!$B$34:$B$777,B$119)+'СЕТ СН'!$I$11+СВЦЭМ!$D$10+'СЕТ СН'!$I$6-'СЕТ СН'!$I$23</f>
        <v>2189.1792140099997</v>
      </c>
      <c r="C128" s="37">
        <f>SUMIFS(СВЦЭМ!$D$34:$D$777,СВЦЭМ!$A$34:$A$777,$A128,СВЦЭМ!$B$34:$B$777,C$119)+'СЕТ СН'!$I$11+СВЦЭМ!$D$10+'СЕТ СН'!$I$6-'СЕТ СН'!$I$23</f>
        <v>2180.2916883299999</v>
      </c>
      <c r="D128" s="37">
        <f>SUMIFS(СВЦЭМ!$D$34:$D$777,СВЦЭМ!$A$34:$A$777,$A128,СВЦЭМ!$B$34:$B$777,D$119)+'СЕТ СН'!$I$11+СВЦЭМ!$D$10+'СЕТ СН'!$I$6-'СЕТ СН'!$I$23</f>
        <v>2163.3369269300001</v>
      </c>
      <c r="E128" s="37">
        <f>SUMIFS(СВЦЭМ!$D$34:$D$777,СВЦЭМ!$A$34:$A$777,$A128,СВЦЭМ!$B$34:$B$777,E$119)+'СЕТ СН'!$I$11+СВЦЭМ!$D$10+'СЕТ СН'!$I$6-'СЕТ СН'!$I$23</f>
        <v>2156.8825677099999</v>
      </c>
      <c r="F128" s="37">
        <f>SUMIFS(СВЦЭМ!$D$34:$D$777,СВЦЭМ!$A$34:$A$777,$A128,СВЦЭМ!$B$34:$B$777,F$119)+'СЕТ СН'!$I$11+СВЦЭМ!$D$10+'СЕТ СН'!$I$6-'СЕТ СН'!$I$23</f>
        <v>2154.2014764599999</v>
      </c>
      <c r="G128" s="37">
        <f>SUMIFS(СВЦЭМ!$D$34:$D$777,СВЦЭМ!$A$34:$A$777,$A128,СВЦЭМ!$B$34:$B$777,G$119)+'СЕТ СН'!$I$11+СВЦЭМ!$D$10+'СЕТ СН'!$I$6-'СЕТ СН'!$I$23</f>
        <v>2159.9884183200002</v>
      </c>
      <c r="H128" s="37">
        <f>SUMIFS(СВЦЭМ!$D$34:$D$777,СВЦЭМ!$A$34:$A$777,$A128,СВЦЭМ!$B$34:$B$777,H$119)+'СЕТ СН'!$I$11+СВЦЭМ!$D$10+'СЕТ СН'!$I$6-'СЕТ СН'!$I$23</f>
        <v>2172.8880029499996</v>
      </c>
      <c r="I128" s="37">
        <f>SUMIFS(СВЦЭМ!$D$34:$D$777,СВЦЭМ!$A$34:$A$777,$A128,СВЦЭМ!$B$34:$B$777,I$119)+'СЕТ СН'!$I$11+СВЦЭМ!$D$10+'СЕТ СН'!$I$6-'СЕТ СН'!$I$23</f>
        <v>2038.9012728799999</v>
      </c>
      <c r="J128" s="37">
        <f>SUMIFS(СВЦЭМ!$D$34:$D$777,СВЦЭМ!$A$34:$A$777,$A128,СВЦЭМ!$B$34:$B$777,J$119)+'СЕТ СН'!$I$11+СВЦЭМ!$D$10+'СЕТ СН'!$I$6-'СЕТ СН'!$I$23</f>
        <v>1906.9246154399998</v>
      </c>
      <c r="K128" s="37">
        <f>SUMIFS(СВЦЭМ!$D$34:$D$777,СВЦЭМ!$A$34:$A$777,$A128,СВЦЭМ!$B$34:$B$777,K$119)+'СЕТ СН'!$I$11+СВЦЭМ!$D$10+'СЕТ СН'!$I$6-'СЕТ СН'!$I$23</f>
        <v>1849.7056164699998</v>
      </c>
      <c r="L128" s="37">
        <f>SUMIFS(СВЦЭМ!$D$34:$D$777,СВЦЭМ!$A$34:$A$777,$A128,СВЦЭМ!$B$34:$B$777,L$119)+'СЕТ СН'!$I$11+СВЦЭМ!$D$10+'СЕТ СН'!$I$6-'СЕТ СН'!$I$23</f>
        <v>1842.7394382399998</v>
      </c>
      <c r="M128" s="37">
        <f>SUMIFS(СВЦЭМ!$D$34:$D$777,СВЦЭМ!$A$34:$A$777,$A128,СВЦЭМ!$B$34:$B$777,M$119)+'СЕТ СН'!$I$11+СВЦЭМ!$D$10+'СЕТ СН'!$I$6-'СЕТ СН'!$I$23</f>
        <v>1820.8198784799997</v>
      </c>
      <c r="N128" s="37">
        <f>SUMIFS(СВЦЭМ!$D$34:$D$777,СВЦЭМ!$A$34:$A$777,$A128,СВЦЭМ!$B$34:$B$777,N$119)+'СЕТ СН'!$I$11+СВЦЭМ!$D$10+'СЕТ СН'!$I$6-'СЕТ СН'!$I$23</f>
        <v>1858.9900529699999</v>
      </c>
      <c r="O128" s="37">
        <f>SUMIFS(СВЦЭМ!$D$34:$D$777,СВЦЭМ!$A$34:$A$777,$A128,СВЦЭМ!$B$34:$B$777,O$119)+'СЕТ СН'!$I$11+СВЦЭМ!$D$10+'СЕТ СН'!$I$6-'СЕТ СН'!$I$23</f>
        <v>1856.5587318799999</v>
      </c>
      <c r="P128" s="37">
        <f>SUMIFS(СВЦЭМ!$D$34:$D$777,СВЦЭМ!$A$34:$A$777,$A128,СВЦЭМ!$B$34:$B$777,P$119)+'СЕТ СН'!$I$11+СВЦЭМ!$D$10+'СЕТ СН'!$I$6-'СЕТ СН'!$I$23</f>
        <v>1851.5169623100001</v>
      </c>
      <c r="Q128" s="37">
        <f>SUMIFS(СВЦЭМ!$D$34:$D$777,СВЦЭМ!$A$34:$A$777,$A128,СВЦЭМ!$B$34:$B$777,Q$119)+'СЕТ СН'!$I$11+СВЦЭМ!$D$10+'СЕТ СН'!$I$6-'СЕТ СН'!$I$23</f>
        <v>1860.0753200499998</v>
      </c>
      <c r="R128" s="37">
        <f>SUMIFS(СВЦЭМ!$D$34:$D$777,СВЦЭМ!$A$34:$A$777,$A128,СВЦЭМ!$B$34:$B$777,R$119)+'СЕТ СН'!$I$11+СВЦЭМ!$D$10+'СЕТ СН'!$I$6-'СЕТ СН'!$I$23</f>
        <v>1864.0452719699997</v>
      </c>
      <c r="S128" s="37">
        <f>SUMIFS(СВЦЭМ!$D$34:$D$777,СВЦЭМ!$A$34:$A$777,$A128,СВЦЭМ!$B$34:$B$777,S$119)+'СЕТ СН'!$I$11+СВЦЭМ!$D$10+'СЕТ СН'!$I$6-'СЕТ СН'!$I$23</f>
        <v>1866.41746182</v>
      </c>
      <c r="T128" s="37">
        <f>SUMIFS(СВЦЭМ!$D$34:$D$777,СВЦЭМ!$A$34:$A$777,$A128,СВЦЭМ!$B$34:$B$777,T$119)+'СЕТ СН'!$I$11+СВЦЭМ!$D$10+'СЕТ СН'!$I$6-'СЕТ СН'!$I$23</f>
        <v>1872.1501884299996</v>
      </c>
      <c r="U128" s="37">
        <f>SUMIFS(СВЦЭМ!$D$34:$D$777,СВЦЭМ!$A$34:$A$777,$A128,СВЦЭМ!$B$34:$B$777,U$119)+'СЕТ СН'!$I$11+СВЦЭМ!$D$10+'СЕТ СН'!$I$6-'СЕТ СН'!$I$23</f>
        <v>1863.5490857599998</v>
      </c>
      <c r="V128" s="37">
        <f>SUMIFS(СВЦЭМ!$D$34:$D$777,СВЦЭМ!$A$34:$A$777,$A128,СВЦЭМ!$B$34:$B$777,V$119)+'СЕТ СН'!$I$11+СВЦЭМ!$D$10+'СЕТ СН'!$I$6-'СЕТ СН'!$I$23</f>
        <v>1867.4079188999999</v>
      </c>
      <c r="W128" s="37">
        <f>SUMIFS(СВЦЭМ!$D$34:$D$777,СВЦЭМ!$A$34:$A$777,$A128,СВЦЭМ!$B$34:$B$777,W$119)+'СЕТ СН'!$I$11+СВЦЭМ!$D$10+'СЕТ СН'!$I$6-'СЕТ СН'!$I$23</f>
        <v>1923.3483017099998</v>
      </c>
      <c r="X128" s="37">
        <f>SUMIFS(СВЦЭМ!$D$34:$D$777,СВЦЭМ!$A$34:$A$777,$A128,СВЦЭМ!$B$34:$B$777,X$119)+'СЕТ СН'!$I$11+СВЦЭМ!$D$10+'СЕТ СН'!$I$6-'СЕТ СН'!$I$23</f>
        <v>2012.1773899499999</v>
      </c>
      <c r="Y128" s="37">
        <f>SUMIFS(СВЦЭМ!$D$34:$D$777,СВЦЭМ!$A$34:$A$777,$A128,СВЦЭМ!$B$34:$B$777,Y$119)+'СЕТ СН'!$I$11+СВЦЭМ!$D$10+'СЕТ СН'!$I$6-'СЕТ СН'!$I$23</f>
        <v>2135.2721345199998</v>
      </c>
    </row>
    <row r="129" spans="1:25" ht="15.75" x14ac:dyDescent="0.2">
      <c r="A129" s="36">
        <f t="shared" si="3"/>
        <v>43291</v>
      </c>
      <c r="B129" s="37">
        <f>SUMIFS(СВЦЭМ!$D$34:$D$777,СВЦЭМ!$A$34:$A$777,$A129,СВЦЭМ!$B$34:$B$777,B$119)+'СЕТ СН'!$I$11+СВЦЭМ!$D$10+'СЕТ СН'!$I$6-'СЕТ СН'!$I$23</f>
        <v>2213.8903198500002</v>
      </c>
      <c r="C129" s="37">
        <f>SUMIFS(СВЦЭМ!$D$34:$D$777,СВЦЭМ!$A$34:$A$777,$A129,СВЦЭМ!$B$34:$B$777,C$119)+'СЕТ СН'!$I$11+СВЦЭМ!$D$10+'СЕТ СН'!$I$6-'СЕТ СН'!$I$23</f>
        <v>2214.3858025</v>
      </c>
      <c r="D129" s="37">
        <f>SUMIFS(СВЦЭМ!$D$34:$D$777,СВЦЭМ!$A$34:$A$777,$A129,СВЦЭМ!$B$34:$B$777,D$119)+'СЕТ СН'!$I$11+СВЦЭМ!$D$10+'СЕТ СН'!$I$6-'СЕТ СН'!$I$23</f>
        <v>2201.2442371699999</v>
      </c>
      <c r="E129" s="37">
        <f>SUMIFS(СВЦЭМ!$D$34:$D$777,СВЦЭМ!$A$34:$A$777,$A129,СВЦЭМ!$B$34:$B$777,E$119)+'СЕТ СН'!$I$11+СВЦЭМ!$D$10+'СЕТ СН'!$I$6-'СЕТ СН'!$I$23</f>
        <v>2194.0289899300001</v>
      </c>
      <c r="F129" s="37">
        <f>SUMIFS(СВЦЭМ!$D$34:$D$777,СВЦЭМ!$A$34:$A$777,$A129,СВЦЭМ!$B$34:$B$777,F$119)+'СЕТ СН'!$I$11+СВЦЭМ!$D$10+'СЕТ СН'!$I$6-'СЕТ СН'!$I$23</f>
        <v>2191.32741343</v>
      </c>
      <c r="G129" s="37">
        <f>SUMIFS(СВЦЭМ!$D$34:$D$777,СВЦЭМ!$A$34:$A$777,$A129,СВЦЭМ!$B$34:$B$777,G$119)+'СЕТ СН'!$I$11+СВЦЭМ!$D$10+'СЕТ СН'!$I$6-'СЕТ СН'!$I$23</f>
        <v>2191.5262625400001</v>
      </c>
      <c r="H129" s="37">
        <f>SUMIFS(СВЦЭМ!$D$34:$D$777,СВЦЭМ!$A$34:$A$777,$A129,СВЦЭМ!$B$34:$B$777,H$119)+'СЕТ СН'!$I$11+СВЦЭМ!$D$10+'СЕТ СН'!$I$6-'СЕТ СН'!$I$23</f>
        <v>2135.5739986899998</v>
      </c>
      <c r="I129" s="37">
        <f>SUMIFS(СВЦЭМ!$D$34:$D$777,СВЦЭМ!$A$34:$A$777,$A129,СВЦЭМ!$B$34:$B$777,I$119)+'СЕТ СН'!$I$11+СВЦЭМ!$D$10+'СЕТ СН'!$I$6-'СЕТ СН'!$I$23</f>
        <v>2025.07999509</v>
      </c>
      <c r="J129" s="37">
        <f>SUMIFS(СВЦЭМ!$D$34:$D$777,СВЦЭМ!$A$34:$A$777,$A129,СВЦЭМ!$B$34:$B$777,J$119)+'СЕТ СН'!$I$11+СВЦЭМ!$D$10+'СЕТ СН'!$I$6-'СЕТ СН'!$I$23</f>
        <v>1907.3244748899997</v>
      </c>
      <c r="K129" s="37">
        <f>SUMIFS(СВЦЭМ!$D$34:$D$777,СВЦЭМ!$A$34:$A$777,$A129,СВЦЭМ!$B$34:$B$777,K$119)+'СЕТ СН'!$I$11+СВЦЭМ!$D$10+'СЕТ СН'!$I$6-'СЕТ СН'!$I$23</f>
        <v>1864.0654710700001</v>
      </c>
      <c r="L129" s="37">
        <f>SUMIFS(СВЦЭМ!$D$34:$D$777,СВЦЭМ!$A$34:$A$777,$A129,СВЦЭМ!$B$34:$B$777,L$119)+'СЕТ СН'!$I$11+СВЦЭМ!$D$10+'СЕТ СН'!$I$6-'СЕТ СН'!$I$23</f>
        <v>1863.73394603</v>
      </c>
      <c r="M129" s="37">
        <f>SUMIFS(СВЦЭМ!$D$34:$D$777,СВЦЭМ!$A$34:$A$777,$A129,СВЦЭМ!$B$34:$B$777,M$119)+'СЕТ СН'!$I$11+СВЦЭМ!$D$10+'СЕТ СН'!$I$6-'СЕТ СН'!$I$23</f>
        <v>1831.2399280199998</v>
      </c>
      <c r="N129" s="37">
        <f>SUMIFS(СВЦЭМ!$D$34:$D$777,СВЦЭМ!$A$34:$A$777,$A129,СВЦЭМ!$B$34:$B$777,N$119)+'СЕТ СН'!$I$11+СВЦЭМ!$D$10+'СЕТ СН'!$I$6-'СЕТ СН'!$I$23</f>
        <v>1856.6338293700001</v>
      </c>
      <c r="O129" s="37">
        <f>SUMIFS(СВЦЭМ!$D$34:$D$777,СВЦЭМ!$A$34:$A$777,$A129,СВЦЭМ!$B$34:$B$777,O$119)+'СЕТ СН'!$I$11+СВЦЭМ!$D$10+'СЕТ СН'!$I$6-'СЕТ СН'!$I$23</f>
        <v>1856.6082765699998</v>
      </c>
      <c r="P129" s="37">
        <f>SUMIFS(СВЦЭМ!$D$34:$D$777,СВЦЭМ!$A$34:$A$777,$A129,СВЦЭМ!$B$34:$B$777,P$119)+'СЕТ СН'!$I$11+СВЦЭМ!$D$10+'СЕТ СН'!$I$6-'СЕТ СН'!$I$23</f>
        <v>1855.5315231899999</v>
      </c>
      <c r="Q129" s="37">
        <f>SUMIFS(СВЦЭМ!$D$34:$D$777,СВЦЭМ!$A$34:$A$777,$A129,СВЦЭМ!$B$34:$B$777,Q$119)+'СЕТ СН'!$I$11+СВЦЭМ!$D$10+'СЕТ СН'!$I$6-'СЕТ СН'!$I$23</f>
        <v>1856.4378560499999</v>
      </c>
      <c r="R129" s="37">
        <f>SUMIFS(СВЦЭМ!$D$34:$D$777,СВЦЭМ!$A$34:$A$777,$A129,СВЦЭМ!$B$34:$B$777,R$119)+'СЕТ СН'!$I$11+СВЦЭМ!$D$10+'СЕТ СН'!$I$6-'СЕТ СН'!$I$23</f>
        <v>1871.2611158299997</v>
      </c>
      <c r="S129" s="37">
        <f>SUMIFS(СВЦЭМ!$D$34:$D$777,СВЦЭМ!$A$34:$A$777,$A129,СВЦЭМ!$B$34:$B$777,S$119)+'СЕТ СН'!$I$11+СВЦЭМ!$D$10+'СЕТ СН'!$I$6-'СЕТ СН'!$I$23</f>
        <v>1877.1168595199997</v>
      </c>
      <c r="T129" s="37">
        <f>SUMIFS(СВЦЭМ!$D$34:$D$777,СВЦЭМ!$A$34:$A$777,$A129,СВЦЭМ!$B$34:$B$777,T$119)+'СЕТ СН'!$I$11+СВЦЭМ!$D$10+'СЕТ СН'!$I$6-'СЕТ СН'!$I$23</f>
        <v>1904.3543865699999</v>
      </c>
      <c r="U129" s="37">
        <f>SUMIFS(СВЦЭМ!$D$34:$D$777,СВЦЭМ!$A$34:$A$777,$A129,СВЦЭМ!$B$34:$B$777,U$119)+'СЕТ СН'!$I$11+СВЦЭМ!$D$10+'СЕТ СН'!$I$6-'СЕТ СН'!$I$23</f>
        <v>1913.9969134200001</v>
      </c>
      <c r="V129" s="37">
        <f>SUMIFS(СВЦЭМ!$D$34:$D$777,СВЦЭМ!$A$34:$A$777,$A129,СВЦЭМ!$B$34:$B$777,V$119)+'СЕТ СН'!$I$11+СВЦЭМ!$D$10+'СЕТ СН'!$I$6-'СЕТ СН'!$I$23</f>
        <v>1931.2168551200002</v>
      </c>
      <c r="W129" s="37">
        <f>SUMIFS(СВЦЭМ!$D$34:$D$777,СВЦЭМ!$A$34:$A$777,$A129,СВЦЭМ!$B$34:$B$777,W$119)+'СЕТ СН'!$I$11+СВЦЭМ!$D$10+'СЕТ СН'!$I$6-'СЕТ СН'!$I$23</f>
        <v>1978.21600855</v>
      </c>
      <c r="X129" s="37">
        <f>SUMIFS(СВЦЭМ!$D$34:$D$777,СВЦЭМ!$A$34:$A$777,$A129,СВЦЭМ!$B$34:$B$777,X$119)+'СЕТ СН'!$I$11+СВЦЭМ!$D$10+'СЕТ СН'!$I$6-'СЕТ СН'!$I$23</f>
        <v>2043.11258761</v>
      </c>
      <c r="Y129" s="37">
        <f>SUMIFS(СВЦЭМ!$D$34:$D$777,СВЦЭМ!$A$34:$A$777,$A129,СВЦЭМ!$B$34:$B$777,Y$119)+'СЕТ СН'!$I$11+СВЦЭМ!$D$10+'СЕТ СН'!$I$6-'СЕТ СН'!$I$23</f>
        <v>2146.9324679399997</v>
      </c>
    </row>
    <row r="130" spans="1:25" ht="15.75" x14ac:dyDescent="0.2">
      <c r="A130" s="36">
        <f t="shared" si="3"/>
        <v>43292</v>
      </c>
      <c r="B130" s="37">
        <f>SUMIFS(СВЦЭМ!$D$34:$D$777,СВЦЭМ!$A$34:$A$777,$A130,СВЦЭМ!$B$34:$B$777,B$119)+'СЕТ СН'!$I$11+СВЦЭМ!$D$10+'СЕТ СН'!$I$6-'СЕТ СН'!$I$23</f>
        <v>2091.8524941400001</v>
      </c>
      <c r="C130" s="37">
        <f>SUMIFS(СВЦЭМ!$D$34:$D$777,СВЦЭМ!$A$34:$A$777,$A130,СВЦЭМ!$B$34:$B$777,C$119)+'СЕТ СН'!$I$11+СВЦЭМ!$D$10+'СЕТ СН'!$I$6-'СЕТ СН'!$I$23</f>
        <v>2129.7819499299999</v>
      </c>
      <c r="D130" s="37">
        <f>SUMIFS(СВЦЭМ!$D$34:$D$777,СВЦЭМ!$A$34:$A$777,$A130,СВЦЭМ!$B$34:$B$777,D$119)+'СЕТ СН'!$I$11+СВЦЭМ!$D$10+'СЕТ СН'!$I$6-'СЕТ СН'!$I$23</f>
        <v>2156.60311022</v>
      </c>
      <c r="E130" s="37">
        <f>SUMIFS(СВЦЭМ!$D$34:$D$777,СВЦЭМ!$A$34:$A$777,$A130,СВЦЭМ!$B$34:$B$777,E$119)+'СЕТ СН'!$I$11+СВЦЭМ!$D$10+'СЕТ СН'!$I$6-'СЕТ СН'!$I$23</f>
        <v>2162.3882061300001</v>
      </c>
      <c r="F130" s="37">
        <f>SUMIFS(СВЦЭМ!$D$34:$D$777,СВЦЭМ!$A$34:$A$777,$A130,СВЦЭМ!$B$34:$B$777,F$119)+'СЕТ СН'!$I$11+СВЦЭМ!$D$10+'СЕТ СН'!$I$6-'СЕТ СН'!$I$23</f>
        <v>2157.0715042399997</v>
      </c>
      <c r="G130" s="37">
        <f>SUMIFS(СВЦЭМ!$D$34:$D$777,СВЦЭМ!$A$34:$A$777,$A130,СВЦЭМ!$B$34:$B$777,G$119)+'СЕТ СН'!$I$11+СВЦЭМ!$D$10+'СЕТ СН'!$I$6-'СЕТ СН'!$I$23</f>
        <v>2151.5727013999999</v>
      </c>
      <c r="H130" s="37">
        <f>SUMIFS(СВЦЭМ!$D$34:$D$777,СВЦЭМ!$A$34:$A$777,$A130,СВЦЭМ!$B$34:$B$777,H$119)+'СЕТ СН'!$I$11+СВЦЭМ!$D$10+'СЕТ СН'!$I$6-'СЕТ СН'!$I$23</f>
        <v>2037.8720762299999</v>
      </c>
      <c r="I130" s="37">
        <f>SUMIFS(СВЦЭМ!$D$34:$D$777,СВЦЭМ!$A$34:$A$777,$A130,СВЦЭМ!$B$34:$B$777,I$119)+'СЕТ СН'!$I$11+СВЦЭМ!$D$10+'СЕТ СН'!$I$6-'СЕТ СН'!$I$23</f>
        <v>1906.9968322699997</v>
      </c>
      <c r="J130" s="37">
        <f>SUMIFS(СВЦЭМ!$D$34:$D$777,СВЦЭМ!$A$34:$A$777,$A130,СВЦЭМ!$B$34:$B$777,J$119)+'СЕТ СН'!$I$11+СВЦЭМ!$D$10+'СЕТ СН'!$I$6-'СЕТ СН'!$I$23</f>
        <v>1842.2215627699998</v>
      </c>
      <c r="K130" s="37">
        <f>SUMIFS(СВЦЭМ!$D$34:$D$777,СВЦЭМ!$A$34:$A$777,$A130,СВЦЭМ!$B$34:$B$777,K$119)+'СЕТ СН'!$I$11+СВЦЭМ!$D$10+'СЕТ СН'!$I$6-'СЕТ СН'!$I$23</f>
        <v>1780.7118968</v>
      </c>
      <c r="L130" s="37">
        <f>SUMIFS(СВЦЭМ!$D$34:$D$777,СВЦЭМ!$A$34:$A$777,$A130,СВЦЭМ!$B$34:$B$777,L$119)+'СЕТ СН'!$I$11+СВЦЭМ!$D$10+'СЕТ СН'!$I$6-'СЕТ СН'!$I$23</f>
        <v>1774.5369285500001</v>
      </c>
      <c r="M130" s="37">
        <f>SUMIFS(СВЦЭМ!$D$34:$D$777,СВЦЭМ!$A$34:$A$777,$A130,СВЦЭМ!$B$34:$B$777,M$119)+'СЕТ СН'!$I$11+СВЦЭМ!$D$10+'СЕТ СН'!$I$6-'СЕТ СН'!$I$23</f>
        <v>1755.49032506</v>
      </c>
      <c r="N130" s="37">
        <f>SUMIFS(СВЦЭМ!$D$34:$D$777,СВЦЭМ!$A$34:$A$777,$A130,СВЦЭМ!$B$34:$B$777,N$119)+'СЕТ СН'!$I$11+СВЦЭМ!$D$10+'СЕТ СН'!$I$6-'СЕТ СН'!$I$23</f>
        <v>1745.5137979800002</v>
      </c>
      <c r="O130" s="37">
        <f>SUMIFS(СВЦЭМ!$D$34:$D$777,СВЦЭМ!$A$34:$A$777,$A130,СВЦЭМ!$B$34:$B$777,O$119)+'СЕТ СН'!$I$11+СВЦЭМ!$D$10+'СЕТ СН'!$I$6-'СЕТ СН'!$I$23</f>
        <v>1754.3970369199997</v>
      </c>
      <c r="P130" s="37">
        <f>SUMIFS(СВЦЭМ!$D$34:$D$777,СВЦЭМ!$A$34:$A$777,$A130,СВЦЭМ!$B$34:$B$777,P$119)+'СЕТ СН'!$I$11+СВЦЭМ!$D$10+'СЕТ СН'!$I$6-'СЕТ СН'!$I$23</f>
        <v>1753.2958437999996</v>
      </c>
      <c r="Q130" s="37">
        <f>SUMIFS(СВЦЭМ!$D$34:$D$777,СВЦЭМ!$A$34:$A$777,$A130,СВЦЭМ!$B$34:$B$777,Q$119)+'СЕТ СН'!$I$11+СВЦЭМ!$D$10+'СЕТ СН'!$I$6-'СЕТ СН'!$I$23</f>
        <v>1755.2852507899997</v>
      </c>
      <c r="R130" s="37">
        <f>SUMIFS(СВЦЭМ!$D$34:$D$777,СВЦЭМ!$A$34:$A$777,$A130,СВЦЭМ!$B$34:$B$777,R$119)+'СЕТ СН'!$I$11+СВЦЭМ!$D$10+'СЕТ СН'!$I$6-'СЕТ СН'!$I$23</f>
        <v>1763.35366548</v>
      </c>
      <c r="S130" s="37">
        <f>SUMIFS(СВЦЭМ!$D$34:$D$777,СВЦЭМ!$A$34:$A$777,$A130,СВЦЭМ!$B$34:$B$777,S$119)+'СЕТ СН'!$I$11+СВЦЭМ!$D$10+'СЕТ СН'!$I$6-'СЕТ СН'!$I$23</f>
        <v>1765.0874473200001</v>
      </c>
      <c r="T130" s="37">
        <f>SUMIFS(СВЦЭМ!$D$34:$D$777,СВЦЭМ!$A$34:$A$777,$A130,СВЦЭМ!$B$34:$B$777,T$119)+'СЕТ СН'!$I$11+СВЦЭМ!$D$10+'СЕТ СН'!$I$6-'СЕТ СН'!$I$23</f>
        <v>1766.1723673400002</v>
      </c>
      <c r="U130" s="37">
        <f>SUMIFS(СВЦЭМ!$D$34:$D$777,СВЦЭМ!$A$34:$A$777,$A130,СВЦЭМ!$B$34:$B$777,U$119)+'СЕТ СН'!$I$11+СВЦЭМ!$D$10+'СЕТ СН'!$I$6-'СЕТ СН'!$I$23</f>
        <v>1758.8909561700002</v>
      </c>
      <c r="V130" s="37">
        <f>SUMIFS(СВЦЭМ!$D$34:$D$777,СВЦЭМ!$A$34:$A$777,$A130,СВЦЭМ!$B$34:$B$777,V$119)+'СЕТ СН'!$I$11+СВЦЭМ!$D$10+'СЕТ СН'!$I$6-'СЕТ СН'!$I$23</f>
        <v>1765.5528261299996</v>
      </c>
      <c r="W130" s="37">
        <f>SUMIFS(СВЦЭМ!$D$34:$D$777,СВЦЭМ!$A$34:$A$777,$A130,СВЦЭМ!$B$34:$B$777,W$119)+'СЕТ СН'!$I$11+СВЦЭМ!$D$10+'СЕТ СН'!$I$6-'СЕТ СН'!$I$23</f>
        <v>1824.6200536300003</v>
      </c>
      <c r="X130" s="37">
        <f>SUMIFS(СВЦЭМ!$D$34:$D$777,СВЦЭМ!$A$34:$A$777,$A130,СВЦЭМ!$B$34:$B$777,X$119)+'СЕТ СН'!$I$11+СВЦЭМ!$D$10+'СЕТ СН'!$I$6-'СЕТ СН'!$I$23</f>
        <v>1899.6785829399996</v>
      </c>
      <c r="Y130" s="37">
        <f>SUMIFS(СВЦЭМ!$D$34:$D$777,СВЦЭМ!$A$34:$A$777,$A130,СВЦЭМ!$B$34:$B$777,Y$119)+'СЕТ СН'!$I$11+СВЦЭМ!$D$10+'СЕТ СН'!$I$6-'СЕТ СН'!$I$23</f>
        <v>1991.9037214700002</v>
      </c>
    </row>
    <row r="131" spans="1:25" ht="15.75" x14ac:dyDescent="0.2">
      <c r="A131" s="36">
        <f t="shared" si="3"/>
        <v>43293</v>
      </c>
      <c r="B131" s="37">
        <f>SUMIFS(СВЦЭМ!$D$34:$D$777,СВЦЭМ!$A$34:$A$777,$A131,СВЦЭМ!$B$34:$B$777,B$119)+'СЕТ СН'!$I$11+СВЦЭМ!$D$10+'СЕТ СН'!$I$6-'СЕТ СН'!$I$23</f>
        <v>2093.2964595499998</v>
      </c>
      <c r="C131" s="37">
        <f>SUMIFS(СВЦЭМ!$D$34:$D$777,СВЦЭМ!$A$34:$A$777,$A131,СВЦЭМ!$B$34:$B$777,C$119)+'СЕТ СН'!$I$11+СВЦЭМ!$D$10+'СЕТ СН'!$I$6-'СЕТ СН'!$I$23</f>
        <v>2147.3137783100001</v>
      </c>
      <c r="D131" s="37">
        <f>SUMIFS(СВЦЭМ!$D$34:$D$777,СВЦЭМ!$A$34:$A$777,$A131,СВЦЭМ!$B$34:$B$777,D$119)+'СЕТ СН'!$I$11+СВЦЭМ!$D$10+'СЕТ СН'!$I$6-'СЕТ СН'!$I$23</f>
        <v>2140.1656323099996</v>
      </c>
      <c r="E131" s="37">
        <f>SUMIFS(СВЦЭМ!$D$34:$D$777,СВЦЭМ!$A$34:$A$777,$A131,СВЦЭМ!$B$34:$B$777,E$119)+'СЕТ СН'!$I$11+СВЦЭМ!$D$10+'СЕТ СН'!$I$6-'СЕТ СН'!$I$23</f>
        <v>2157.22174963</v>
      </c>
      <c r="F131" s="37">
        <f>SUMIFS(СВЦЭМ!$D$34:$D$777,СВЦЭМ!$A$34:$A$777,$A131,СВЦЭМ!$B$34:$B$777,F$119)+'СЕТ СН'!$I$11+СВЦЭМ!$D$10+'СЕТ СН'!$I$6-'СЕТ СН'!$I$23</f>
        <v>2171.3219855799998</v>
      </c>
      <c r="G131" s="37">
        <f>SUMIFS(СВЦЭМ!$D$34:$D$777,СВЦЭМ!$A$34:$A$777,$A131,СВЦЭМ!$B$34:$B$777,G$119)+'СЕТ СН'!$I$11+СВЦЭМ!$D$10+'СЕТ СН'!$I$6-'СЕТ СН'!$I$23</f>
        <v>2165.7478430199999</v>
      </c>
      <c r="H131" s="37">
        <f>SUMIFS(СВЦЭМ!$D$34:$D$777,СВЦЭМ!$A$34:$A$777,$A131,СВЦЭМ!$B$34:$B$777,H$119)+'СЕТ СН'!$I$11+СВЦЭМ!$D$10+'СЕТ СН'!$I$6-'СЕТ СН'!$I$23</f>
        <v>2073.2405909199997</v>
      </c>
      <c r="I131" s="37">
        <f>SUMIFS(СВЦЭМ!$D$34:$D$777,СВЦЭМ!$A$34:$A$777,$A131,СВЦЭМ!$B$34:$B$777,I$119)+'СЕТ СН'!$I$11+СВЦЭМ!$D$10+'СЕТ СН'!$I$6-'СЕТ СН'!$I$23</f>
        <v>1913.2551094299997</v>
      </c>
      <c r="J131" s="37">
        <f>SUMIFS(СВЦЭМ!$D$34:$D$777,СВЦЭМ!$A$34:$A$777,$A131,СВЦЭМ!$B$34:$B$777,J$119)+'СЕТ СН'!$I$11+СВЦЭМ!$D$10+'СЕТ СН'!$I$6-'СЕТ СН'!$I$23</f>
        <v>1817.3596155499999</v>
      </c>
      <c r="K131" s="37">
        <f>SUMIFS(СВЦЭМ!$D$34:$D$777,СВЦЭМ!$A$34:$A$777,$A131,СВЦЭМ!$B$34:$B$777,K$119)+'СЕТ СН'!$I$11+СВЦЭМ!$D$10+'СЕТ СН'!$I$6-'СЕТ СН'!$I$23</f>
        <v>1762.7846170399998</v>
      </c>
      <c r="L131" s="37">
        <f>SUMIFS(СВЦЭМ!$D$34:$D$777,СВЦЭМ!$A$34:$A$777,$A131,СВЦЭМ!$B$34:$B$777,L$119)+'СЕТ СН'!$I$11+СВЦЭМ!$D$10+'СЕТ СН'!$I$6-'СЕТ СН'!$I$23</f>
        <v>1746.4605155099998</v>
      </c>
      <c r="M131" s="37">
        <f>SUMIFS(СВЦЭМ!$D$34:$D$777,СВЦЭМ!$A$34:$A$777,$A131,СВЦЭМ!$B$34:$B$777,M$119)+'СЕТ СН'!$I$11+СВЦЭМ!$D$10+'СЕТ СН'!$I$6-'СЕТ СН'!$I$23</f>
        <v>1741.9406389699998</v>
      </c>
      <c r="N131" s="37">
        <f>SUMIFS(СВЦЭМ!$D$34:$D$777,СВЦЭМ!$A$34:$A$777,$A131,СВЦЭМ!$B$34:$B$777,N$119)+'СЕТ СН'!$I$11+СВЦЭМ!$D$10+'СЕТ СН'!$I$6-'СЕТ СН'!$I$23</f>
        <v>1756.6178791699999</v>
      </c>
      <c r="O131" s="37">
        <f>SUMIFS(СВЦЭМ!$D$34:$D$777,СВЦЭМ!$A$34:$A$777,$A131,СВЦЭМ!$B$34:$B$777,O$119)+'СЕТ СН'!$I$11+СВЦЭМ!$D$10+'СЕТ СН'!$I$6-'СЕТ СН'!$I$23</f>
        <v>1770.9320912900002</v>
      </c>
      <c r="P131" s="37">
        <f>SUMIFS(СВЦЭМ!$D$34:$D$777,СВЦЭМ!$A$34:$A$777,$A131,СВЦЭМ!$B$34:$B$777,P$119)+'СЕТ СН'!$I$11+СВЦЭМ!$D$10+'СЕТ СН'!$I$6-'СЕТ СН'!$I$23</f>
        <v>1776.8597904099997</v>
      </c>
      <c r="Q131" s="37">
        <f>SUMIFS(СВЦЭМ!$D$34:$D$777,СВЦЭМ!$A$34:$A$777,$A131,СВЦЭМ!$B$34:$B$777,Q$119)+'СЕТ СН'!$I$11+СВЦЭМ!$D$10+'СЕТ СН'!$I$6-'СЕТ СН'!$I$23</f>
        <v>1782.18629706</v>
      </c>
      <c r="R131" s="37">
        <f>SUMIFS(СВЦЭМ!$D$34:$D$777,СВЦЭМ!$A$34:$A$777,$A131,СВЦЭМ!$B$34:$B$777,R$119)+'СЕТ СН'!$I$11+СВЦЭМ!$D$10+'СЕТ СН'!$I$6-'СЕТ СН'!$I$23</f>
        <v>1778.2493415299996</v>
      </c>
      <c r="S131" s="37">
        <f>SUMIFS(СВЦЭМ!$D$34:$D$777,СВЦЭМ!$A$34:$A$777,$A131,СВЦЭМ!$B$34:$B$777,S$119)+'СЕТ СН'!$I$11+СВЦЭМ!$D$10+'СЕТ СН'!$I$6-'СЕТ СН'!$I$23</f>
        <v>1765.0015555</v>
      </c>
      <c r="T131" s="37">
        <f>SUMIFS(СВЦЭМ!$D$34:$D$777,СВЦЭМ!$A$34:$A$777,$A131,СВЦЭМ!$B$34:$B$777,T$119)+'СЕТ СН'!$I$11+СВЦЭМ!$D$10+'СЕТ СН'!$I$6-'СЕТ СН'!$I$23</f>
        <v>1759.05459595</v>
      </c>
      <c r="U131" s="37">
        <f>SUMIFS(СВЦЭМ!$D$34:$D$777,СВЦЭМ!$A$34:$A$777,$A131,СВЦЭМ!$B$34:$B$777,U$119)+'СЕТ СН'!$I$11+СВЦЭМ!$D$10+'СЕТ СН'!$I$6-'СЕТ СН'!$I$23</f>
        <v>1748.8413785499997</v>
      </c>
      <c r="V131" s="37">
        <f>SUMIFS(СВЦЭМ!$D$34:$D$777,СВЦЭМ!$A$34:$A$777,$A131,СВЦЭМ!$B$34:$B$777,V$119)+'СЕТ СН'!$I$11+СВЦЭМ!$D$10+'СЕТ СН'!$I$6-'СЕТ СН'!$I$23</f>
        <v>1747.4287424300001</v>
      </c>
      <c r="W131" s="37">
        <f>SUMIFS(СВЦЭМ!$D$34:$D$777,СВЦЭМ!$A$34:$A$777,$A131,СВЦЭМ!$B$34:$B$777,W$119)+'СЕТ СН'!$I$11+СВЦЭМ!$D$10+'СЕТ СН'!$I$6-'СЕТ СН'!$I$23</f>
        <v>1805.4680888399998</v>
      </c>
      <c r="X131" s="37">
        <f>SUMIFS(СВЦЭМ!$D$34:$D$777,СВЦЭМ!$A$34:$A$777,$A131,СВЦЭМ!$B$34:$B$777,X$119)+'СЕТ СН'!$I$11+СВЦЭМ!$D$10+'СЕТ СН'!$I$6-'СЕТ СН'!$I$23</f>
        <v>1897.1322197099998</v>
      </c>
      <c r="Y131" s="37">
        <f>SUMIFS(СВЦЭМ!$D$34:$D$777,СВЦЭМ!$A$34:$A$777,$A131,СВЦЭМ!$B$34:$B$777,Y$119)+'СЕТ СН'!$I$11+СВЦЭМ!$D$10+'СЕТ СН'!$I$6-'СЕТ СН'!$I$23</f>
        <v>2018.8426241299999</v>
      </c>
    </row>
    <row r="132" spans="1:25" ht="15.75" x14ac:dyDescent="0.2">
      <c r="A132" s="36">
        <f t="shared" si="3"/>
        <v>43294</v>
      </c>
      <c r="B132" s="37">
        <f>SUMIFS(СВЦЭМ!$D$34:$D$777,СВЦЭМ!$A$34:$A$777,$A132,СВЦЭМ!$B$34:$B$777,B$119)+'СЕТ СН'!$I$11+СВЦЭМ!$D$10+'СЕТ СН'!$I$6-'СЕТ СН'!$I$23</f>
        <v>2087.5321914199999</v>
      </c>
      <c r="C132" s="37">
        <f>SUMIFS(СВЦЭМ!$D$34:$D$777,СВЦЭМ!$A$34:$A$777,$A132,СВЦЭМ!$B$34:$B$777,C$119)+'СЕТ СН'!$I$11+СВЦЭМ!$D$10+'СЕТ СН'!$I$6-'СЕТ СН'!$I$23</f>
        <v>2119.5494920000001</v>
      </c>
      <c r="D132" s="37">
        <f>SUMIFS(СВЦЭМ!$D$34:$D$777,СВЦЭМ!$A$34:$A$777,$A132,СВЦЭМ!$B$34:$B$777,D$119)+'СЕТ СН'!$I$11+СВЦЭМ!$D$10+'СЕТ СН'!$I$6-'СЕТ СН'!$I$23</f>
        <v>2160.5645575099998</v>
      </c>
      <c r="E132" s="37">
        <f>SUMIFS(СВЦЭМ!$D$34:$D$777,СВЦЭМ!$A$34:$A$777,$A132,СВЦЭМ!$B$34:$B$777,E$119)+'СЕТ СН'!$I$11+СВЦЭМ!$D$10+'СЕТ СН'!$I$6-'СЕТ СН'!$I$23</f>
        <v>2178.7852737799999</v>
      </c>
      <c r="F132" s="37">
        <f>SUMIFS(СВЦЭМ!$D$34:$D$777,СВЦЭМ!$A$34:$A$777,$A132,СВЦЭМ!$B$34:$B$777,F$119)+'СЕТ СН'!$I$11+СВЦЭМ!$D$10+'СЕТ СН'!$I$6-'СЕТ СН'!$I$23</f>
        <v>2175.6632846000002</v>
      </c>
      <c r="G132" s="37">
        <f>SUMIFS(СВЦЭМ!$D$34:$D$777,СВЦЭМ!$A$34:$A$777,$A132,СВЦЭМ!$B$34:$B$777,G$119)+'СЕТ СН'!$I$11+СВЦЭМ!$D$10+'СЕТ СН'!$I$6-'СЕТ СН'!$I$23</f>
        <v>2166.0817656099998</v>
      </c>
      <c r="H132" s="37">
        <f>SUMIFS(СВЦЭМ!$D$34:$D$777,СВЦЭМ!$A$34:$A$777,$A132,СВЦЭМ!$B$34:$B$777,H$119)+'СЕТ СН'!$I$11+СВЦЭМ!$D$10+'СЕТ СН'!$I$6-'СЕТ СН'!$I$23</f>
        <v>2055.7741940899996</v>
      </c>
      <c r="I132" s="37">
        <f>SUMIFS(СВЦЭМ!$D$34:$D$777,СВЦЭМ!$A$34:$A$777,$A132,СВЦЭМ!$B$34:$B$777,I$119)+'СЕТ СН'!$I$11+СВЦЭМ!$D$10+'СЕТ СН'!$I$6-'СЕТ СН'!$I$23</f>
        <v>1933.5785264400001</v>
      </c>
      <c r="J132" s="37">
        <f>SUMIFS(СВЦЭМ!$D$34:$D$777,СВЦЭМ!$A$34:$A$777,$A132,СВЦЭМ!$B$34:$B$777,J$119)+'СЕТ СН'!$I$11+СВЦЭМ!$D$10+'СЕТ СН'!$I$6-'СЕТ СН'!$I$23</f>
        <v>1829.88610174</v>
      </c>
      <c r="K132" s="37">
        <f>SUMIFS(СВЦЭМ!$D$34:$D$777,СВЦЭМ!$A$34:$A$777,$A132,СВЦЭМ!$B$34:$B$777,K$119)+'СЕТ СН'!$I$11+СВЦЭМ!$D$10+'СЕТ СН'!$I$6-'СЕТ СН'!$I$23</f>
        <v>1779.5000937999998</v>
      </c>
      <c r="L132" s="37">
        <f>SUMIFS(СВЦЭМ!$D$34:$D$777,СВЦЭМ!$A$34:$A$777,$A132,СВЦЭМ!$B$34:$B$777,L$119)+'СЕТ СН'!$I$11+СВЦЭМ!$D$10+'СЕТ СН'!$I$6-'СЕТ СН'!$I$23</f>
        <v>1753.5473205500002</v>
      </c>
      <c r="M132" s="37">
        <f>SUMIFS(СВЦЭМ!$D$34:$D$777,СВЦЭМ!$A$34:$A$777,$A132,СВЦЭМ!$B$34:$B$777,M$119)+'СЕТ СН'!$I$11+СВЦЭМ!$D$10+'СЕТ СН'!$I$6-'СЕТ СН'!$I$23</f>
        <v>1748.53208928</v>
      </c>
      <c r="N132" s="37">
        <f>SUMIFS(СВЦЭМ!$D$34:$D$777,СВЦЭМ!$A$34:$A$777,$A132,СВЦЭМ!$B$34:$B$777,N$119)+'СЕТ СН'!$I$11+СВЦЭМ!$D$10+'СЕТ СН'!$I$6-'СЕТ СН'!$I$23</f>
        <v>1760.7490028399998</v>
      </c>
      <c r="O132" s="37">
        <f>SUMIFS(СВЦЭМ!$D$34:$D$777,СВЦЭМ!$A$34:$A$777,$A132,СВЦЭМ!$B$34:$B$777,O$119)+'СЕТ СН'!$I$11+СВЦЭМ!$D$10+'СЕТ СН'!$I$6-'СЕТ СН'!$I$23</f>
        <v>1765.1413431999999</v>
      </c>
      <c r="P132" s="37">
        <f>SUMIFS(СВЦЭМ!$D$34:$D$777,СВЦЭМ!$A$34:$A$777,$A132,СВЦЭМ!$B$34:$B$777,P$119)+'СЕТ СН'!$I$11+СВЦЭМ!$D$10+'СЕТ СН'!$I$6-'СЕТ СН'!$I$23</f>
        <v>1774.7318842200002</v>
      </c>
      <c r="Q132" s="37">
        <f>SUMIFS(СВЦЭМ!$D$34:$D$777,СВЦЭМ!$A$34:$A$777,$A132,СВЦЭМ!$B$34:$B$777,Q$119)+'СЕТ СН'!$I$11+СВЦЭМ!$D$10+'СЕТ СН'!$I$6-'СЕТ СН'!$I$23</f>
        <v>1802.2880198000003</v>
      </c>
      <c r="R132" s="37">
        <f>SUMIFS(СВЦЭМ!$D$34:$D$777,СВЦЭМ!$A$34:$A$777,$A132,СВЦЭМ!$B$34:$B$777,R$119)+'СЕТ СН'!$I$11+СВЦЭМ!$D$10+'СЕТ СН'!$I$6-'СЕТ СН'!$I$23</f>
        <v>1825.1673256899999</v>
      </c>
      <c r="S132" s="37">
        <f>SUMIFS(СВЦЭМ!$D$34:$D$777,СВЦЭМ!$A$34:$A$777,$A132,СВЦЭМ!$B$34:$B$777,S$119)+'СЕТ СН'!$I$11+СВЦЭМ!$D$10+'СЕТ СН'!$I$6-'СЕТ СН'!$I$23</f>
        <v>1803.6106622799998</v>
      </c>
      <c r="T132" s="37">
        <f>SUMIFS(СВЦЭМ!$D$34:$D$777,СВЦЭМ!$A$34:$A$777,$A132,СВЦЭМ!$B$34:$B$777,T$119)+'СЕТ СН'!$I$11+СВЦЭМ!$D$10+'СЕТ СН'!$I$6-'СЕТ СН'!$I$23</f>
        <v>1790.2155306</v>
      </c>
      <c r="U132" s="37">
        <f>SUMIFS(СВЦЭМ!$D$34:$D$777,СВЦЭМ!$A$34:$A$777,$A132,СВЦЭМ!$B$34:$B$777,U$119)+'СЕТ СН'!$I$11+СВЦЭМ!$D$10+'СЕТ СН'!$I$6-'СЕТ СН'!$I$23</f>
        <v>1776.0942078099997</v>
      </c>
      <c r="V132" s="37">
        <f>SUMIFS(СВЦЭМ!$D$34:$D$777,СВЦЭМ!$A$34:$A$777,$A132,СВЦЭМ!$B$34:$B$777,V$119)+'СЕТ СН'!$I$11+СВЦЭМ!$D$10+'СЕТ СН'!$I$6-'СЕТ СН'!$I$23</f>
        <v>1778.0926288800001</v>
      </c>
      <c r="W132" s="37">
        <f>SUMIFS(СВЦЭМ!$D$34:$D$777,СВЦЭМ!$A$34:$A$777,$A132,СВЦЭМ!$B$34:$B$777,W$119)+'СЕТ СН'!$I$11+СВЦЭМ!$D$10+'СЕТ СН'!$I$6-'СЕТ СН'!$I$23</f>
        <v>1815.9168871000002</v>
      </c>
      <c r="X132" s="37">
        <f>SUMIFS(СВЦЭМ!$D$34:$D$777,СВЦЭМ!$A$34:$A$777,$A132,СВЦЭМ!$B$34:$B$777,X$119)+'СЕТ СН'!$I$11+СВЦЭМ!$D$10+'СЕТ СН'!$I$6-'СЕТ СН'!$I$23</f>
        <v>1891.5704248499997</v>
      </c>
      <c r="Y132" s="37">
        <f>SUMIFS(СВЦЭМ!$D$34:$D$777,СВЦЭМ!$A$34:$A$777,$A132,СВЦЭМ!$B$34:$B$777,Y$119)+'СЕТ СН'!$I$11+СВЦЭМ!$D$10+'СЕТ СН'!$I$6-'СЕТ СН'!$I$23</f>
        <v>1991.16589535</v>
      </c>
    </row>
    <row r="133" spans="1:25" ht="15.75" x14ac:dyDescent="0.2">
      <c r="A133" s="36">
        <f t="shared" si="3"/>
        <v>43295</v>
      </c>
      <c r="B133" s="37">
        <f>SUMIFS(СВЦЭМ!$D$34:$D$777,СВЦЭМ!$A$34:$A$777,$A133,СВЦЭМ!$B$34:$B$777,B$119)+'СЕТ СН'!$I$11+СВЦЭМ!$D$10+'СЕТ СН'!$I$6-'СЕТ СН'!$I$23</f>
        <v>2004.2923499799999</v>
      </c>
      <c r="C133" s="37">
        <f>SUMIFS(СВЦЭМ!$D$34:$D$777,СВЦЭМ!$A$34:$A$777,$A133,СВЦЭМ!$B$34:$B$777,C$119)+'СЕТ СН'!$I$11+СВЦЭМ!$D$10+'СЕТ СН'!$I$6-'СЕТ СН'!$I$23</f>
        <v>2087.4974260999998</v>
      </c>
      <c r="D133" s="37">
        <f>SUMIFS(СВЦЭМ!$D$34:$D$777,СВЦЭМ!$A$34:$A$777,$A133,СВЦЭМ!$B$34:$B$777,D$119)+'СЕТ СН'!$I$11+СВЦЭМ!$D$10+'СЕТ СН'!$I$6-'СЕТ СН'!$I$23</f>
        <v>2168.4656556800001</v>
      </c>
      <c r="E133" s="37">
        <f>SUMIFS(СВЦЭМ!$D$34:$D$777,СВЦЭМ!$A$34:$A$777,$A133,СВЦЭМ!$B$34:$B$777,E$119)+'СЕТ СН'!$I$11+СВЦЭМ!$D$10+'СЕТ СН'!$I$6-'СЕТ СН'!$I$23</f>
        <v>2169.3490251499998</v>
      </c>
      <c r="F133" s="37">
        <f>SUMIFS(СВЦЭМ!$D$34:$D$777,СВЦЭМ!$A$34:$A$777,$A133,СВЦЭМ!$B$34:$B$777,F$119)+'СЕТ СН'!$I$11+СВЦЭМ!$D$10+'СЕТ СН'!$I$6-'СЕТ СН'!$I$23</f>
        <v>2169.9932964999998</v>
      </c>
      <c r="G133" s="37">
        <f>SUMIFS(СВЦЭМ!$D$34:$D$777,СВЦЭМ!$A$34:$A$777,$A133,СВЦЭМ!$B$34:$B$777,G$119)+'СЕТ СН'!$I$11+СВЦЭМ!$D$10+'СЕТ СН'!$I$6-'СЕТ СН'!$I$23</f>
        <v>2167.9725137199998</v>
      </c>
      <c r="H133" s="37">
        <f>SUMIFS(СВЦЭМ!$D$34:$D$777,СВЦЭМ!$A$34:$A$777,$A133,СВЦЭМ!$B$34:$B$777,H$119)+'СЕТ СН'!$I$11+СВЦЭМ!$D$10+'СЕТ СН'!$I$6-'СЕТ СН'!$I$23</f>
        <v>2099.4205717499999</v>
      </c>
      <c r="I133" s="37">
        <f>SUMIFS(СВЦЭМ!$D$34:$D$777,СВЦЭМ!$A$34:$A$777,$A133,СВЦЭМ!$B$34:$B$777,I$119)+'СЕТ СН'!$I$11+СВЦЭМ!$D$10+'СЕТ СН'!$I$6-'СЕТ СН'!$I$23</f>
        <v>1968.4897077999999</v>
      </c>
      <c r="J133" s="37">
        <f>SUMIFS(СВЦЭМ!$D$34:$D$777,СВЦЭМ!$A$34:$A$777,$A133,СВЦЭМ!$B$34:$B$777,J$119)+'СЕТ СН'!$I$11+СВЦЭМ!$D$10+'СЕТ СН'!$I$6-'СЕТ СН'!$I$23</f>
        <v>1839.7957470499996</v>
      </c>
      <c r="K133" s="37">
        <f>SUMIFS(СВЦЭМ!$D$34:$D$777,СВЦЭМ!$A$34:$A$777,$A133,СВЦЭМ!$B$34:$B$777,K$119)+'СЕТ СН'!$I$11+СВЦЭМ!$D$10+'СЕТ СН'!$I$6-'СЕТ СН'!$I$23</f>
        <v>1783.5283712199998</v>
      </c>
      <c r="L133" s="37">
        <f>SUMIFS(СВЦЭМ!$D$34:$D$777,СВЦЭМ!$A$34:$A$777,$A133,СВЦЭМ!$B$34:$B$777,L$119)+'СЕТ СН'!$I$11+СВЦЭМ!$D$10+'СЕТ СН'!$I$6-'СЕТ СН'!$I$23</f>
        <v>1761.8346648199999</v>
      </c>
      <c r="M133" s="37">
        <f>SUMIFS(СВЦЭМ!$D$34:$D$777,СВЦЭМ!$A$34:$A$777,$A133,СВЦЭМ!$B$34:$B$777,M$119)+'СЕТ СН'!$I$11+СВЦЭМ!$D$10+'СЕТ СН'!$I$6-'СЕТ СН'!$I$23</f>
        <v>1744.46646259</v>
      </c>
      <c r="N133" s="37">
        <f>SUMIFS(СВЦЭМ!$D$34:$D$777,СВЦЭМ!$A$34:$A$777,$A133,СВЦЭМ!$B$34:$B$777,N$119)+'СЕТ СН'!$I$11+СВЦЭМ!$D$10+'СЕТ СН'!$I$6-'СЕТ СН'!$I$23</f>
        <v>1752.5820030699997</v>
      </c>
      <c r="O133" s="37">
        <f>SUMIFS(СВЦЭМ!$D$34:$D$777,СВЦЭМ!$A$34:$A$777,$A133,СВЦЭМ!$B$34:$B$777,O$119)+'СЕТ СН'!$I$11+СВЦЭМ!$D$10+'СЕТ СН'!$I$6-'СЕТ СН'!$I$23</f>
        <v>1758.2691215799996</v>
      </c>
      <c r="P133" s="37">
        <f>SUMIFS(СВЦЭМ!$D$34:$D$777,СВЦЭМ!$A$34:$A$777,$A133,СВЦЭМ!$B$34:$B$777,P$119)+'СЕТ СН'!$I$11+СВЦЭМ!$D$10+'СЕТ СН'!$I$6-'СЕТ СН'!$I$23</f>
        <v>1781.3896114999998</v>
      </c>
      <c r="Q133" s="37">
        <f>SUMIFS(СВЦЭМ!$D$34:$D$777,СВЦЭМ!$A$34:$A$777,$A133,СВЦЭМ!$B$34:$B$777,Q$119)+'СЕТ СН'!$I$11+СВЦЭМ!$D$10+'СЕТ СН'!$I$6-'СЕТ СН'!$I$23</f>
        <v>1786.8327716599997</v>
      </c>
      <c r="R133" s="37">
        <f>SUMIFS(СВЦЭМ!$D$34:$D$777,СВЦЭМ!$A$34:$A$777,$A133,СВЦЭМ!$B$34:$B$777,R$119)+'СЕТ СН'!$I$11+СВЦЭМ!$D$10+'СЕТ СН'!$I$6-'СЕТ СН'!$I$23</f>
        <v>1785.7577581599999</v>
      </c>
      <c r="S133" s="37">
        <f>SUMIFS(СВЦЭМ!$D$34:$D$777,СВЦЭМ!$A$34:$A$777,$A133,СВЦЭМ!$B$34:$B$777,S$119)+'СЕТ СН'!$I$11+СВЦЭМ!$D$10+'СЕТ СН'!$I$6-'СЕТ СН'!$I$23</f>
        <v>1777.5163966499999</v>
      </c>
      <c r="T133" s="37">
        <f>SUMIFS(СВЦЭМ!$D$34:$D$777,СВЦЭМ!$A$34:$A$777,$A133,СВЦЭМ!$B$34:$B$777,T$119)+'СЕТ СН'!$I$11+СВЦЭМ!$D$10+'СЕТ СН'!$I$6-'СЕТ СН'!$I$23</f>
        <v>1776.70522523</v>
      </c>
      <c r="U133" s="37">
        <f>SUMIFS(СВЦЭМ!$D$34:$D$777,СВЦЭМ!$A$34:$A$777,$A133,СВЦЭМ!$B$34:$B$777,U$119)+'СЕТ СН'!$I$11+СВЦЭМ!$D$10+'СЕТ СН'!$I$6-'СЕТ СН'!$I$23</f>
        <v>1774.4692547499999</v>
      </c>
      <c r="V133" s="37">
        <f>SUMIFS(СВЦЭМ!$D$34:$D$777,СВЦЭМ!$A$34:$A$777,$A133,СВЦЭМ!$B$34:$B$777,V$119)+'СЕТ СН'!$I$11+СВЦЭМ!$D$10+'СЕТ СН'!$I$6-'СЕТ СН'!$I$23</f>
        <v>1777.8379353999999</v>
      </c>
      <c r="W133" s="37">
        <f>SUMIFS(СВЦЭМ!$D$34:$D$777,СВЦЭМ!$A$34:$A$777,$A133,СВЦЭМ!$B$34:$B$777,W$119)+'СЕТ СН'!$I$11+СВЦЭМ!$D$10+'СЕТ СН'!$I$6-'СЕТ СН'!$I$23</f>
        <v>1807.4758347799998</v>
      </c>
      <c r="X133" s="37">
        <f>SUMIFS(СВЦЭМ!$D$34:$D$777,СВЦЭМ!$A$34:$A$777,$A133,СВЦЭМ!$B$34:$B$777,X$119)+'СЕТ СН'!$I$11+СВЦЭМ!$D$10+'СЕТ СН'!$I$6-'СЕТ СН'!$I$23</f>
        <v>1888.1690006499998</v>
      </c>
      <c r="Y133" s="37">
        <f>SUMIFS(СВЦЭМ!$D$34:$D$777,СВЦЭМ!$A$34:$A$777,$A133,СВЦЭМ!$B$34:$B$777,Y$119)+'СЕТ СН'!$I$11+СВЦЭМ!$D$10+'СЕТ СН'!$I$6-'СЕТ СН'!$I$23</f>
        <v>1973.4056346899997</v>
      </c>
    </row>
    <row r="134" spans="1:25" ht="15.75" x14ac:dyDescent="0.2">
      <c r="A134" s="36">
        <f t="shared" si="3"/>
        <v>43296</v>
      </c>
      <c r="B134" s="37">
        <f>SUMIFS(СВЦЭМ!$D$34:$D$777,СВЦЭМ!$A$34:$A$777,$A134,СВЦЭМ!$B$34:$B$777,B$119)+'СЕТ СН'!$I$11+СВЦЭМ!$D$10+'СЕТ СН'!$I$6-'СЕТ СН'!$I$23</f>
        <v>2044.1303256599999</v>
      </c>
      <c r="C134" s="37">
        <f>SUMIFS(СВЦЭМ!$D$34:$D$777,СВЦЭМ!$A$34:$A$777,$A134,СВЦЭМ!$B$34:$B$777,C$119)+'СЕТ СН'!$I$11+СВЦЭМ!$D$10+'СЕТ СН'!$I$6-'СЕТ СН'!$I$23</f>
        <v>2095.2280523700001</v>
      </c>
      <c r="D134" s="37">
        <f>SUMIFS(СВЦЭМ!$D$34:$D$777,СВЦЭМ!$A$34:$A$777,$A134,СВЦЭМ!$B$34:$B$777,D$119)+'СЕТ СН'!$I$11+СВЦЭМ!$D$10+'СЕТ СН'!$I$6-'СЕТ СН'!$I$23</f>
        <v>2132.04704468</v>
      </c>
      <c r="E134" s="37">
        <f>SUMIFS(СВЦЭМ!$D$34:$D$777,СВЦЭМ!$A$34:$A$777,$A134,СВЦЭМ!$B$34:$B$777,E$119)+'СЕТ СН'!$I$11+СВЦЭМ!$D$10+'СЕТ СН'!$I$6-'СЕТ СН'!$I$23</f>
        <v>2162.67394298</v>
      </c>
      <c r="F134" s="37">
        <f>SUMIFS(СВЦЭМ!$D$34:$D$777,СВЦЭМ!$A$34:$A$777,$A134,СВЦЭМ!$B$34:$B$777,F$119)+'СЕТ СН'!$I$11+СВЦЭМ!$D$10+'СЕТ СН'!$I$6-'СЕТ СН'!$I$23</f>
        <v>2170.6533414199998</v>
      </c>
      <c r="G134" s="37">
        <f>SUMIFS(СВЦЭМ!$D$34:$D$777,СВЦЭМ!$A$34:$A$777,$A134,СВЦЭМ!$B$34:$B$777,G$119)+'СЕТ СН'!$I$11+СВЦЭМ!$D$10+'СЕТ СН'!$I$6-'СЕТ СН'!$I$23</f>
        <v>2171.7710166099996</v>
      </c>
      <c r="H134" s="37">
        <f>SUMIFS(СВЦЭМ!$D$34:$D$777,СВЦЭМ!$A$34:$A$777,$A134,СВЦЭМ!$B$34:$B$777,H$119)+'СЕТ СН'!$I$11+СВЦЭМ!$D$10+'СЕТ СН'!$I$6-'СЕТ СН'!$I$23</f>
        <v>2085.9347887499998</v>
      </c>
      <c r="I134" s="37">
        <f>SUMIFS(СВЦЭМ!$D$34:$D$777,СВЦЭМ!$A$34:$A$777,$A134,СВЦЭМ!$B$34:$B$777,I$119)+'СЕТ СН'!$I$11+СВЦЭМ!$D$10+'СЕТ СН'!$I$6-'СЕТ СН'!$I$23</f>
        <v>1942.3751088700001</v>
      </c>
      <c r="J134" s="37">
        <f>SUMIFS(СВЦЭМ!$D$34:$D$777,СВЦЭМ!$A$34:$A$777,$A134,СВЦЭМ!$B$34:$B$777,J$119)+'СЕТ СН'!$I$11+СВЦЭМ!$D$10+'СЕТ СН'!$I$6-'СЕТ СН'!$I$23</f>
        <v>1815.69343901</v>
      </c>
      <c r="K134" s="37">
        <f>SUMIFS(СВЦЭМ!$D$34:$D$777,СВЦЭМ!$A$34:$A$777,$A134,СВЦЭМ!$B$34:$B$777,K$119)+'СЕТ СН'!$I$11+СВЦЭМ!$D$10+'СЕТ СН'!$I$6-'СЕТ СН'!$I$23</f>
        <v>1765.4664413999999</v>
      </c>
      <c r="L134" s="37">
        <f>SUMIFS(СВЦЭМ!$D$34:$D$777,СВЦЭМ!$A$34:$A$777,$A134,СВЦЭМ!$B$34:$B$777,L$119)+'СЕТ СН'!$I$11+СВЦЭМ!$D$10+'СЕТ СН'!$I$6-'СЕТ СН'!$I$23</f>
        <v>1747.85423808</v>
      </c>
      <c r="M134" s="37">
        <f>SUMIFS(СВЦЭМ!$D$34:$D$777,СВЦЭМ!$A$34:$A$777,$A134,СВЦЭМ!$B$34:$B$777,M$119)+'СЕТ СН'!$I$11+СВЦЭМ!$D$10+'СЕТ СН'!$I$6-'СЕТ СН'!$I$23</f>
        <v>1735.4798641400002</v>
      </c>
      <c r="N134" s="37">
        <f>SUMIFS(СВЦЭМ!$D$34:$D$777,СВЦЭМ!$A$34:$A$777,$A134,СВЦЭМ!$B$34:$B$777,N$119)+'СЕТ СН'!$I$11+СВЦЭМ!$D$10+'СЕТ СН'!$I$6-'СЕТ СН'!$I$23</f>
        <v>1740.1030293699996</v>
      </c>
      <c r="O134" s="37">
        <f>SUMIFS(СВЦЭМ!$D$34:$D$777,СВЦЭМ!$A$34:$A$777,$A134,СВЦЭМ!$B$34:$B$777,O$119)+'СЕТ СН'!$I$11+СВЦЭМ!$D$10+'СЕТ СН'!$I$6-'СЕТ СН'!$I$23</f>
        <v>1733.2437580599999</v>
      </c>
      <c r="P134" s="37">
        <f>SUMIFS(СВЦЭМ!$D$34:$D$777,СВЦЭМ!$A$34:$A$777,$A134,СВЦЭМ!$B$34:$B$777,P$119)+'СЕТ СН'!$I$11+СВЦЭМ!$D$10+'СЕТ СН'!$I$6-'СЕТ СН'!$I$23</f>
        <v>1749.41208504</v>
      </c>
      <c r="Q134" s="37">
        <f>SUMIFS(СВЦЭМ!$D$34:$D$777,СВЦЭМ!$A$34:$A$777,$A134,СВЦЭМ!$B$34:$B$777,Q$119)+'СЕТ СН'!$I$11+СВЦЭМ!$D$10+'СЕТ СН'!$I$6-'СЕТ СН'!$I$23</f>
        <v>1747.8534352799998</v>
      </c>
      <c r="R134" s="37">
        <f>SUMIFS(СВЦЭМ!$D$34:$D$777,СВЦЭМ!$A$34:$A$777,$A134,СВЦЭМ!$B$34:$B$777,R$119)+'СЕТ СН'!$I$11+СВЦЭМ!$D$10+'СЕТ СН'!$I$6-'СЕТ СН'!$I$23</f>
        <v>1751.8265441200001</v>
      </c>
      <c r="S134" s="37">
        <f>SUMIFS(СВЦЭМ!$D$34:$D$777,СВЦЭМ!$A$34:$A$777,$A134,СВЦЭМ!$B$34:$B$777,S$119)+'СЕТ СН'!$I$11+СВЦЭМ!$D$10+'СЕТ СН'!$I$6-'СЕТ СН'!$I$23</f>
        <v>1758.1699076499999</v>
      </c>
      <c r="T134" s="37">
        <f>SUMIFS(СВЦЭМ!$D$34:$D$777,СВЦЭМ!$A$34:$A$777,$A134,СВЦЭМ!$B$34:$B$777,T$119)+'СЕТ СН'!$I$11+СВЦЭМ!$D$10+'СЕТ СН'!$I$6-'СЕТ СН'!$I$23</f>
        <v>1766.5329793399997</v>
      </c>
      <c r="U134" s="37">
        <f>SUMIFS(СВЦЭМ!$D$34:$D$777,СВЦЭМ!$A$34:$A$777,$A134,СВЦЭМ!$B$34:$B$777,U$119)+'СЕТ СН'!$I$11+СВЦЭМ!$D$10+'СЕТ СН'!$I$6-'СЕТ СН'!$I$23</f>
        <v>1774.8891433600002</v>
      </c>
      <c r="V134" s="37">
        <f>SUMIFS(СВЦЭМ!$D$34:$D$777,СВЦЭМ!$A$34:$A$777,$A134,СВЦЭМ!$B$34:$B$777,V$119)+'СЕТ СН'!$I$11+СВЦЭМ!$D$10+'СЕТ СН'!$I$6-'СЕТ СН'!$I$23</f>
        <v>1782.7771263300001</v>
      </c>
      <c r="W134" s="37">
        <f>SUMIFS(СВЦЭМ!$D$34:$D$777,СВЦЭМ!$A$34:$A$777,$A134,СВЦЭМ!$B$34:$B$777,W$119)+'СЕТ СН'!$I$11+СВЦЭМ!$D$10+'СЕТ СН'!$I$6-'СЕТ СН'!$I$23</f>
        <v>1846.8372370999996</v>
      </c>
      <c r="X134" s="37">
        <f>SUMIFS(СВЦЭМ!$D$34:$D$777,СВЦЭМ!$A$34:$A$777,$A134,СВЦЭМ!$B$34:$B$777,X$119)+'СЕТ СН'!$I$11+СВЦЭМ!$D$10+'СЕТ СН'!$I$6-'СЕТ СН'!$I$23</f>
        <v>1890.9509413599999</v>
      </c>
      <c r="Y134" s="37">
        <f>SUMIFS(СВЦЭМ!$D$34:$D$777,СВЦЭМ!$A$34:$A$777,$A134,СВЦЭМ!$B$34:$B$777,Y$119)+'СЕТ СН'!$I$11+СВЦЭМ!$D$10+'СЕТ СН'!$I$6-'СЕТ СН'!$I$23</f>
        <v>1974.4880340700001</v>
      </c>
    </row>
    <row r="135" spans="1:25" ht="15.75" x14ac:dyDescent="0.2">
      <c r="A135" s="36">
        <f t="shared" si="3"/>
        <v>43297</v>
      </c>
      <c r="B135" s="37">
        <f>SUMIFS(СВЦЭМ!$D$34:$D$777,СВЦЭМ!$A$34:$A$777,$A135,СВЦЭМ!$B$34:$B$777,B$119)+'СЕТ СН'!$I$11+СВЦЭМ!$D$10+'СЕТ СН'!$I$6-'СЕТ СН'!$I$23</f>
        <v>2101.7786661599998</v>
      </c>
      <c r="C135" s="37">
        <f>SUMIFS(СВЦЭМ!$D$34:$D$777,СВЦЭМ!$A$34:$A$777,$A135,СВЦЭМ!$B$34:$B$777,C$119)+'СЕТ СН'!$I$11+СВЦЭМ!$D$10+'СЕТ СН'!$I$6-'СЕТ СН'!$I$23</f>
        <v>2149.8966405399997</v>
      </c>
      <c r="D135" s="37">
        <f>SUMIFS(СВЦЭМ!$D$34:$D$777,СВЦЭМ!$A$34:$A$777,$A135,СВЦЭМ!$B$34:$B$777,D$119)+'СЕТ СН'!$I$11+СВЦЭМ!$D$10+'СЕТ СН'!$I$6-'СЕТ СН'!$I$23</f>
        <v>2172.9370473499998</v>
      </c>
      <c r="E135" s="37">
        <f>SUMIFS(СВЦЭМ!$D$34:$D$777,СВЦЭМ!$A$34:$A$777,$A135,СВЦЭМ!$B$34:$B$777,E$119)+'СЕТ СН'!$I$11+СВЦЭМ!$D$10+'СЕТ СН'!$I$6-'СЕТ СН'!$I$23</f>
        <v>2168.6040634999999</v>
      </c>
      <c r="F135" s="37">
        <f>SUMIFS(СВЦЭМ!$D$34:$D$777,СВЦЭМ!$A$34:$A$777,$A135,СВЦЭМ!$B$34:$B$777,F$119)+'СЕТ СН'!$I$11+СВЦЭМ!$D$10+'СЕТ СН'!$I$6-'СЕТ СН'!$I$23</f>
        <v>2166.10783068</v>
      </c>
      <c r="G135" s="37">
        <f>SUMIFS(СВЦЭМ!$D$34:$D$777,СВЦЭМ!$A$34:$A$777,$A135,СВЦЭМ!$B$34:$B$777,G$119)+'СЕТ СН'!$I$11+СВЦЭМ!$D$10+'СЕТ СН'!$I$6-'СЕТ СН'!$I$23</f>
        <v>2174.35918124</v>
      </c>
      <c r="H135" s="37">
        <f>SUMIFS(СВЦЭМ!$D$34:$D$777,СВЦЭМ!$A$34:$A$777,$A135,СВЦЭМ!$B$34:$B$777,H$119)+'СЕТ СН'!$I$11+СВЦЭМ!$D$10+'СЕТ СН'!$I$6-'СЕТ СН'!$I$23</f>
        <v>2103.5036430299997</v>
      </c>
      <c r="I135" s="37">
        <f>SUMIFS(СВЦЭМ!$D$34:$D$777,СВЦЭМ!$A$34:$A$777,$A135,СВЦЭМ!$B$34:$B$777,I$119)+'СЕТ СН'!$I$11+СВЦЭМ!$D$10+'СЕТ СН'!$I$6-'СЕТ СН'!$I$23</f>
        <v>1945.0299221400001</v>
      </c>
      <c r="J135" s="37">
        <f>SUMIFS(СВЦЭМ!$D$34:$D$777,СВЦЭМ!$A$34:$A$777,$A135,СВЦЭМ!$B$34:$B$777,J$119)+'СЕТ СН'!$I$11+СВЦЭМ!$D$10+'СЕТ СН'!$I$6-'СЕТ СН'!$I$23</f>
        <v>1823.55390382</v>
      </c>
      <c r="K135" s="37">
        <f>SUMIFS(СВЦЭМ!$D$34:$D$777,СВЦЭМ!$A$34:$A$777,$A135,СВЦЭМ!$B$34:$B$777,K$119)+'СЕТ СН'!$I$11+СВЦЭМ!$D$10+'СЕТ СН'!$I$6-'СЕТ СН'!$I$23</f>
        <v>1776.14817296</v>
      </c>
      <c r="L135" s="37">
        <f>SUMIFS(СВЦЭМ!$D$34:$D$777,СВЦЭМ!$A$34:$A$777,$A135,СВЦЭМ!$B$34:$B$777,L$119)+'СЕТ СН'!$I$11+СВЦЭМ!$D$10+'СЕТ СН'!$I$6-'СЕТ СН'!$I$23</f>
        <v>1768.6670165999999</v>
      </c>
      <c r="M135" s="37">
        <f>SUMIFS(СВЦЭМ!$D$34:$D$777,СВЦЭМ!$A$34:$A$777,$A135,СВЦЭМ!$B$34:$B$777,M$119)+'СЕТ СН'!$I$11+СВЦЭМ!$D$10+'СЕТ СН'!$I$6-'СЕТ СН'!$I$23</f>
        <v>1759.9935950899999</v>
      </c>
      <c r="N135" s="37">
        <f>SUMIFS(СВЦЭМ!$D$34:$D$777,СВЦЭМ!$A$34:$A$777,$A135,СВЦЭМ!$B$34:$B$777,N$119)+'СЕТ СН'!$I$11+СВЦЭМ!$D$10+'СЕТ СН'!$I$6-'СЕТ СН'!$I$23</f>
        <v>1764.5079952199999</v>
      </c>
      <c r="O135" s="37">
        <f>SUMIFS(СВЦЭМ!$D$34:$D$777,СВЦЭМ!$A$34:$A$777,$A135,СВЦЭМ!$B$34:$B$777,O$119)+'СЕТ СН'!$I$11+СВЦЭМ!$D$10+'СЕТ СН'!$I$6-'СЕТ СН'!$I$23</f>
        <v>1764.4189101800002</v>
      </c>
      <c r="P135" s="37">
        <f>SUMIFS(СВЦЭМ!$D$34:$D$777,СВЦЭМ!$A$34:$A$777,$A135,СВЦЭМ!$B$34:$B$777,P$119)+'СЕТ СН'!$I$11+СВЦЭМ!$D$10+'СЕТ СН'!$I$6-'СЕТ СН'!$I$23</f>
        <v>1764.2393216099999</v>
      </c>
      <c r="Q135" s="37">
        <f>SUMIFS(СВЦЭМ!$D$34:$D$777,СВЦЭМ!$A$34:$A$777,$A135,СВЦЭМ!$B$34:$B$777,Q$119)+'СЕТ СН'!$I$11+СВЦЭМ!$D$10+'СЕТ СН'!$I$6-'СЕТ СН'!$I$23</f>
        <v>1761.4018136200002</v>
      </c>
      <c r="R135" s="37">
        <f>SUMIFS(СВЦЭМ!$D$34:$D$777,СВЦЭМ!$A$34:$A$777,$A135,СВЦЭМ!$B$34:$B$777,R$119)+'СЕТ СН'!$I$11+СВЦЭМ!$D$10+'СЕТ СН'!$I$6-'СЕТ СН'!$I$23</f>
        <v>1761.2419781999997</v>
      </c>
      <c r="S135" s="37">
        <f>SUMIFS(СВЦЭМ!$D$34:$D$777,СВЦЭМ!$A$34:$A$777,$A135,СВЦЭМ!$B$34:$B$777,S$119)+'СЕТ СН'!$I$11+СВЦЭМ!$D$10+'СЕТ СН'!$I$6-'СЕТ СН'!$I$23</f>
        <v>1761.11183536</v>
      </c>
      <c r="T135" s="37">
        <f>SUMIFS(СВЦЭМ!$D$34:$D$777,СВЦЭМ!$A$34:$A$777,$A135,СВЦЭМ!$B$34:$B$777,T$119)+'СЕТ СН'!$I$11+СВЦЭМ!$D$10+'СЕТ СН'!$I$6-'СЕТ СН'!$I$23</f>
        <v>1765.2921439199999</v>
      </c>
      <c r="U135" s="37">
        <f>SUMIFS(СВЦЭМ!$D$34:$D$777,СВЦЭМ!$A$34:$A$777,$A135,СВЦЭМ!$B$34:$B$777,U$119)+'СЕТ СН'!$I$11+СВЦЭМ!$D$10+'СЕТ СН'!$I$6-'СЕТ СН'!$I$23</f>
        <v>1767.8973472099997</v>
      </c>
      <c r="V135" s="37">
        <f>SUMIFS(СВЦЭМ!$D$34:$D$777,СВЦЭМ!$A$34:$A$777,$A135,СВЦЭМ!$B$34:$B$777,V$119)+'СЕТ СН'!$I$11+СВЦЭМ!$D$10+'СЕТ СН'!$I$6-'СЕТ СН'!$I$23</f>
        <v>1776.4071168099999</v>
      </c>
      <c r="W135" s="37">
        <f>SUMIFS(СВЦЭМ!$D$34:$D$777,СВЦЭМ!$A$34:$A$777,$A135,СВЦЭМ!$B$34:$B$777,W$119)+'СЕТ СН'!$I$11+СВЦЭМ!$D$10+'СЕТ СН'!$I$6-'СЕТ СН'!$I$23</f>
        <v>1828.8764523299997</v>
      </c>
      <c r="X135" s="37">
        <f>SUMIFS(СВЦЭМ!$D$34:$D$777,СВЦЭМ!$A$34:$A$777,$A135,СВЦЭМ!$B$34:$B$777,X$119)+'СЕТ СН'!$I$11+СВЦЭМ!$D$10+'СЕТ СН'!$I$6-'СЕТ СН'!$I$23</f>
        <v>1903.4018314200002</v>
      </c>
      <c r="Y135" s="37">
        <f>SUMIFS(СВЦЭМ!$D$34:$D$777,СВЦЭМ!$A$34:$A$777,$A135,СВЦЭМ!$B$34:$B$777,Y$119)+'СЕТ СН'!$I$11+СВЦЭМ!$D$10+'СЕТ СН'!$I$6-'СЕТ СН'!$I$23</f>
        <v>1988.07451902</v>
      </c>
    </row>
    <row r="136" spans="1:25" ht="15.75" x14ac:dyDescent="0.2">
      <c r="A136" s="36">
        <f t="shared" si="3"/>
        <v>43298</v>
      </c>
      <c r="B136" s="37">
        <f>SUMIFS(СВЦЭМ!$D$34:$D$777,СВЦЭМ!$A$34:$A$777,$A136,СВЦЭМ!$B$34:$B$777,B$119)+'СЕТ СН'!$I$11+СВЦЭМ!$D$10+'СЕТ СН'!$I$6-'СЕТ СН'!$I$23</f>
        <v>2059.2210925499999</v>
      </c>
      <c r="C136" s="37">
        <f>SUMIFS(СВЦЭМ!$D$34:$D$777,СВЦЭМ!$A$34:$A$777,$A136,СВЦЭМ!$B$34:$B$777,C$119)+'СЕТ СН'!$I$11+СВЦЭМ!$D$10+'СЕТ СН'!$I$6-'СЕТ СН'!$I$23</f>
        <v>2183.8024868000002</v>
      </c>
      <c r="D136" s="37">
        <f>SUMIFS(СВЦЭМ!$D$34:$D$777,СВЦЭМ!$A$34:$A$777,$A136,СВЦЭМ!$B$34:$B$777,D$119)+'СЕТ СН'!$I$11+СВЦЭМ!$D$10+'СЕТ СН'!$I$6-'СЕТ СН'!$I$23</f>
        <v>2217.94272675</v>
      </c>
      <c r="E136" s="37">
        <f>SUMIFS(СВЦЭМ!$D$34:$D$777,СВЦЭМ!$A$34:$A$777,$A136,СВЦЭМ!$B$34:$B$777,E$119)+'СЕТ СН'!$I$11+СВЦЭМ!$D$10+'СЕТ СН'!$I$6-'СЕТ СН'!$I$23</f>
        <v>2210.1088453000002</v>
      </c>
      <c r="F136" s="37">
        <f>SUMIFS(СВЦЭМ!$D$34:$D$777,СВЦЭМ!$A$34:$A$777,$A136,СВЦЭМ!$B$34:$B$777,F$119)+'СЕТ СН'!$I$11+СВЦЭМ!$D$10+'СЕТ СН'!$I$6-'СЕТ СН'!$I$23</f>
        <v>2207.0445173899998</v>
      </c>
      <c r="G136" s="37">
        <f>SUMIFS(СВЦЭМ!$D$34:$D$777,СВЦЭМ!$A$34:$A$777,$A136,СВЦЭМ!$B$34:$B$777,G$119)+'СЕТ СН'!$I$11+СВЦЭМ!$D$10+'СЕТ СН'!$I$6-'СЕТ СН'!$I$23</f>
        <v>2212.92613858</v>
      </c>
      <c r="H136" s="37">
        <f>SUMIFS(СВЦЭМ!$D$34:$D$777,СВЦЭМ!$A$34:$A$777,$A136,СВЦЭМ!$B$34:$B$777,H$119)+'СЕТ СН'!$I$11+СВЦЭМ!$D$10+'СЕТ СН'!$I$6-'СЕТ СН'!$I$23</f>
        <v>2151.0435939199997</v>
      </c>
      <c r="I136" s="37">
        <f>SUMIFS(СВЦЭМ!$D$34:$D$777,СВЦЭМ!$A$34:$A$777,$A136,СВЦЭМ!$B$34:$B$777,I$119)+'СЕТ СН'!$I$11+СВЦЭМ!$D$10+'СЕТ СН'!$I$6-'СЕТ СН'!$I$23</f>
        <v>2017.8371616599998</v>
      </c>
      <c r="J136" s="37">
        <f>SUMIFS(СВЦЭМ!$D$34:$D$777,СВЦЭМ!$A$34:$A$777,$A136,СВЦЭМ!$B$34:$B$777,J$119)+'СЕТ СН'!$I$11+СВЦЭМ!$D$10+'СЕТ СН'!$I$6-'СЕТ СН'!$I$23</f>
        <v>1898.3755987499999</v>
      </c>
      <c r="K136" s="37">
        <f>SUMIFS(СВЦЭМ!$D$34:$D$777,СВЦЭМ!$A$34:$A$777,$A136,СВЦЭМ!$B$34:$B$777,K$119)+'СЕТ СН'!$I$11+СВЦЭМ!$D$10+'СЕТ СН'!$I$6-'СЕТ СН'!$I$23</f>
        <v>1828.3150126700002</v>
      </c>
      <c r="L136" s="37">
        <f>SUMIFS(СВЦЭМ!$D$34:$D$777,СВЦЭМ!$A$34:$A$777,$A136,СВЦЭМ!$B$34:$B$777,L$119)+'СЕТ СН'!$I$11+СВЦЭМ!$D$10+'СЕТ СН'!$I$6-'СЕТ СН'!$I$23</f>
        <v>1814.1072518999999</v>
      </c>
      <c r="M136" s="37">
        <f>SUMIFS(СВЦЭМ!$D$34:$D$777,СВЦЭМ!$A$34:$A$777,$A136,СВЦЭМ!$B$34:$B$777,M$119)+'СЕТ СН'!$I$11+СВЦЭМ!$D$10+'СЕТ СН'!$I$6-'СЕТ СН'!$I$23</f>
        <v>1809.1996091000001</v>
      </c>
      <c r="N136" s="37">
        <f>SUMIFS(СВЦЭМ!$D$34:$D$777,СВЦЭМ!$A$34:$A$777,$A136,СВЦЭМ!$B$34:$B$777,N$119)+'СЕТ СН'!$I$11+СВЦЭМ!$D$10+'СЕТ СН'!$I$6-'СЕТ СН'!$I$23</f>
        <v>1820.4456720899998</v>
      </c>
      <c r="O136" s="37">
        <f>SUMIFS(СВЦЭМ!$D$34:$D$777,СВЦЭМ!$A$34:$A$777,$A136,СВЦЭМ!$B$34:$B$777,O$119)+'СЕТ СН'!$I$11+СВЦЭМ!$D$10+'СЕТ СН'!$I$6-'СЕТ СН'!$I$23</f>
        <v>1828.2900866800001</v>
      </c>
      <c r="P136" s="37">
        <f>SUMIFS(СВЦЭМ!$D$34:$D$777,СВЦЭМ!$A$34:$A$777,$A136,СВЦЭМ!$B$34:$B$777,P$119)+'СЕТ СН'!$I$11+СВЦЭМ!$D$10+'СЕТ СН'!$I$6-'СЕТ СН'!$I$23</f>
        <v>1820.58268211</v>
      </c>
      <c r="Q136" s="37">
        <f>SUMIFS(СВЦЭМ!$D$34:$D$777,СВЦЭМ!$A$34:$A$777,$A136,СВЦЭМ!$B$34:$B$777,Q$119)+'СЕТ СН'!$I$11+СВЦЭМ!$D$10+'СЕТ СН'!$I$6-'СЕТ СН'!$I$23</f>
        <v>1826.9714076599998</v>
      </c>
      <c r="R136" s="37">
        <f>SUMIFS(СВЦЭМ!$D$34:$D$777,СВЦЭМ!$A$34:$A$777,$A136,СВЦЭМ!$B$34:$B$777,R$119)+'СЕТ СН'!$I$11+СВЦЭМ!$D$10+'СЕТ СН'!$I$6-'СЕТ СН'!$I$23</f>
        <v>1820.2530385</v>
      </c>
      <c r="S136" s="37">
        <f>SUMIFS(СВЦЭМ!$D$34:$D$777,СВЦЭМ!$A$34:$A$777,$A136,СВЦЭМ!$B$34:$B$777,S$119)+'СЕТ СН'!$I$11+СВЦЭМ!$D$10+'СЕТ СН'!$I$6-'СЕТ СН'!$I$23</f>
        <v>1824.2640301499996</v>
      </c>
      <c r="T136" s="37">
        <f>SUMIFS(СВЦЭМ!$D$34:$D$777,СВЦЭМ!$A$34:$A$777,$A136,СВЦЭМ!$B$34:$B$777,T$119)+'СЕТ СН'!$I$11+СВЦЭМ!$D$10+'СЕТ СН'!$I$6-'СЕТ СН'!$I$23</f>
        <v>1823.48338354</v>
      </c>
      <c r="U136" s="37">
        <f>SUMIFS(СВЦЭМ!$D$34:$D$777,СВЦЭМ!$A$34:$A$777,$A136,СВЦЭМ!$B$34:$B$777,U$119)+'СЕТ СН'!$I$11+СВЦЭМ!$D$10+'СЕТ СН'!$I$6-'СЕТ СН'!$I$23</f>
        <v>1817.01624765</v>
      </c>
      <c r="V136" s="37">
        <f>SUMIFS(СВЦЭМ!$D$34:$D$777,СВЦЭМ!$A$34:$A$777,$A136,СВЦЭМ!$B$34:$B$777,V$119)+'СЕТ СН'!$I$11+СВЦЭМ!$D$10+'СЕТ СН'!$I$6-'СЕТ СН'!$I$23</f>
        <v>1818.20651666</v>
      </c>
      <c r="W136" s="37">
        <f>SUMIFS(СВЦЭМ!$D$34:$D$777,СВЦЭМ!$A$34:$A$777,$A136,СВЦЭМ!$B$34:$B$777,W$119)+'СЕТ СН'!$I$11+СВЦЭМ!$D$10+'СЕТ СН'!$I$6-'СЕТ СН'!$I$23</f>
        <v>1879.8522143999999</v>
      </c>
      <c r="X136" s="37">
        <f>SUMIFS(СВЦЭМ!$D$34:$D$777,СВЦЭМ!$A$34:$A$777,$A136,СВЦЭМ!$B$34:$B$777,X$119)+'СЕТ СН'!$I$11+СВЦЭМ!$D$10+'СЕТ СН'!$I$6-'СЕТ СН'!$I$23</f>
        <v>1979.7772475000002</v>
      </c>
      <c r="Y136" s="37">
        <f>SUMIFS(СВЦЭМ!$D$34:$D$777,СВЦЭМ!$A$34:$A$777,$A136,СВЦЭМ!$B$34:$B$777,Y$119)+'СЕТ СН'!$I$11+СВЦЭМ!$D$10+'СЕТ СН'!$I$6-'СЕТ СН'!$I$23</f>
        <v>2082.9854954900002</v>
      </c>
    </row>
    <row r="137" spans="1:25" ht="15.75" x14ac:dyDescent="0.2">
      <c r="A137" s="36">
        <f t="shared" si="3"/>
        <v>43299</v>
      </c>
      <c r="B137" s="37">
        <f>SUMIFS(СВЦЭМ!$D$34:$D$777,СВЦЭМ!$A$34:$A$777,$A137,СВЦЭМ!$B$34:$B$777,B$119)+'СЕТ СН'!$I$11+СВЦЭМ!$D$10+'СЕТ СН'!$I$6-'СЕТ СН'!$I$23</f>
        <v>2119.3130234999999</v>
      </c>
      <c r="C137" s="37">
        <f>SUMIFS(СВЦЭМ!$D$34:$D$777,СВЦЭМ!$A$34:$A$777,$A137,СВЦЭМ!$B$34:$B$777,C$119)+'СЕТ СН'!$I$11+СВЦЭМ!$D$10+'СЕТ СН'!$I$6-'СЕТ СН'!$I$23</f>
        <v>2177.3450241299997</v>
      </c>
      <c r="D137" s="37">
        <f>SUMIFS(СВЦЭМ!$D$34:$D$777,СВЦЭМ!$A$34:$A$777,$A137,СВЦЭМ!$B$34:$B$777,D$119)+'СЕТ СН'!$I$11+СВЦЭМ!$D$10+'СЕТ СН'!$I$6-'СЕТ СН'!$I$23</f>
        <v>2211.8727871800002</v>
      </c>
      <c r="E137" s="37">
        <f>SUMIFS(СВЦЭМ!$D$34:$D$777,СВЦЭМ!$A$34:$A$777,$A137,СВЦЭМ!$B$34:$B$777,E$119)+'СЕТ СН'!$I$11+СВЦЭМ!$D$10+'СЕТ СН'!$I$6-'СЕТ СН'!$I$23</f>
        <v>2202.5071340499999</v>
      </c>
      <c r="F137" s="37">
        <f>SUMIFS(СВЦЭМ!$D$34:$D$777,СВЦЭМ!$A$34:$A$777,$A137,СВЦЭМ!$B$34:$B$777,F$119)+'СЕТ СН'!$I$11+СВЦЭМ!$D$10+'СЕТ СН'!$I$6-'СЕТ СН'!$I$23</f>
        <v>2197.43314263</v>
      </c>
      <c r="G137" s="37">
        <f>SUMIFS(СВЦЭМ!$D$34:$D$777,СВЦЭМ!$A$34:$A$777,$A137,СВЦЭМ!$B$34:$B$777,G$119)+'СЕТ СН'!$I$11+СВЦЭМ!$D$10+'СЕТ СН'!$I$6-'СЕТ СН'!$I$23</f>
        <v>2197.05416775</v>
      </c>
      <c r="H137" s="37">
        <f>SUMIFS(СВЦЭМ!$D$34:$D$777,СВЦЭМ!$A$34:$A$777,$A137,СВЦЭМ!$B$34:$B$777,H$119)+'СЕТ СН'!$I$11+СВЦЭМ!$D$10+'СЕТ СН'!$I$6-'СЕТ СН'!$I$23</f>
        <v>2153.3212942299997</v>
      </c>
      <c r="I137" s="37">
        <f>SUMIFS(СВЦЭМ!$D$34:$D$777,СВЦЭМ!$A$34:$A$777,$A137,СВЦЭМ!$B$34:$B$777,I$119)+'СЕТ СН'!$I$11+СВЦЭМ!$D$10+'СЕТ СН'!$I$6-'СЕТ СН'!$I$23</f>
        <v>2010.2975903400002</v>
      </c>
      <c r="J137" s="37">
        <f>SUMIFS(СВЦЭМ!$D$34:$D$777,СВЦЭМ!$A$34:$A$777,$A137,СВЦЭМ!$B$34:$B$777,J$119)+'СЕТ СН'!$I$11+СВЦЭМ!$D$10+'СЕТ СН'!$I$6-'СЕТ СН'!$I$23</f>
        <v>1878.9280776300002</v>
      </c>
      <c r="K137" s="37">
        <f>SUMIFS(СВЦЭМ!$D$34:$D$777,СВЦЭМ!$A$34:$A$777,$A137,СВЦЭМ!$B$34:$B$777,K$119)+'СЕТ СН'!$I$11+СВЦЭМ!$D$10+'СЕТ СН'!$I$6-'СЕТ СН'!$I$23</f>
        <v>1818.4677622099998</v>
      </c>
      <c r="L137" s="37">
        <f>SUMIFS(СВЦЭМ!$D$34:$D$777,СВЦЭМ!$A$34:$A$777,$A137,СВЦЭМ!$B$34:$B$777,L$119)+'СЕТ СН'!$I$11+СВЦЭМ!$D$10+'СЕТ СН'!$I$6-'СЕТ СН'!$I$23</f>
        <v>1807.0021557800001</v>
      </c>
      <c r="M137" s="37">
        <f>SUMIFS(СВЦЭМ!$D$34:$D$777,СВЦЭМ!$A$34:$A$777,$A137,СВЦЭМ!$B$34:$B$777,M$119)+'СЕТ СН'!$I$11+СВЦЭМ!$D$10+'СЕТ СН'!$I$6-'СЕТ СН'!$I$23</f>
        <v>1806.6956484100001</v>
      </c>
      <c r="N137" s="37">
        <f>SUMIFS(СВЦЭМ!$D$34:$D$777,СВЦЭМ!$A$34:$A$777,$A137,СВЦЭМ!$B$34:$B$777,N$119)+'СЕТ СН'!$I$11+СВЦЭМ!$D$10+'СЕТ СН'!$I$6-'СЕТ СН'!$I$23</f>
        <v>1814.0496945699997</v>
      </c>
      <c r="O137" s="37">
        <f>SUMIFS(СВЦЭМ!$D$34:$D$777,СВЦЭМ!$A$34:$A$777,$A137,СВЦЭМ!$B$34:$B$777,O$119)+'СЕТ СН'!$I$11+СВЦЭМ!$D$10+'СЕТ СН'!$I$6-'СЕТ СН'!$I$23</f>
        <v>1808.3812576299997</v>
      </c>
      <c r="P137" s="37">
        <f>SUMIFS(СВЦЭМ!$D$34:$D$777,СВЦЭМ!$A$34:$A$777,$A137,СВЦЭМ!$B$34:$B$777,P$119)+'СЕТ СН'!$I$11+СВЦЭМ!$D$10+'СЕТ СН'!$I$6-'СЕТ СН'!$I$23</f>
        <v>1814.09947018</v>
      </c>
      <c r="Q137" s="37">
        <f>SUMIFS(СВЦЭМ!$D$34:$D$777,СВЦЭМ!$A$34:$A$777,$A137,СВЦЭМ!$B$34:$B$777,Q$119)+'СЕТ СН'!$I$11+СВЦЭМ!$D$10+'СЕТ СН'!$I$6-'СЕТ СН'!$I$23</f>
        <v>1818.6565664</v>
      </c>
      <c r="R137" s="37">
        <f>SUMIFS(СВЦЭМ!$D$34:$D$777,СВЦЭМ!$A$34:$A$777,$A137,СВЦЭМ!$B$34:$B$777,R$119)+'СЕТ СН'!$I$11+СВЦЭМ!$D$10+'СЕТ СН'!$I$6-'СЕТ СН'!$I$23</f>
        <v>1821.7260119399998</v>
      </c>
      <c r="S137" s="37">
        <f>SUMIFS(СВЦЭМ!$D$34:$D$777,СВЦЭМ!$A$34:$A$777,$A137,СВЦЭМ!$B$34:$B$777,S$119)+'СЕТ СН'!$I$11+СВЦЭМ!$D$10+'СЕТ СН'!$I$6-'СЕТ СН'!$I$23</f>
        <v>1823.71299933</v>
      </c>
      <c r="T137" s="37">
        <f>SUMIFS(СВЦЭМ!$D$34:$D$777,СВЦЭМ!$A$34:$A$777,$A137,СВЦЭМ!$B$34:$B$777,T$119)+'СЕТ СН'!$I$11+СВЦЭМ!$D$10+'СЕТ СН'!$I$6-'СЕТ СН'!$I$23</f>
        <v>1820.9779595099999</v>
      </c>
      <c r="U137" s="37">
        <f>SUMIFS(СВЦЭМ!$D$34:$D$777,СВЦЭМ!$A$34:$A$777,$A137,СВЦЭМ!$B$34:$B$777,U$119)+'СЕТ СН'!$I$11+СВЦЭМ!$D$10+'СЕТ СН'!$I$6-'СЕТ СН'!$I$23</f>
        <v>1817.6124206899999</v>
      </c>
      <c r="V137" s="37">
        <f>SUMIFS(СВЦЭМ!$D$34:$D$777,СВЦЭМ!$A$34:$A$777,$A137,СВЦЭМ!$B$34:$B$777,V$119)+'СЕТ СН'!$I$11+СВЦЭМ!$D$10+'СЕТ СН'!$I$6-'СЕТ СН'!$I$23</f>
        <v>1826.9166331699998</v>
      </c>
      <c r="W137" s="37">
        <f>SUMIFS(СВЦЭМ!$D$34:$D$777,СВЦЭМ!$A$34:$A$777,$A137,СВЦЭМ!$B$34:$B$777,W$119)+'СЕТ СН'!$I$11+СВЦЭМ!$D$10+'СЕТ СН'!$I$6-'СЕТ СН'!$I$23</f>
        <v>1850.63400254</v>
      </c>
      <c r="X137" s="37">
        <f>SUMIFS(СВЦЭМ!$D$34:$D$777,СВЦЭМ!$A$34:$A$777,$A137,СВЦЭМ!$B$34:$B$777,X$119)+'СЕТ СН'!$I$11+СВЦЭМ!$D$10+'СЕТ СН'!$I$6-'СЕТ СН'!$I$23</f>
        <v>1952.7093505799999</v>
      </c>
      <c r="Y137" s="37">
        <f>SUMIFS(СВЦЭМ!$D$34:$D$777,СВЦЭМ!$A$34:$A$777,$A137,СВЦЭМ!$B$34:$B$777,Y$119)+'СЕТ СН'!$I$11+СВЦЭМ!$D$10+'СЕТ СН'!$I$6-'СЕТ СН'!$I$23</f>
        <v>2085.02164537</v>
      </c>
    </row>
    <row r="138" spans="1:25" ht="15.75" x14ac:dyDescent="0.2">
      <c r="A138" s="36">
        <f t="shared" si="3"/>
        <v>43300</v>
      </c>
      <c r="B138" s="37">
        <f>SUMIFS(СВЦЭМ!$D$34:$D$777,СВЦЭМ!$A$34:$A$777,$A138,СВЦЭМ!$B$34:$B$777,B$119)+'СЕТ СН'!$I$11+СВЦЭМ!$D$10+'СЕТ СН'!$I$6-'СЕТ СН'!$I$23</f>
        <v>2112.5420551500001</v>
      </c>
      <c r="C138" s="37">
        <f>SUMIFS(СВЦЭМ!$D$34:$D$777,СВЦЭМ!$A$34:$A$777,$A138,СВЦЭМ!$B$34:$B$777,C$119)+'СЕТ СН'!$I$11+СВЦЭМ!$D$10+'СЕТ СН'!$I$6-'СЕТ СН'!$I$23</f>
        <v>2170.3455659299998</v>
      </c>
      <c r="D138" s="37">
        <f>SUMIFS(СВЦЭМ!$D$34:$D$777,СВЦЭМ!$A$34:$A$777,$A138,СВЦЭМ!$B$34:$B$777,D$119)+'СЕТ СН'!$I$11+СВЦЭМ!$D$10+'СЕТ СН'!$I$6-'СЕТ СН'!$I$23</f>
        <v>2204.9698521600003</v>
      </c>
      <c r="E138" s="37">
        <f>SUMIFS(СВЦЭМ!$D$34:$D$777,СВЦЭМ!$A$34:$A$777,$A138,СВЦЭМ!$B$34:$B$777,E$119)+'СЕТ СН'!$I$11+СВЦЭМ!$D$10+'СЕТ СН'!$I$6-'СЕТ СН'!$I$23</f>
        <v>2197.97073718</v>
      </c>
      <c r="F138" s="37">
        <f>SUMIFS(СВЦЭМ!$D$34:$D$777,СВЦЭМ!$A$34:$A$777,$A138,СВЦЭМ!$B$34:$B$777,F$119)+'СЕТ СН'!$I$11+СВЦЭМ!$D$10+'СЕТ СН'!$I$6-'СЕТ СН'!$I$23</f>
        <v>2194.41930611</v>
      </c>
      <c r="G138" s="37">
        <f>SUMIFS(СВЦЭМ!$D$34:$D$777,СВЦЭМ!$A$34:$A$777,$A138,СВЦЭМ!$B$34:$B$777,G$119)+'СЕТ СН'!$I$11+СВЦЭМ!$D$10+'СЕТ СН'!$I$6-'СЕТ СН'!$I$23</f>
        <v>2199.3845232399999</v>
      </c>
      <c r="H138" s="37">
        <f>SUMIFS(СВЦЭМ!$D$34:$D$777,СВЦЭМ!$A$34:$A$777,$A138,СВЦЭМ!$B$34:$B$777,H$119)+'СЕТ СН'!$I$11+СВЦЭМ!$D$10+'СЕТ СН'!$I$6-'СЕТ СН'!$I$23</f>
        <v>2143.32700415</v>
      </c>
      <c r="I138" s="37">
        <f>SUMIFS(СВЦЭМ!$D$34:$D$777,СВЦЭМ!$A$34:$A$777,$A138,СВЦЭМ!$B$34:$B$777,I$119)+'СЕТ СН'!$I$11+СВЦЭМ!$D$10+'СЕТ СН'!$I$6-'СЕТ СН'!$I$23</f>
        <v>1980.9071497599998</v>
      </c>
      <c r="J138" s="37">
        <f>SUMIFS(СВЦЭМ!$D$34:$D$777,СВЦЭМ!$A$34:$A$777,$A138,СВЦЭМ!$B$34:$B$777,J$119)+'СЕТ СН'!$I$11+СВЦЭМ!$D$10+'СЕТ СН'!$I$6-'СЕТ СН'!$I$23</f>
        <v>1866.1210462600002</v>
      </c>
      <c r="K138" s="37">
        <f>SUMIFS(СВЦЭМ!$D$34:$D$777,СВЦЭМ!$A$34:$A$777,$A138,СВЦЭМ!$B$34:$B$777,K$119)+'СЕТ СН'!$I$11+СВЦЭМ!$D$10+'СЕТ СН'!$I$6-'СЕТ СН'!$I$23</f>
        <v>1800.2852635199997</v>
      </c>
      <c r="L138" s="37">
        <f>SUMIFS(СВЦЭМ!$D$34:$D$777,СВЦЭМ!$A$34:$A$777,$A138,СВЦЭМ!$B$34:$B$777,L$119)+'СЕТ СН'!$I$11+СВЦЭМ!$D$10+'СЕТ СН'!$I$6-'СЕТ СН'!$I$23</f>
        <v>1794.9749624300002</v>
      </c>
      <c r="M138" s="37">
        <f>SUMIFS(СВЦЭМ!$D$34:$D$777,СВЦЭМ!$A$34:$A$777,$A138,СВЦЭМ!$B$34:$B$777,M$119)+'СЕТ СН'!$I$11+СВЦЭМ!$D$10+'СЕТ СН'!$I$6-'СЕТ СН'!$I$23</f>
        <v>1792.3870764799999</v>
      </c>
      <c r="N138" s="37">
        <f>SUMIFS(СВЦЭМ!$D$34:$D$777,СВЦЭМ!$A$34:$A$777,$A138,СВЦЭМ!$B$34:$B$777,N$119)+'СЕТ СН'!$I$11+СВЦЭМ!$D$10+'СЕТ СН'!$I$6-'СЕТ СН'!$I$23</f>
        <v>1800.5353823599999</v>
      </c>
      <c r="O138" s="37">
        <f>SUMIFS(СВЦЭМ!$D$34:$D$777,СВЦЭМ!$A$34:$A$777,$A138,СВЦЭМ!$B$34:$B$777,O$119)+'СЕТ СН'!$I$11+СВЦЭМ!$D$10+'СЕТ СН'!$I$6-'СЕТ СН'!$I$23</f>
        <v>1796.3349543899999</v>
      </c>
      <c r="P138" s="37">
        <f>SUMIFS(СВЦЭМ!$D$34:$D$777,СВЦЭМ!$A$34:$A$777,$A138,СВЦЭМ!$B$34:$B$777,P$119)+'СЕТ СН'!$I$11+СВЦЭМ!$D$10+'СЕТ СН'!$I$6-'СЕТ СН'!$I$23</f>
        <v>1797.3116043999999</v>
      </c>
      <c r="Q138" s="37">
        <f>SUMIFS(СВЦЭМ!$D$34:$D$777,СВЦЭМ!$A$34:$A$777,$A138,СВЦЭМ!$B$34:$B$777,Q$119)+'СЕТ СН'!$I$11+СВЦЭМ!$D$10+'СЕТ СН'!$I$6-'СЕТ СН'!$I$23</f>
        <v>1801.8483601199996</v>
      </c>
      <c r="R138" s="37">
        <f>SUMIFS(СВЦЭМ!$D$34:$D$777,СВЦЭМ!$A$34:$A$777,$A138,СВЦЭМ!$B$34:$B$777,R$119)+'СЕТ СН'!$I$11+СВЦЭМ!$D$10+'СЕТ СН'!$I$6-'СЕТ СН'!$I$23</f>
        <v>1803.0609647499996</v>
      </c>
      <c r="S138" s="37">
        <f>SUMIFS(СВЦЭМ!$D$34:$D$777,СВЦЭМ!$A$34:$A$777,$A138,СВЦЭМ!$B$34:$B$777,S$119)+'СЕТ СН'!$I$11+СВЦЭМ!$D$10+'СЕТ СН'!$I$6-'СЕТ СН'!$I$23</f>
        <v>1804.2691876600002</v>
      </c>
      <c r="T138" s="37">
        <f>SUMIFS(СВЦЭМ!$D$34:$D$777,СВЦЭМ!$A$34:$A$777,$A138,СВЦЭМ!$B$34:$B$777,T$119)+'СЕТ СН'!$I$11+СВЦЭМ!$D$10+'СЕТ СН'!$I$6-'СЕТ СН'!$I$23</f>
        <v>1799.06304912</v>
      </c>
      <c r="U138" s="37">
        <f>SUMIFS(СВЦЭМ!$D$34:$D$777,СВЦЭМ!$A$34:$A$777,$A138,СВЦЭМ!$B$34:$B$777,U$119)+'СЕТ СН'!$I$11+СВЦЭМ!$D$10+'СЕТ СН'!$I$6-'СЕТ СН'!$I$23</f>
        <v>1792.0312466300002</v>
      </c>
      <c r="V138" s="37">
        <f>SUMIFS(СВЦЭМ!$D$34:$D$777,СВЦЭМ!$A$34:$A$777,$A138,СВЦЭМ!$B$34:$B$777,V$119)+'СЕТ СН'!$I$11+СВЦЭМ!$D$10+'СЕТ СН'!$I$6-'СЕТ СН'!$I$23</f>
        <v>1792.6006741699998</v>
      </c>
      <c r="W138" s="37">
        <f>SUMIFS(СВЦЭМ!$D$34:$D$777,СВЦЭМ!$A$34:$A$777,$A138,СВЦЭМ!$B$34:$B$777,W$119)+'СЕТ СН'!$I$11+СВЦЭМ!$D$10+'СЕТ СН'!$I$6-'СЕТ СН'!$I$23</f>
        <v>1848.6875475500001</v>
      </c>
      <c r="X138" s="37">
        <f>SUMIFS(СВЦЭМ!$D$34:$D$777,СВЦЭМ!$A$34:$A$777,$A138,СВЦЭМ!$B$34:$B$777,X$119)+'СЕТ СН'!$I$11+СВЦЭМ!$D$10+'СЕТ СН'!$I$6-'СЕТ СН'!$I$23</f>
        <v>1922.9541796399999</v>
      </c>
      <c r="Y138" s="37">
        <f>SUMIFS(СВЦЭМ!$D$34:$D$777,СВЦЭМ!$A$34:$A$777,$A138,СВЦЭМ!$B$34:$B$777,Y$119)+'СЕТ СН'!$I$11+СВЦЭМ!$D$10+'СЕТ СН'!$I$6-'СЕТ СН'!$I$23</f>
        <v>2054.2719384900001</v>
      </c>
    </row>
    <row r="139" spans="1:25" ht="15.75" x14ac:dyDescent="0.2">
      <c r="A139" s="36">
        <f t="shared" si="3"/>
        <v>43301</v>
      </c>
      <c r="B139" s="37">
        <f>SUMIFS(СВЦЭМ!$D$34:$D$777,СВЦЭМ!$A$34:$A$777,$A139,СВЦЭМ!$B$34:$B$777,B$119)+'СЕТ СН'!$I$11+СВЦЭМ!$D$10+'СЕТ СН'!$I$6-'СЕТ СН'!$I$23</f>
        <v>2123.2819613800002</v>
      </c>
      <c r="C139" s="37">
        <f>SUMIFS(СВЦЭМ!$D$34:$D$777,СВЦЭМ!$A$34:$A$777,$A139,СВЦЭМ!$B$34:$B$777,C$119)+'СЕТ СН'!$I$11+СВЦЭМ!$D$10+'СЕТ СН'!$I$6-'СЕТ СН'!$I$23</f>
        <v>2187.4796878899997</v>
      </c>
      <c r="D139" s="37">
        <f>SUMIFS(СВЦЭМ!$D$34:$D$777,СВЦЭМ!$A$34:$A$777,$A139,СВЦЭМ!$B$34:$B$777,D$119)+'СЕТ СН'!$I$11+СВЦЭМ!$D$10+'СЕТ СН'!$I$6-'СЕТ СН'!$I$23</f>
        <v>2220.87573974</v>
      </c>
      <c r="E139" s="37">
        <f>SUMIFS(СВЦЭМ!$D$34:$D$777,СВЦЭМ!$A$34:$A$777,$A139,СВЦЭМ!$B$34:$B$777,E$119)+'СЕТ СН'!$I$11+СВЦЭМ!$D$10+'СЕТ СН'!$I$6-'СЕТ СН'!$I$23</f>
        <v>2216.6377663399999</v>
      </c>
      <c r="F139" s="37">
        <f>SUMIFS(СВЦЭМ!$D$34:$D$777,СВЦЭМ!$A$34:$A$777,$A139,СВЦЭМ!$B$34:$B$777,F$119)+'СЕТ СН'!$I$11+СВЦЭМ!$D$10+'СЕТ СН'!$I$6-'СЕТ СН'!$I$23</f>
        <v>2214.03004203</v>
      </c>
      <c r="G139" s="37">
        <f>SUMIFS(СВЦЭМ!$D$34:$D$777,СВЦЭМ!$A$34:$A$777,$A139,СВЦЭМ!$B$34:$B$777,G$119)+'СЕТ СН'!$I$11+СВЦЭМ!$D$10+'СЕТ СН'!$I$6-'СЕТ СН'!$I$23</f>
        <v>2212.8238134000003</v>
      </c>
      <c r="H139" s="37">
        <f>SUMIFS(СВЦЭМ!$D$34:$D$777,СВЦЭМ!$A$34:$A$777,$A139,СВЦЭМ!$B$34:$B$777,H$119)+'СЕТ СН'!$I$11+СВЦЭМ!$D$10+'СЕТ СН'!$I$6-'СЕТ СН'!$I$23</f>
        <v>2149.4325724599998</v>
      </c>
      <c r="I139" s="37">
        <f>SUMIFS(СВЦЭМ!$D$34:$D$777,СВЦЭМ!$A$34:$A$777,$A139,СВЦЭМ!$B$34:$B$777,I$119)+'СЕТ СН'!$I$11+СВЦЭМ!$D$10+'СЕТ СН'!$I$6-'СЕТ СН'!$I$23</f>
        <v>1979.1680490700001</v>
      </c>
      <c r="J139" s="37">
        <f>SUMIFS(СВЦЭМ!$D$34:$D$777,СВЦЭМ!$A$34:$A$777,$A139,СВЦЭМ!$B$34:$B$777,J$119)+'СЕТ СН'!$I$11+СВЦЭМ!$D$10+'СЕТ СН'!$I$6-'СЕТ СН'!$I$23</f>
        <v>1867.16494173</v>
      </c>
      <c r="K139" s="37">
        <f>SUMIFS(СВЦЭМ!$D$34:$D$777,СВЦЭМ!$A$34:$A$777,$A139,СВЦЭМ!$B$34:$B$777,K$119)+'СЕТ СН'!$I$11+СВЦЭМ!$D$10+'СЕТ СН'!$I$6-'СЕТ СН'!$I$23</f>
        <v>1797.8914402800001</v>
      </c>
      <c r="L139" s="37">
        <f>SUMIFS(СВЦЭМ!$D$34:$D$777,СВЦЭМ!$A$34:$A$777,$A139,СВЦЭМ!$B$34:$B$777,L$119)+'СЕТ СН'!$I$11+СВЦЭМ!$D$10+'СЕТ СН'!$I$6-'СЕТ СН'!$I$23</f>
        <v>1789.8894392699999</v>
      </c>
      <c r="M139" s="37">
        <f>SUMIFS(СВЦЭМ!$D$34:$D$777,СВЦЭМ!$A$34:$A$777,$A139,СВЦЭМ!$B$34:$B$777,M$119)+'СЕТ СН'!$I$11+СВЦЭМ!$D$10+'СЕТ СН'!$I$6-'СЕТ СН'!$I$23</f>
        <v>1790.2389219500001</v>
      </c>
      <c r="N139" s="37">
        <f>SUMIFS(СВЦЭМ!$D$34:$D$777,СВЦЭМ!$A$34:$A$777,$A139,СВЦЭМ!$B$34:$B$777,N$119)+'СЕТ СН'!$I$11+СВЦЭМ!$D$10+'СЕТ СН'!$I$6-'СЕТ СН'!$I$23</f>
        <v>1793.5585280199998</v>
      </c>
      <c r="O139" s="37">
        <f>SUMIFS(СВЦЭМ!$D$34:$D$777,СВЦЭМ!$A$34:$A$777,$A139,СВЦЭМ!$B$34:$B$777,O$119)+'СЕТ СН'!$I$11+СВЦЭМ!$D$10+'СЕТ СН'!$I$6-'СЕТ СН'!$I$23</f>
        <v>1800.4535911799999</v>
      </c>
      <c r="P139" s="37">
        <f>SUMIFS(СВЦЭМ!$D$34:$D$777,СВЦЭМ!$A$34:$A$777,$A139,СВЦЭМ!$B$34:$B$777,P$119)+'СЕТ СН'!$I$11+СВЦЭМ!$D$10+'СЕТ СН'!$I$6-'СЕТ СН'!$I$23</f>
        <v>1802.9304974400002</v>
      </c>
      <c r="Q139" s="37">
        <f>SUMIFS(СВЦЭМ!$D$34:$D$777,СВЦЭМ!$A$34:$A$777,$A139,СВЦЭМ!$B$34:$B$777,Q$119)+'СЕТ СН'!$I$11+СВЦЭМ!$D$10+'СЕТ СН'!$I$6-'СЕТ СН'!$I$23</f>
        <v>1796.5051220400001</v>
      </c>
      <c r="R139" s="37">
        <f>SUMIFS(СВЦЭМ!$D$34:$D$777,СВЦЭМ!$A$34:$A$777,$A139,СВЦЭМ!$B$34:$B$777,R$119)+'СЕТ СН'!$I$11+СВЦЭМ!$D$10+'СЕТ СН'!$I$6-'СЕТ СН'!$I$23</f>
        <v>1797.31797813</v>
      </c>
      <c r="S139" s="37">
        <f>SUMIFS(СВЦЭМ!$D$34:$D$777,СВЦЭМ!$A$34:$A$777,$A139,СВЦЭМ!$B$34:$B$777,S$119)+'СЕТ СН'!$I$11+СВЦЭМ!$D$10+'СЕТ СН'!$I$6-'СЕТ СН'!$I$23</f>
        <v>1801.2026455799996</v>
      </c>
      <c r="T139" s="37">
        <f>SUMIFS(СВЦЭМ!$D$34:$D$777,СВЦЭМ!$A$34:$A$777,$A139,СВЦЭМ!$B$34:$B$777,T$119)+'СЕТ СН'!$I$11+СВЦЭМ!$D$10+'СЕТ СН'!$I$6-'СЕТ СН'!$I$23</f>
        <v>1810.37920837</v>
      </c>
      <c r="U139" s="37">
        <f>SUMIFS(СВЦЭМ!$D$34:$D$777,СВЦЭМ!$A$34:$A$777,$A139,СВЦЭМ!$B$34:$B$777,U$119)+'СЕТ СН'!$I$11+СВЦЭМ!$D$10+'СЕТ СН'!$I$6-'СЕТ СН'!$I$23</f>
        <v>1802.5480564299996</v>
      </c>
      <c r="V139" s="37">
        <f>SUMIFS(СВЦЭМ!$D$34:$D$777,СВЦЭМ!$A$34:$A$777,$A139,СВЦЭМ!$B$34:$B$777,V$119)+'СЕТ СН'!$I$11+СВЦЭМ!$D$10+'СЕТ СН'!$I$6-'СЕТ СН'!$I$23</f>
        <v>1805.0515563399999</v>
      </c>
      <c r="W139" s="37">
        <f>SUMIFS(СВЦЭМ!$D$34:$D$777,СВЦЭМ!$A$34:$A$777,$A139,СВЦЭМ!$B$34:$B$777,W$119)+'СЕТ СН'!$I$11+СВЦЭМ!$D$10+'СЕТ СН'!$I$6-'СЕТ СН'!$I$23</f>
        <v>1855.3213571799997</v>
      </c>
      <c r="X139" s="37">
        <f>SUMIFS(СВЦЭМ!$D$34:$D$777,СВЦЭМ!$A$34:$A$777,$A139,СВЦЭМ!$B$34:$B$777,X$119)+'СЕТ СН'!$I$11+СВЦЭМ!$D$10+'СЕТ СН'!$I$6-'СЕТ СН'!$I$23</f>
        <v>1948.6402651799999</v>
      </c>
      <c r="Y139" s="37">
        <f>SUMIFS(СВЦЭМ!$D$34:$D$777,СВЦЭМ!$A$34:$A$777,$A139,СВЦЭМ!$B$34:$B$777,Y$119)+'СЕТ СН'!$I$11+СВЦЭМ!$D$10+'СЕТ СН'!$I$6-'СЕТ СН'!$I$23</f>
        <v>2070.6308263299998</v>
      </c>
    </row>
    <row r="140" spans="1:25" ht="15.75" x14ac:dyDescent="0.2">
      <c r="A140" s="36">
        <f t="shared" si="3"/>
        <v>43302</v>
      </c>
      <c r="B140" s="37">
        <f>SUMIFS(СВЦЭМ!$D$34:$D$777,СВЦЭМ!$A$34:$A$777,$A140,СВЦЭМ!$B$34:$B$777,B$119)+'СЕТ СН'!$I$11+СВЦЭМ!$D$10+'СЕТ СН'!$I$6-'СЕТ СН'!$I$23</f>
        <v>2111.8370868499997</v>
      </c>
      <c r="C140" s="37">
        <f>SUMIFS(СВЦЭМ!$D$34:$D$777,СВЦЭМ!$A$34:$A$777,$A140,СВЦЭМ!$B$34:$B$777,C$119)+'СЕТ СН'!$I$11+СВЦЭМ!$D$10+'СЕТ СН'!$I$6-'СЕТ СН'!$I$23</f>
        <v>2132.8659037799998</v>
      </c>
      <c r="D140" s="37">
        <f>SUMIFS(СВЦЭМ!$D$34:$D$777,СВЦЭМ!$A$34:$A$777,$A140,СВЦЭМ!$B$34:$B$777,D$119)+'СЕТ СН'!$I$11+СВЦЭМ!$D$10+'СЕТ СН'!$I$6-'СЕТ СН'!$I$23</f>
        <v>2178.8130732700001</v>
      </c>
      <c r="E140" s="37">
        <f>SUMIFS(СВЦЭМ!$D$34:$D$777,СВЦЭМ!$A$34:$A$777,$A140,СВЦЭМ!$B$34:$B$777,E$119)+'СЕТ СН'!$I$11+СВЦЭМ!$D$10+'СЕТ СН'!$I$6-'СЕТ СН'!$I$23</f>
        <v>2174.4631543300002</v>
      </c>
      <c r="F140" s="37">
        <f>SUMIFS(СВЦЭМ!$D$34:$D$777,СВЦЭМ!$A$34:$A$777,$A140,СВЦЭМ!$B$34:$B$777,F$119)+'СЕТ СН'!$I$11+СВЦЭМ!$D$10+'СЕТ СН'!$I$6-'СЕТ СН'!$I$23</f>
        <v>2179.6001887499997</v>
      </c>
      <c r="G140" s="37">
        <f>SUMIFS(СВЦЭМ!$D$34:$D$777,СВЦЭМ!$A$34:$A$777,$A140,СВЦЭМ!$B$34:$B$777,G$119)+'СЕТ СН'!$I$11+СВЦЭМ!$D$10+'СЕТ СН'!$I$6-'СЕТ СН'!$I$23</f>
        <v>2168.9289753200001</v>
      </c>
      <c r="H140" s="37">
        <f>SUMIFS(СВЦЭМ!$D$34:$D$777,СВЦЭМ!$A$34:$A$777,$A140,СВЦЭМ!$B$34:$B$777,H$119)+'СЕТ СН'!$I$11+СВЦЭМ!$D$10+'СЕТ СН'!$I$6-'СЕТ СН'!$I$23</f>
        <v>2090.4076836099998</v>
      </c>
      <c r="I140" s="37">
        <f>SUMIFS(СВЦЭМ!$D$34:$D$777,СВЦЭМ!$A$34:$A$777,$A140,СВЦЭМ!$B$34:$B$777,I$119)+'СЕТ СН'!$I$11+СВЦЭМ!$D$10+'СЕТ СН'!$I$6-'СЕТ СН'!$I$23</f>
        <v>1940.7254715099998</v>
      </c>
      <c r="J140" s="37">
        <f>SUMIFS(СВЦЭМ!$D$34:$D$777,СВЦЭМ!$A$34:$A$777,$A140,СВЦЭМ!$B$34:$B$777,J$119)+'СЕТ СН'!$I$11+СВЦЭМ!$D$10+'СЕТ СН'!$I$6-'СЕТ СН'!$I$23</f>
        <v>1835.5297599300002</v>
      </c>
      <c r="K140" s="37">
        <f>SUMIFS(СВЦЭМ!$D$34:$D$777,СВЦЭМ!$A$34:$A$777,$A140,СВЦЭМ!$B$34:$B$777,K$119)+'СЕТ СН'!$I$11+СВЦЭМ!$D$10+'СЕТ СН'!$I$6-'СЕТ СН'!$I$23</f>
        <v>1768.0953752099999</v>
      </c>
      <c r="L140" s="37">
        <f>SUMIFS(СВЦЭМ!$D$34:$D$777,СВЦЭМ!$A$34:$A$777,$A140,СВЦЭМ!$B$34:$B$777,L$119)+'СЕТ СН'!$I$11+СВЦЭМ!$D$10+'СЕТ СН'!$I$6-'СЕТ СН'!$I$23</f>
        <v>1747.2576662199999</v>
      </c>
      <c r="M140" s="37">
        <f>SUMIFS(СВЦЭМ!$D$34:$D$777,СВЦЭМ!$A$34:$A$777,$A140,СВЦЭМ!$B$34:$B$777,M$119)+'СЕТ СН'!$I$11+СВЦЭМ!$D$10+'СЕТ СН'!$I$6-'СЕТ СН'!$I$23</f>
        <v>1744.59658988</v>
      </c>
      <c r="N140" s="37">
        <f>SUMIFS(СВЦЭМ!$D$34:$D$777,СВЦЭМ!$A$34:$A$777,$A140,СВЦЭМ!$B$34:$B$777,N$119)+'СЕТ СН'!$I$11+СВЦЭМ!$D$10+'СЕТ СН'!$I$6-'СЕТ СН'!$I$23</f>
        <v>1750.8232482499998</v>
      </c>
      <c r="O140" s="37">
        <f>SUMIFS(СВЦЭМ!$D$34:$D$777,СВЦЭМ!$A$34:$A$777,$A140,СВЦЭМ!$B$34:$B$777,O$119)+'СЕТ СН'!$I$11+СВЦЭМ!$D$10+'СЕТ СН'!$I$6-'СЕТ СН'!$I$23</f>
        <v>1758.89377552</v>
      </c>
      <c r="P140" s="37">
        <f>SUMIFS(СВЦЭМ!$D$34:$D$777,СВЦЭМ!$A$34:$A$777,$A140,СВЦЭМ!$B$34:$B$777,P$119)+'СЕТ СН'!$I$11+СВЦЭМ!$D$10+'СЕТ СН'!$I$6-'СЕТ СН'!$I$23</f>
        <v>1764.1304260500001</v>
      </c>
      <c r="Q140" s="37">
        <f>SUMIFS(СВЦЭМ!$D$34:$D$777,СВЦЭМ!$A$34:$A$777,$A140,СВЦЭМ!$B$34:$B$777,Q$119)+'СЕТ СН'!$I$11+СВЦЭМ!$D$10+'СЕТ СН'!$I$6-'СЕТ СН'!$I$23</f>
        <v>1766.38212466</v>
      </c>
      <c r="R140" s="37">
        <f>SUMIFS(СВЦЭМ!$D$34:$D$777,СВЦЭМ!$A$34:$A$777,$A140,СВЦЭМ!$B$34:$B$777,R$119)+'СЕТ СН'!$I$11+СВЦЭМ!$D$10+'СЕТ СН'!$I$6-'СЕТ СН'!$I$23</f>
        <v>1763.2685549299999</v>
      </c>
      <c r="S140" s="37">
        <f>SUMIFS(СВЦЭМ!$D$34:$D$777,СВЦЭМ!$A$34:$A$777,$A140,СВЦЭМ!$B$34:$B$777,S$119)+'СЕТ СН'!$I$11+СВЦЭМ!$D$10+'СЕТ СН'!$I$6-'СЕТ СН'!$I$23</f>
        <v>1763.3252776299996</v>
      </c>
      <c r="T140" s="37">
        <f>SUMIFS(СВЦЭМ!$D$34:$D$777,СВЦЭМ!$A$34:$A$777,$A140,СВЦЭМ!$B$34:$B$777,T$119)+'СЕТ СН'!$I$11+СВЦЭМ!$D$10+'СЕТ СН'!$I$6-'СЕТ СН'!$I$23</f>
        <v>1758.64957078</v>
      </c>
      <c r="U140" s="37">
        <f>SUMIFS(СВЦЭМ!$D$34:$D$777,СВЦЭМ!$A$34:$A$777,$A140,СВЦЭМ!$B$34:$B$777,U$119)+'СЕТ СН'!$I$11+СВЦЭМ!$D$10+'СЕТ СН'!$I$6-'СЕТ СН'!$I$23</f>
        <v>1755.83554013</v>
      </c>
      <c r="V140" s="37">
        <f>SUMIFS(СВЦЭМ!$D$34:$D$777,СВЦЭМ!$A$34:$A$777,$A140,СВЦЭМ!$B$34:$B$777,V$119)+'СЕТ СН'!$I$11+СВЦЭМ!$D$10+'СЕТ СН'!$I$6-'СЕТ СН'!$I$23</f>
        <v>1754.5753148699996</v>
      </c>
      <c r="W140" s="37">
        <f>SUMIFS(СВЦЭМ!$D$34:$D$777,СВЦЭМ!$A$34:$A$777,$A140,СВЦЭМ!$B$34:$B$777,W$119)+'СЕТ СН'!$I$11+СВЦЭМ!$D$10+'СЕТ СН'!$I$6-'СЕТ СН'!$I$23</f>
        <v>1805.3014369299999</v>
      </c>
      <c r="X140" s="37">
        <f>SUMIFS(СВЦЭМ!$D$34:$D$777,СВЦЭМ!$A$34:$A$777,$A140,СВЦЭМ!$B$34:$B$777,X$119)+'СЕТ СН'!$I$11+СВЦЭМ!$D$10+'СЕТ СН'!$I$6-'СЕТ СН'!$I$23</f>
        <v>1886.7950896499997</v>
      </c>
      <c r="Y140" s="37">
        <f>SUMIFS(СВЦЭМ!$D$34:$D$777,СВЦЭМ!$A$34:$A$777,$A140,СВЦЭМ!$B$34:$B$777,Y$119)+'СЕТ СН'!$I$11+СВЦЭМ!$D$10+'СЕТ СН'!$I$6-'СЕТ СН'!$I$23</f>
        <v>2027.2614450599999</v>
      </c>
    </row>
    <row r="141" spans="1:25" ht="15.75" x14ac:dyDescent="0.2">
      <c r="A141" s="36">
        <f t="shared" si="3"/>
        <v>43303</v>
      </c>
      <c r="B141" s="37">
        <f>SUMIFS(СВЦЭМ!$D$34:$D$777,СВЦЭМ!$A$34:$A$777,$A141,СВЦЭМ!$B$34:$B$777,B$119)+'СЕТ СН'!$I$11+СВЦЭМ!$D$10+'СЕТ СН'!$I$6-'СЕТ СН'!$I$23</f>
        <v>2106.4106906299999</v>
      </c>
      <c r="C141" s="37">
        <f>SUMIFS(СВЦЭМ!$D$34:$D$777,СВЦЭМ!$A$34:$A$777,$A141,СВЦЭМ!$B$34:$B$777,C$119)+'СЕТ СН'!$I$11+СВЦЭМ!$D$10+'СЕТ СН'!$I$6-'СЕТ СН'!$I$23</f>
        <v>2159.1616823899999</v>
      </c>
      <c r="D141" s="37">
        <f>SUMIFS(СВЦЭМ!$D$34:$D$777,СВЦЭМ!$A$34:$A$777,$A141,СВЦЭМ!$B$34:$B$777,D$119)+'СЕТ СН'!$I$11+СВЦЭМ!$D$10+'СЕТ СН'!$I$6-'СЕТ СН'!$I$23</f>
        <v>2177.0691557</v>
      </c>
      <c r="E141" s="37">
        <f>SUMIFS(СВЦЭМ!$D$34:$D$777,СВЦЭМ!$A$34:$A$777,$A141,СВЦЭМ!$B$34:$B$777,E$119)+'СЕТ СН'!$I$11+СВЦЭМ!$D$10+'СЕТ СН'!$I$6-'СЕТ СН'!$I$23</f>
        <v>2186.2639429199999</v>
      </c>
      <c r="F141" s="37">
        <f>SUMIFS(СВЦЭМ!$D$34:$D$777,СВЦЭМ!$A$34:$A$777,$A141,СВЦЭМ!$B$34:$B$777,F$119)+'СЕТ СН'!$I$11+СВЦЭМ!$D$10+'СЕТ СН'!$I$6-'СЕТ СН'!$I$23</f>
        <v>2171.4695269699996</v>
      </c>
      <c r="G141" s="37">
        <f>SUMIFS(СВЦЭМ!$D$34:$D$777,СВЦЭМ!$A$34:$A$777,$A141,СВЦЭМ!$B$34:$B$777,G$119)+'СЕТ СН'!$I$11+СВЦЭМ!$D$10+'СЕТ СН'!$I$6-'СЕТ СН'!$I$23</f>
        <v>2185.7880704999998</v>
      </c>
      <c r="H141" s="37">
        <f>SUMIFS(СВЦЭМ!$D$34:$D$777,СВЦЭМ!$A$34:$A$777,$A141,СВЦЭМ!$B$34:$B$777,H$119)+'СЕТ СН'!$I$11+СВЦЭМ!$D$10+'СЕТ СН'!$I$6-'СЕТ СН'!$I$23</f>
        <v>2114.6571193199998</v>
      </c>
      <c r="I141" s="37">
        <f>SUMIFS(СВЦЭМ!$D$34:$D$777,СВЦЭМ!$A$34:$A$777,$A141,СВЦЭМ!$B$34:$B$777,I$119)+'СЕТ СН'!$I$11+СВЦЭМ!$D$10+'СЕТ СН'!$I$6-'СЕТ СН'!$I$23</f>
        <v>1994.1284623299998</v>
      </c>
      <c r="J141" s="37">
        <f>SUMIFS(СВЦЭМ!$D$34:$D$777,СВЦЭМ!$A$34:$A$777,$A141,СВЦЭМ!$B$34:$B$777,J$119)+'СЕТ СН'!$I$11+СВЦЭМ!$D$10+'СЕТ СН'!$I$6-'СЕТ СН'!$I$23</f>
        <v>1867.4400455300001</v>
      </c>
      <c r="K141" s="37">
        <f>SUMIFS(СВЦЭМ!$D$34:$D$777,СВЦЭМ!$A$34:$A$777,$A141,СВЦЭМ!$B$34:$B$777,K$119)+'СЕТ СН'!$I$11+СВЦЭМ!$D$10+'СЕТ СН'!$I$6-'СЕТ СН'!$I$23</f>
        <v>1795.5412875299999</v>
      </c>
      <c r="L141" s="37">
        <f>SUMIFS(СВЦЭМ!$D$34:$D$777,СВЦЭМ!$A$34:$A$777,$A141,СВЦЭМ!$B$34:$B$777,L$119)+'СЕТ СН'!$I$11+СВЦЭМ!$D$10+'СЕТ СН'!$I$6-'СЕТ СН'!$I$23</f>
        <v>1756.8135095299999</v>
      </c>
      <c r="M141" s="37">
        <f>SUMIFS(СВЦЭМ!$D$34:$D$777,СВЦЭМ!$A$34:$A$777,$A141,СВЦЭМ!$B$34:$B$777,M$119)+'СЕТ СН'!$I$11+СВЦЭМ!$D$10+'СЕТ СН'!$I$6-'СЕТ СН'!$I$23</f>
        <v>1737.7415493099998</v>
      </c>
      <c r="N141" s="37">
        <f>SUMIFS(СВЦЭМ!$D$34:$D$777,СВЦЭМ!$A$34:$A$777,$A141,СВЦЭМ!$B$34:$B$777,N$119)+'СЕТ СН'!$I$11+СВЦЭМ!$D$10+'СЕТ СН'!$I$6-'СЕТ СН'!$I$23</f>
        <v>1745.4638303000002</v>
      </c>
      <c r="O141" s="37">
        <f>SUMIFS(СВЦЭМ!$D$34:$D$777,СВЦЭМ!$A$34:$A$777,$A141,СВЦЭМ!$B$34:$B$777,O$119)+'СЕТ СН'!$I$11+СВЦЭМ!$D$10+'СЕТ СН'!$I$6-'СЕТ СН'!$I$23</f>
        <v>1744.1926568600002</v>
      </c>
      <c r="P141" s="37">
        <f>SUMIFS(СВЦЭМ!$D$34:$D$777,СВЦЭМ!$A$34:$A$777,$A141,СВЦЭМ!$B$34:$B$777,P$119)+'СЕТ СН'!$I$11+СВЦЭМ!$D$10+'СЕТ СН'!$I$6-'СЕТ СН'!$I$23</f>
        <v>1759.4411694199998</v>
      </c>
      <c r="Q141" s="37">
        <f>SUMIFS(СВЦЭМ!$D$34:$D$777,СВЦЭМ!$A$34:$A$777,$A141,СВЦЭМ!$B$34:$B$777,Q$119)+'СЕТ СН'!$I$11+СВЦЭМ!$D$10+'СЕТ СН'!$I$6-'СЕТ СН'!$I$23</f>
        <v>1765.7228748299999</v>
      </c>
      <c r="R141" s="37">
        <f>SUMIFS(СВЦЭМ!$D$34:$D$777,СВЦЭМ!$A$34:$A$777,$A141,СВЦЭМ!$B$34:$B$777,R$119)+'СЕТ СН'!$I$11+СВЦЭМ!$D$10+'СЕТ СН'!$I$6-'СЕТ СН'!$I$23</f>
        <v>1767.2113284299999</v>
      </c>
      <c r="S141" s="37">
        <f>SUMIFS(СВЦЭМ!$D$34:$D$777,СВЦЭМ!$A$34:$A$777,$A141,СВЦЭМ!$B$34:$B$777,S$119)+'СЕТ СН'!$I$11+СВЦЭМ!$D$10+'СЕТ СН'!$I$6-'СЕТ СН'!$I$23</f>
        <v>1763.1627049999997</v>
      </c>
      <c r="T141" s="37">
        <f>SUMIFS(СВЦЭМ!$D$34:$D$777,СВЦЭМ!$A$34:$A$777,$A141,СВЦЭМ!$B$34:$B$777,T$119)+'СЕТ СН'!$I$11+СВЦЭМ!$D$10+'СЕТ СН'!$I$6-'СЕТ СН'!$I$23</f>
        <v>1768.79514668</v>
      </c>
      <c r="U141" s="37">
        <f>SUMIFS(СВЦЭМ!$D$34:$D$777,СВЦЭМ!$A$34:$A$777,$A141,СВЦЭМ!$B$34:$B$777,U$119)+'СЕТ СН'!$I$11+СВЦЭМ!$D$10+'СЕТ СН'!$I$6-'СЕТ СН'!$I$23</f>
        <v>1765.1550131899999</v>
      </c>
      <c r="V141" s="37">
        <f>SUMIFS(СВЦЭМ!$D$34:$D$777,СВЦЭМ!$A$34:$A$777,$A141,СВЦЭМ!$B$34:$B$777,V$119)+'СЕТ СН'!$I$11+СВЦЭМ!$D$10+'СЕТ СН'!$I$6-'СЕТ СН'!$I$23</f>
        <v>1764.9795610800002</v>
      </c>
      <c r="W141" s="37">
        <f>SUMIFS(СВЦЭМ!$D$34:$D$777,СВЦЭМ!$A$34:$A$777,$A141,СВЦЭМ!$B$34:$B$777,W$119)+'СЕТ СН'!$I$11+СВЦЭМ!$D$10+'СЕТ СН'!$I$6-'СЕТ СН'!$I$23</f>
        <v>1766.2575253099999</v>
      </c>
      <c r="X141" s="37">
        <f>SUMIFS(СВЦЭМ!$D$34:$D$777,СВЦЭМ!$A$34:$A$777,$A141,СВЦЭМ!$B$34:$B$777,X$119)+'СЕТ СН'!$I$11+СВЦЭМ!$D$10+'СЕТ СН'!$I$6-'СЕТ СН'!$I$23</f>
        <v>1852.6849942099998</v>
      </c>
      <c r="Y141" s="37">
        <f>SUMIFS(СВЦЭМ!$D$34:$D$777,СВЦЭМ!$A$34:$A$777,$A141,СВЦЭМ!$B$34:$B$777,Y$119)+'СЕТ СН'!$I$11+СВЦЭМ!$D$10+'СЕТ СН'!$I$6-'СЕТ СН'!$I$23</f>
        <v>1994.51287538</v>
      </c>
    </row>
    <row r="142" spans="1:25" ht="15.75" x14ac:dyDescent="0.2">
      <c r="A142" s="36">
        <f t="shared" si="3"/>
        <v>43304</v>
      </c>
      <c r="B142" s="37">
        <f>SUMIFS(СВЦЭМ!$D$34:$D$777,СВЦЭМ!$A$34:$A$777,$A142,СВЦЭМ!$B$34:$B$777,B$119)+'СЕТ СН'!$I$11+СВЦЭМ!$D$10+'СЕТ СН'!$I$6-'СЕТ СН'!$I$23</f>
        <v>2136.0196538</v>
      </c>
      <c r="C142" s="37">
        <f>SUMIFS(СВЦЭМ!$D$34:$D$777,СВЦЭМ!$A$34:$A$777,$A142,СВЦЭМ!$B$34:$B$777,C$119)+'СЕТ СН'!$I$11+СВЦЭМ!$D$10+'СЕТ СН'!$I$6-'СЕТ СН'!$I$23</f>
        <v>2203.1895632799997</v>
      </c>
      <c r="D142" s="37">
        <f>SUMIFS(СВЦЭМ!$D$34:$D$777,СВЦЭМ!$A$34:$A$777,$A142,СВЦЭМ!$B$34:$B$777,D$119)+'СЕТ СН'!$I$11+СВЦЭМ!$D$10+'СЕТ СН'!$I$6-'СЕТ СН'!$I$23</f>
        <v>2235.85892797</v>
      </c>
      <c r="E142" s="37">
        <f>SUMIFS(СВЦЭМ!$D$34:$D$777,СВЦЭМ!$A$34:$A$777,$A142,СВЦЭМ!$B$34:$B$777,E$119)+'СЕТ СН'!$I$11+СВЦЭМ!$D$10+'СЕТ СН'!$I$6-'СЕТ СН'!$I$23</f>
        <v>2233.29812008</v>
      </c>
      <c r="F142" s="37">
        <f>SUMIFS(СВЦЭМ!$D$34:$D$777,СВЦЭМ!$A$34:$A$777,$A142,СВЦЭМ!$B$34:$B$777,F$119)+'СЕТ СН'!$I$11+СВЦЭМ!$D$10+'СЕТ СН'!$I$6-'СЕТ СН'!$I$23</f>
        <v>2229.6608343400003</v>
      </c>
      <c r="G142" s="37">
        <f>SUMIFS(СВЦЭМ!$D$34:$D$777,СВЦЭМ!$A$34:$A$777,$A142,СВЦЭМ!$B$34:$B$777,G$119)+'СЕТ СН'!$I$11+СВЦЭМ!$D$10+'СЕТ СН'!$I$6-'СЕТ СН'!$I$23</f>
        <v>2232.75112205</v>
      </c>
      <c r="H142" s="37">
        <f>SUMIFS(СВЦЭМ!$D$34:$D$777,СВЦЭМ!$A$34:$A$777,$A142,СВЦЭМ!$B$34:$B$777,H$119)+'СЕТ СН'!$I$11+СВЦЭМ!$D$10+'СЕТ СН'!$I$6-'СЕТ СН'!$I$23</f>
        <v>2138.78780181</v>
      </c>
      <c r="I142" s="37">
        <f>SUMIFS(СВЦЭМ!$D$34:$D$777,СВЦЭМ!$A$34:$A$777,$A142,СВЦЭМ!$B$34:$B$777,I$119)+'СЕТ СН'!$I$11+СВЦЭМ!$D$10+'СЕТ СН'!$I$6-'СЕТ СН'!$I$23</f>
        <v>1977.410484</v>
      </c>
      <c r="J142" s="37">
        <f>SUMIFS(СВЦЭМ!$D$34:$D$777,СВЦЭМ!$A$34:$A$777,$A142,СВЦЭМ!$B$34:$B$777,J$119)+'СЕТ СН'!$I$11+СВЦЭМ!$D$10+'СЕТ СН'!$I$6-'СЕТ СН'!$I$23</f>
        <v>1851.3414841200001</v>
      </c>
      <c r="K142" s="37">
        <f>SUMIFS(СВЦЭМ!$D$34:$D$777,СВЦЭМ!$A$34:$A$777,$A142,СВЦЭМ!$B$34:$B$777,K$119)+'СЕТ СН'!$I$11+СВЦЭМ!$D$10+'СЕТ СН'!$I$6-'СЕТ СН'!$I$23</f>
        <v>1773.4411487899997</v>
      </c>
      <c r="L142" s="37">
        <f>SUMIFS(СВЦЭМ!$D$34:$D$777,СВЦЭМ!$A$34:$A$777,$A142,СВЦЭМ!$B$34:$B$777,L$119)+'СЕТ СН'!$I$11+СВЦЭМ!$D$10+'СЕТ СН'!$I$6-'СЕТ СН'!$I$23</f>
        <v>1753.0093059000001</v>
      </c>
      <c r="M142" s="37">
        <f>SUMIFS(СВЦЭМ!$D$34:$D$777,СВЦЭМ!$A$34:$A$777,$A142,СВЦЭМ!$B$34:$B$777,M$119)+'СЕТ СН'!$I$11+СВЦЭМ!$D$10+'СЕТ СН'!$I$6-'СЕТ СН'!$I$23</f>
        <v>1752.2281790799998</v>
      </c>
      <c r="N142" s="37">
        <f>SUMIFS(СВЦЭМ!$D$34:$D$777,СВЦЭМ!$A$34:$A$777,$A142,СВЦЭМ!$B$34:$B$777,N$119)+'СЕТ СН'!$I$11+СВЦЭМ!$D$10+'СЕТ СН'!$I$6-'СЕТ СН'!$I$23</f>
        <v>1752.41137944</v>
      </c>
      <c r="O142" s="37">
        <f>SUMIFS(СВЦЭМ!$D$34:$D$777,СВЦЭМ!$A$34:$A$777,$A142,СВЦЭМ!$B$34:$B$777,O$119)+'СЕТ СН'!$I$11+СВЦЭМ!$D$10+'СЕТ СН'!$I$6-'СЕТ СН'!$I$23</f>
        <v>1751.0051498100001</v>
      </c>
      <c r="P142" s="37">
        <f>SUMIFS(СВЦЭМ!$D$34:$D$777,СВЦЭМ!$A$34:$A$777,$A142,СВЦЭМ!$B$34:$B$777,P$119)+'СЕТ СН'!$I$11+СВЦЭМ!$D$10+'СЕТ СН'!$I$6-'СЕТ СН'!$I$23</f>
        <v>1753.5559051999999</v>
      </c>
      <c r="Q142" s="37">
        <f>SUMIFS(СВЦЭМ!$D$34:$D$777,СВЦЭМ!$A$34:$A$777,$A142,СВЦЭМ!$B$34:$B$777,Q$119)+'СЕТ СН'!$I$11+СВЦЭМ!$D$10+'СЕТ СН'!$I$6-'СЕТ СН'!$I$23</f>
        <v>1759.8623570499999</v>
      </c>
      <c r="R142" s="37">
        <f>SUMIFS(СВЦЭМ!$D$34:$D$777,СВЦЭМ!$A$34:$A$777,$A142,СВЦЭМ!$B$34:$B$777,R$119)+'СЕТ СН'!$I$11+СВЦЭМ!$D$10+'СЕТ СН'!$I$6-'СЕТ СН'!$I$23</f>
        <v>1757.82918999</v>
      </c>
      <c r="S142" s="37">
        <f>SUMIFS(СВЦЭМ!$D$34:$D$777,СВЦЭМ!$A$34:$A$777,$A142,СВЦЭМ!$B$34:$B$777,S$119)+'СЕТ СН'!$I$11+СВЦЭМ!$D$10+'СЕТ СН'!$I$6-'СЕТ СН'!$I$23</f>
        <v>1757.2073835000001</v>
      </c>
      <c r="T142" s="37">
        <f>SUMIFS(СВЦЭМ!$D$34:$D$777,СВЦЭМ!$A$34:$A$777,$A142,СВЦЭМ!$B$34:$B$777,T$119)+'СЕТ СН'!$I$11+СВЦЭМ!$D$10+'СЕТ СН'!$I$6-'СЕТ СН'!$I$23</f>
        <v>1760.3997416399998</v>
      </c>
      <c r="U142" s="37">
        <f>SUMIFS(СВЦЭМ!$D$34:$D$777,СВЦЭМ!$A$34:$A$777,$A142,СВЦЭМ!$B$34:$B$777,U$119)+'СЕТ СН'!$I$11+СВЦЭМ!$D$10+'СЕТ СН'!$I$6-'СЕТ СН'!$I$23</f>
        <v>1756.1454829099998</v>
      </c>
      <c r="V142" s="37">
        <f>SUMIFS(СВЦЭМ!$D$34:$D$777,СВЦЭМ!$A$34:$A$777,$A142,СВЦЭМ!$B$34:$B$777,V$119)+'СЕТ СН'!$I$11+СВЦЭМ!$D$10+'СЕТ СН'!$I$6-'СЕТ СН'!$I$23</f>
        <v>1755.58916421</v>
      </c>
      <c r="W142" s="37">
        <f>SUMIFS(СВЦЭМ!$D$34:$D$777,СВЦЭМ!$A$34:$A$777,$A142,СВЦЭМ!$B$34:$B$777,W$119)+'СЕТ СН'!$I$11+СВЦЭМ!$D$10+'СЕТ СН'!$I$6-'СЕТ СН'!$I$23</f>
        <v>1795.4487316499999</v>
      </c>
      <c r="X142" s="37">
        <f>SUMIFS(СВЦЭМ!$D$34:$D$777,СВЦЭМ!$A$34:$A$777,$A142,СВЦЭМ!$B$34:$B$777,X$119)+'СЕТ СН'!$I$11+СВЦЭМ!$D$10+'СЕТ СН'!$I$6-'СЕТ СН'!$I$23</f>
        <v>1883.8100466799997</v>
      </c>
      <c r="Y142" s="37">
        <f>SUMIFS(СВЦЭМ!$D$34:$D$777,СВЦЭМ!$A$34:$A$777,$A142,СВЦЭМ!$B$34:$B$777,Y$119)+'СЕТ СН'!$I$11+СВЦЭМ!$D$10+'СЕТ СН'!$I$6-'СЕТ СН'!$I$23</f>
        <v>2003.3466079199998</v>
      </c>
    </row>
    <row r="143" spans="1:25" ht="15.75" x14ac:dyDescent="0.2">
      <c r="A143" s="36">
        <f t="shared" si="3"/>
        <v>43305</v>
      </c>
      <c r="B143" s="37">
        <f>SUMIFS(СВЦЭМ!$D$34:$D$777,СВЦЭМ!$A$34:$A$777,$A143,СВЦЭМ!$B$34:$B$777,B$119)+'СЕТ СН'!$I$11+СВЦЭМ!$D$10+'СЕТ СН'!$I$6-'СЕТ СН'!$I$23</f>
        <v>2138.8844956000003</v>
      </c>
      <c r="C143" s="37">
        <f>SUMIFS(СВЦЭМ!$D$34:$D$777,СВЦЭМ!$A$34:$A$777,$A143,СВЦЭМ!$B$34:$B$777,C$119)+'СЕТ СН'!$I$11+СВЦЭМ!$D$10+'СЕТ СН'!$I$6-'СЕТ СН'!$I$23</f>
        <v>2171.9025844399998</v>
      </c>
      <c r="D143" s="37">
        <f>SUMIFS(СВЦЭМ!$D$34:$D$777,СВЦЭМ!$A$34:$A$777,$A143,СВЦЭМ!$B$34:$B$777,D$119)+'СЕТ СН'!$I$11+СВЦЭМ!$D$10+'СЕТ СН'!$I$6-'СЕТ СН'!$I$23</f>
        <v>2224.9118147199997</v>
      </c>
      <c r="E143" s="37">
        <f>SUMIFS(СВЦЭМ!$D$34:$D$777,СВЦЭМ!$A$34:$A$777,$A143,СВЦЭМ!$B$34:$B$777,E$119)+'СЕТ СН'!$I$11+СВЦЭМ!$D$10+'СЕТ СН'!$I$6-'СЕТ СН'!$I$23</f>
        <v>2243.8851980499999</v>
      </c>
      <c r="F143" s="37">
        <f>SUMIFS(СВЦЭМ!$D$34:$D$777,СВЦЭМ!$A$34:$A$777,$A143,СВЦЭМ!$B$34:$B$777,F$119)+'СЕТ СН'!$I$11+СВЦЭМ!$D$10+'СЕТ СН'!$I$6-'СЕТ СН'!$I$23</f>
        <v>2232.78501701</v>
      </c>
      <c r="G143" s="37">
        <f>SUMIFS(СВЦЭМ!$D$34:$D$777,СВЦЭМ!$A$34:$A$777,$A143,СВЦЭМ!$B$34:$B$777,G$119)+'СЕТ СН'!$I$11+СВЦЭМ!$D$10+'СЕТ СН'!$I$6-'СЕТ СН'!$I$23</f>
        <v>2214.0118161299997</v>
      </c>
      <c r="H143" s="37">
        <f>SUMIFS(СВЦЭМ!$D$34:$D$777,СВЦЭМ!$A$34:$A$777,$A143,СВЦЭМ!$B$34:$B$777,H$119)+'СЕТ СН'!$I$11+СВЦЭМ!$D$10+'СЕТ СН'!$I$6-'СЕТ СН'!$I$23</f>
        <v>2126.3438080799997</v>
      </c>
      <c r="I143" s="37">
        <f>SUMIFS(СВЦЭМ!$D$34:$D$777,СВЦЭМ!$A$34:$A$777,$A143,СВЦЭМ!$B$34:$B$777,I$119)+'СЕТ СН'!$I$11+СВЦЭМ!$D$10+'СЕТ СН'!$I$6-'СЕТ СН'!$I$23</f>
        <v>1965.88386674</v>
      </c>
      <c r="J143" s="37">
        <f>SUMIFS(СВЦЭМ!$D$34:$D$777,СВЦЭМ!$A$34:$A$777,$A143,СВЦЭМ!$B$34:$B$777,J$119)+'СЕТ СН'!$I$11+СВЦЭМ!$D$10+'СЕТ СН'!$I$6-'СЕТ СН'!$I$23</f>
        <v>1844.97507086</v>
      </c>
      <c r="K143" s="37">
        <f>SUMIFS(СВЦЭМ!$D$34:$D$777,СВЦЭМ!$A$34:$A$777,$A143,СВЦЭМ!$B$34:$B$777,K$119)+'СЕТ СН'!$I$11+СВЦЭМ!$D$10+'СЕТ СН'!$I$6-'СЕТ СН'!$I$23</f>
        <v>1784.89526918</v>
      </c>
      <c r="L143" s="37">
        <f>SUMIFS(СВЦЭМ!$D$34:$D$777,СВЦЭМ!$A$34:$A$777,$A143,СВЦЭМ!$B$34:$B$777,L$119)+'СЕТ СН'!$I$11+СВЦЭМ!$D$10+'СЕТ СН'!$I$6-'СЕТ СН'!$I$23</f>
        <v>1774.92510834</v>
      </c>
      <c r="M143" s="37">
        <f>SUMIFS(СВЦЭМ!$D$34:$D$777,СВЦЭМ!$A$34:$A$777,$A143,СВЦЭМ!$B$34:$B$777,M$119)+'СЕТ СН'!$I$11+СВЦЭМ!$D$10+'СЕТ СН'!$I$6-'СЕТ СН'!$I$23</f>
        <v>1774.6654990099996</v>
      </c>
      <c r="N143" s="37">
        <f>SUMIFS(СВЦЭМ!$D$34:$D$777,СВЦЭМ!$A$34:$A$777,$A143,СВЦЭМ!$B$34:$B$777,N$119)+'СЕТ СН'!$I$11+СВЦЭМ!$D$10+'СЕТ СН'!$I$6-'СЕТ СН'!$I$23</f>
        <v>1794.9801851100001</v>
      </c>
      <c r="O143" s="37">
        <f>SUMIFS(СВЦЭМ!$D$34:$D$777,СВЦЭМ!$A$34:$A$777,$A143,СВЦЭМ!$B$34:$B$777,O$119)+'СЕТ СН'!$I$11+СВЦЭМ!$D$10+'СЕТ СН'!$I$6-'СЕТ СН'!$I$23</f>
        <v>1785.5115587999999</v>
      </c>
      <c r="P143" s="37">
        <f>SUMIFS(СВЦЭМ!$D$34:$D$777,СВЦЭМ!$A$34:$A$777,$A143,СВЦЭМ!$B$34:$B$777,P$119)+'СЕТ СН'!$I$11+СВЦЭМ!$D$10+'СЕТ СН'!$I$6-'СЕТ СН'!$I$23</f>
        <v>1786.6846617399997</v>
      </c>
      <c r="Q143" s="37">
        <f>SUMIFS(СВЦЭМ!$D$34:$D$777,СВЦЭМ!$A$34:$A$777,$A143,СВЦЭМ!$B$34:$B$777,Q$119)+'СЕТ СН'!$I$11+СВЦЭМ!$D$10+'СЕТ СН'!$I$6-'СЕТ СН'!$I$23</f>
        <v>1786.9846104500002</v>
      </c>
      <c r="R143" s="37">
        <f>SUMIFS(СВЦЭМ!$D$34:$D$777,СВЦЭМ!$A$34:$A$777,$A143,СВЦЭМ!$B$34:$B$777,R$119)+'СЕТ СН'!$I$11+СВЦЭМ!$D$10+'СЕТ СН'!$I$6-'СЕТ СН'!$I$23</f>
        <v>1784.6423105200001</v>
      </c>
      <c r="S143" s="37">
        <f>SUMIFS(СВЦЭМ!$D$34:$D$777,СВЦЭМ!$A$34:$A$777,$A143,СВЦЭМ!$B$34:$B$777,S$119)+'СЕТ СН'!$I$11+СВЦЭМ!$D$10+'СЕТ СН'!$I$6-'СЕТ СН'!$I$23</f>
        <v>1775.7007809699999</v>
      </c>
      <c r="T143" s="37">
        <f>SUMIFS(СВЦЭМ!$D$34:$D$777,СВЦЭМ!$A$34:$A$777,$A143,СВЦЭМ!$B$34:$B$777,T$119)+'СЕТ СН'!$I$11+СВЦЭМ!$D$10+'СЕТ СН'!$I$6-'СЕТ СН'!$I$23</f>
        <v>1776.3492461400001</v>
      </c>
      <c r="U143" s="37">
        <f>SUMIFS(СВЦЭМ!$D$34:$D$777,СВЦЭМ!$A$34:$A$777,$A143,СВЦЭМ!$B$34:$B$777,U$119)+'СЕТ СН'!$I$11+СВЦЭМ!$D$10+'СЕТ СН'!$I$6-'СЕТ СН'!$I$23</f>
        <v>1788.23443946</v>
      </c>
      <c r="V143" s="37">
        <f>SUMIFS(СВЦЭМ!$D$34:$D$777,СВЦЭМ!$A$34:$A$777,$A143,СВЦЭМ!$B$34:$B$777,V$119)+'СЕТ СН'!$I$11+СВЦЭМ!$D$10+'СЕТ СН'!$I$6-'СЕТ СН'!$I$23</f>
        <v>1788.1912568999996</v>
      </c>
      <c r="W143" s="37">
        <f>SUMIFS(СВЦЭМ!$D$34:$D$777,СВЦЭМ!$A$34:$A$777,$A143,СВЦЭМ!$B$34:$B$777,W$119)+'СЕТ СН'!$I$11+СВЦЭМ!$D$10+'СЕТ СН'!$I$6-'СЕТ СН'!$I$23</f>
        <v>1844.9061780000002</v>
      </c>
      <c r="X143" s="37">
        <f>SUMIFS(СВЦЭМ!$D$34:$D$777,СВЦЭМ!$A$34:$A$777,$A143,СВЦЭМ!$B$34:$B$777,X$119)+'СЕТ СН'!$I$11+СВЦЭМ!$D$10+'СЕТ СН'!$I$6-'СЕТ СН'!$I$23</f>
        <v>1934.3190468599996</v>
      </c>
      <c r="Y143" s="37">
        <f>SUMIFS(СВЦЭМ!$D$34:$D$777,СВЦЭМ!$A$34:$A$777,$A143,СВЦЭМ!$B$34:$B$777,Y$119)+'СЕТ СН'!$I$11+СВЦЭМ!$D$10+'СЕТ СН'!$I$6-'СЕТ СН'!$I$23</f>
        <v>2058.8681367199997</v>
      </c>
    </row>
    <row r="144" spans="1:25" ht="15.75" x14ac:dyDescent="0.2">
      <c r="A144" s="36">
        <f t="shared" si="3"/>
        <v>43306</v>
      </c>
      <c r="B144" s="37">
        <f>SUMIFS(СВЦЭМ!$D$34:$D$777,СВЦЭМ!$A$34:$A$777,$A144,СВЦЭМ!$B$34:$B$777,B$119)+'СЕТ СН'!$I$11+СВЦЭМ!$D$10+'СЕТ СН'!$I$6-'СЕТ СН'!$I$23</f>
        <v>2102.2040881200001</v>
      </c>
      <c r="C144" s="37">
        <f>SUMIFS(СВЦЭМ!$D$34:$D$777,СВЦЭМ!$A$34:$A$777,$A144,СВЦЭМ!$B$34:$B$777,C$119)+'СЕТ СН'!$I$11+СВЦЭМ!$D$10+'СЕТ СН'!$I$6-'СЕТ СН'!$I$23</f>
        <v>2163.6560417399996</v>
      </c>
      <c r="D144" s="37">
        <f>SUMIFS(СВЦЭМ!$D$34:$D$777,СВЦЭМ!$A$34:$A$777,$A144,СВЦЭМ!$B$34:$B$777,D$119)+'СЕТ СН'!$I$11+СВЦЭМ!$D$10+'СЕТ СН'!$I$6-'СЕТ СН'!$I$23</f>
        <v>2212.65675018</v>
      </c>
      <c r="E144" s="37">
        <f>SUMIFS(СВЦЭМ!$D$34:$D$777,СВЦЭМ!$A$34:$A$777,$A144,СВЦЭМ!$B$34:$B$777,E$119)+'СЕТ СН'!$I$11+СВЦЭМ!$D$10+'СЕТ СН'!$I$6-'СЕТ СН'!$I$23</f>
        <v>2224.9277615399997</v>
      </c>
      <c r="F144" s="37">
        <f>SUMIFS(СВЦЭМ!$D$34:$D$777,СВЦЭМ!$A$34:$A$777,$A144,СВЦЭМ!$B$34:$B$777,F$119)+'СЕТ СН'!$I$11+СВЦЭМ!$D$10+'СЕТ СН'!$I$6-'СЕТ СН'!$I$23</f>
        <v>2211.72744582</v>
      </c>
      <c r="G144" s="37">
        <f>SUMIFS(СВЦЭМ!$D$34:$D$777,СВЦЭМ!$A$34:$A$777,$A144,СВЦЭМ!$B$34:$B$777,G$119)+'СЕТ СН'!$I$11+СВЦЭМ!$D$10+'СЕТ СН'!$I$6-'СЕТ СН'!$I$23</f>
        <v>2214.5118117800002</v>
      </c>
      <c r="H144" s="37">
        <f>SUMIFS(СВЦЭМ!$D$34:$D$777,СВЦЭМ!$A$34:$A$777,$A144,СВЦЭМ!$B$34:$B$777,H$119)+'СЕТ СН'!$I$11+СВЦЭМ!$D$10+'СЕТ СН'!$I$6-'СЕТ СН'!$I$23</f>
        <v>2109.8977619400002</v>
      </c>
      <c r="I144" s="37">
        <f>SUMIFS(СВЦЭМ!$D$34:$D$777,СВЦЭМ!$A$34:$A$777,$A144,СВЦЭМ!$B$34:$B$777,I$119)+'СЕТ СН'!$I$11+СВЦЭМ!$D$10+'СЕТ СН'!$I$6-'СЕТ СН'!$I$23</f>
        <v>1943.5230282399998</v>
      </c>
      <c r="J144" s="37">
        <f>SUMIFS(СВЦЭМ!$D$34:$D$777,СВЦЭМ!$A$34:$A$777,$A144,СВЦЭМ!$B$34:$B$777,J$119)+'СЕТ СН'!$I$11+СВЦЭМ!$D$10+'СЕТ СН'!$I$6-'СЕТ СН'!$I$23</f>
        <v>1820.5002250400003</v>
      </c>
      <c r="K144" s="37">
        <f>SUMIFS(СВЦЭМ!$D$34:$D$777,СВЦЭМ!$A$34:$A$777,$A144,СВЦЭМ!$B$34:$B$777,K$119)+'СЕТ СН'!$I$11+СВЦЭМ!$D$10+'СЕТ СН'!$I$6-'СЕТ СН'!$I$23</f>
        <v>1762.4266210300002</v>
      </c>
      <c r="L144" s="37">
        <f>SUMIFS(СВЦЭМ!$D$34:$D$777,СВЦЭМ!$A$34:$A$777,$A144,СВЦЭМ!$B$34:$B$777,L$119)+'СЕТ СН'!$I$11+СВЦЭМ!$D$10+'СЕТ СН'!$I$6-'СЕТ СН'!$I$23</f>
        <v>1755.65782532</v>
      </c>
      <c r="M144" s="37">
        <f>SUMIFS(СВЦЭМ!$D$34:$D$777,СВЦЭМ!$A$34:$A$777,$A144,СВЦЭМ!$B$34:$B$777,M$119)+'СЕТ СН'!$I$11+СВЦЭМ!$D$10+'СЕТ СН'!$I$6-'СЕТ СН'!$I$23</f>
        <v>1758.3676430199998</v>
      </c>
      <c r="N144" s="37">
        <f>SUMIFS(СВЦЭМ!$D$34:$D$777,СВЦЭМ!$A$34:$A$777,$A144,СВЦЭМ!$B$34:$B$777,N$119)+'СЕТ СН'!$I$11+СВЦЭМ!$D$10+'СЕТ СН'!$I$6-'СЕТ СН'!$I$23</f>
        <v>1763.55355319</v>
      </c>
      <c r="O144" s="37">
        <f>SUMIFS(СВЦЭМ!$D$34:$D$777,СВЦЭМ!$A$34:$A$777,$A144,СВЦЭМ!$B$34:$B$777,O$119)+'СЕТ СН'!$I$11+СВЦЭМ!$D$10+'СЕТ СН'!$I$6-'СЕТ СН'!$I$23</f>
        <v>1764.7877964199997</v>
      </c>
      <c r="P144" s="37">
        <f>SUMIFS(СВЦЭМ!$D$34:$D$777,СВЦЭМ!$A$34:$A$777,$A144,СВЦЭМ!$B$34:$B$777,P$119)+'СЕТ СН'!$I$11+СВЦЭМ!$D$10+'СЕТ СН'!$I$6-'СЕТ СН'!$I$23</f>
        <v>1779.51500846</v>
      </c>
      <c r="Q144" s="37">
        <f>SUMIFS(СВЦЭМ!$D$34:$D$777,СВЦЭМ!$A$34:$A$777,$A144,СВЦЭМ!$B$34:$B$777,Q$119)+'СЕТ СН'!$I$11+СВЦЭМ!$D$10+'СЕТ СН'!$I$6-'СЕТ СН'!$I$23</f>
        <v>1786.32919735</v>
      </c>
      <c r="R144" s="37">
        <f>SUMIFS(СВЦЭМ!$D$34:$D$777,СВЦЭМ!$A$34:$A$777,$A144,СВЦЭМ!$B$34:$B$777,R$119)+'СЕТ СН'!$I$11+СВЦЭМ!$D$10+'СЕТ СН'!$I$6-'СЕТ СН'!$I$23</f>
        <v>1815.5967718399997</v>
      </c>
      <c r="S144" s="37">
        <f>SUMIFS(СВЦЭМ!$D$34:$D$777,СВЦЭМ!$A$34:$A$777,$A144,СВЦЭМ!$B$34:$B$777,S$119)+'СЕТ СН'!$I$11+СВЦЭМ!$D$10+'СЕТ СН'!$I$6-'СЕТ СН'!$I$23</f>
        <v>1803.2170373999998</v>
      </c>
      <c r="T144" s="37">
        <f>SUMIFS(СВЦЭМ!$D$34:$D$777,СВЦЭМ!$A$34:$A$777,$A144,СВЦЭМ!$B$34:$B$777,T$119)+'СЕТ СН'!$I$11+СВЦЭМ!$D$10+'СЕТ СН'!$I$6-'СЕТ СН'!$I$23</f>
        <v>1805.7346212900002</v>
      </c>
      <c r="U144" s="37">
        <f>SUMIFS(СВЦЭМ!$D$34:$D$777,СВЦЭМ!$A$34:$A$777,$A144,СВЦЭМ!$B$34:$B$777,U$119)+'СЕТ СН'!$I$11+СВЦЭМ!$D$10+'СЕТ СН'!$I$6-'СЕТ СН'!$I$23</f>
        <v>1818.5208358199998</v>
      </c>
      <c r="V144" s="37">
        <f>SUMIFS(СВЦЭМ!$D$34:$D$777,СВЦЭМ!$A$34:$A$777,$A144,СВЦЭМ!$B$34:$B$777,V$119)+'СЕТ СН'!$I$11+СВЦЭМ!$D$10+'СЕТ СН'!$I$6-'СЕТ СН'!$I$23</f>
        <v>1828.47701001</v>
      </c>
      <c r="W144" s="37">
        <f>SUMIFS(СВЦЭМ!$D$34:$D$777,СВЦЭМ!$A$34:$A$777,$A144,СВЦЭМ!$B$34:$B$777,W$119)+'СЕТ СН'!$I$11+СВЦЭМ!$D$10+'СЕТ СН'!$I$6-'СЕТ СН'!$I$23</f>
        <v>1859.68494177</v>
      </c>
      <c r="X144" s="37">
        <f>SUMIFS(СВЦЭМ!$D$34:$D$777,СВЦЭМ!$A$34:$A$777,$A144,СВЦЭМ!$B$34:$B$777,X$119)+'СЕТ СН'!$I$11+СВЦЭМ!$D$10+'СЕТ СН'!$I$6-'СЕТ СН'!$I$23</f>
        <v>1929.2641148399998</v>
      </c>
      <c r="Y144" s="37">
        <f>SUMIFS(СВЦЭМ!$D$34:$D$777,СВЦЭМ!$A$34:$A$777,$A144,СВЦЭМ!$B$34:$B$777,Y$119)+'СЕТ СН'!$I$11+СВЦЭМ!$D$10+'СЕТ СН'!$I$6-'СЕТ СН'!$I$23</f>
        <v>1986.7857089999998</v>
      </c>
    </row>
    <row r="145" spans="1:27" ht="15.75" x14ac:dyDescent="0.2">
      <c r="A145" s="36">
        <f t="shared" si="3"/>
        <v>43307</v>
      </c>
      <c r="B145" s="37">
        <f>SUMIFS(СВЦЭМ!$D$34:$D$777,СВЦЭМ!$A$34:$A$777,$A145,СВЦЭМ!$B$34:$B$777,B$119)+'СЕТ СН'!$I$11+СВЦЭМ!$D$10+'СЕТ СН'!$I$6-'СЕТ СН'!$I$23</f>
        <v>2071.8959700599999</v>
      </c>
      <c r="C145" s="37">
        <f>SUMIFS(СВЦЭМ!$D$34:$D$777,СВЦЭМ!$A$34:$A$777,$A145,СВЦЭМ!$B$34:$B$777,C$119)+'СЕТ СН'!$I$11+СВЦЭМ!$D$10+'СЕТ СН'!$I$6-'СЕТ СН'!$I$23</f>
        <v>2177.1703277799998</v>
      </c>
      <c r="D145" s="37">
        <f>SUMIFS(СВЦЭМ!$D$34:$D$777,СВЦЭМ!$A$34:$A$777,$A145,СВЦЭМ!$B$34:$B$777,D$119)+'СЕТ СН'!$I$11+СВЦЭМ!$D$10+'СЕТ СН'!$I$6-'СЕТ СН'!$I$23</f>
        <v>2234.5100881799999</v>
      </c>
      <c r="E145" s="37">
        <f>SUMIFS(СВЦЭМ!$D$34:$D$777,СВЦЭМ!$A$34:$A$777,$A145,СВЦЭМ!$B$34:$B$777,E$119)+'СЕТ СН'!$I$11+СВЦЭМ!$D$10+'СЕТ СН'!$I$6-'СЕТ СН'!$I$23</f>
        <v>2241.6263025500002</v>
      </c>
      <c r="F145" s="37">
        <f>SUMIFS(СВЦЭМ!$D$34:$D$777,СВЦЭМ!$A$34:$A$777,$A145,СВЦЭМ!$B$34:$B$777,F$119)+'СЕТ СН'!$I$11+СВЦЭМ!$D$10+'СЕТ СН'!$I$6-'СЕТ СН'!$I$23</f>
        <v>2222.6121302299998</v>
      </c>
      <c r="G145" s="37">
        <f>SUMIFS(СВЦЭМ!$D$34:$D$777,СВЦЭМ!$A$34:$A$777,$A145,СВЦЭМ!$B$34:$B$777,G$119)+'СЕТ СН'!$I$11+СВЦЭМ!$D$10+'СЕТ СН'!$I$6-'СЕТ СН'!$I$23</f>
        <v>2202.0834079699998</v>
      </c>
      <c r="H145" s="37">
        <f>SUMIFS(СВЦЭМ!$D$34:$D$777,СВЦЭМ!$A$34:$A$777,$A145,СВЦЭМ!$B$34:$B$777,H$119)+'СЕТ СН'!$I$11+СВЦЭМ!$D$10+'СЕТ СН'!$I$6-'СЕТ СН'!$I$23</f>
        <v>2109.4892764899996</v>
      </c>
      <c r="I145" s="37">
        <f>SUMIFS(СВЦЭМ!$D$34:$D$777,СВЦЭМ!$A$34:$A$777,$A145,СВЦЭМ!$B$34:$B$777,I$119)+'СЕТ СН'!$I$11+СВЦЭМ!$D$10+'СЕТ СН'!$I$6-'СЕТ СН'!$I$23</f>
        <v>1942.8142144200001</v>
      </c>
      <c r="J145" s="37">
        <f>SUMIFS(СВЦЭМ!$D$34:$D$777,СВЦЭМ!$A$34:$A$777,$A145,СВЦЭМ!$B$34:$B$777,J$119)+'СЕТ СН'!$I$11+СВЦЭМ!$D$10+'СЕТ СН'!$I$6-'СЕТ СН'!$I$23</f>
        <v>1827.9113914899999</v>
      </c>
      <c r="K145" s="37">
        <f>SUMIFS(СВЦЭМ!$D$34:$D$777,СВЦЭМ!$A$34:$A$777,$A145,СВЦЭМ!$B$34:$B$777,K$119)+'СЕТ СН'!$I$11+СВЦЭМ!$D$10+'СЕТ СН'!$I$6-'СЕТ СН'!$I$23</f>
        <v>1771.6389682600002</v>
      </c>
      <c r="L145" s="37">
        <f>SUMIFS(СВЦЭМ!$D$34:$D$777,СВЦЭМ!$A$34:$A$777,$A145,СВЦЭМ!$B$34:$B$777,L$119)+'СЕТ СН'!$I$11+СВЦЭМ!$D$10+'СЕТ СН'!$I$6-'СЕТ СН'!$I$23</f>
        <v>1775.7511023699999</v>
      </c>
      <c r="M145" s="37">
        <f>SUMIFS(СВЦЭМ!$D$34:$D$777,СВЦЭМ!$A$34:$A$777,$A145,СВЦЭМ!$B$34:$B$777,M$119)+'СЕТ СН'!$I$11+СВЦЭМ!$D$10+'СЕТ СН'!$I$6-'СЕТ СН'!$I$23</f>
        <v>1763.0831218399999</v>
      </c>
      <c r="N145" s="37">
        <f>SUMIFS(СВЦЭМ!$D$34:$D$777,СВЦЭМ!$A$34:$A$777,$A145,СВЦЭМ!$B$34:$B$777,N$119)+'СЕТ СН'!$I$11+СВЦЭМ!$D$10+'СЕТ СН'!$I$6-'СЕТ СН'!$I$23</f>
        <v>1772.34580762</v>
      </c>
      <c r="O145" s="37">
        <f>SUMIFS(СВЦЭМ!$D$34:$D$777,СВЦЭМ!$A$34:$A$777,$A145,СВЦЭМ!$B$34:$B$777,O$119)+'СЕТ СН'!$I$11+СВЦЭМ!$D$10+'СЕТ СН'!$I$6-'СЕТ СН'!$I$23</f>
        <v>1786.4955972600001</v>
      </c>
      <c r="P145" s="37">
        <f>SUMIFS(СВЦЭМ!$D$34:$D$777,СВЦЭМ!$A$34:$A$777,$A145,СВЦЭМ!$B$34:$B$777,P$119)+'СЕТ СН'!$I$11+СВЦЭМ!$D$10+'СЕТ СН'!$I$6-'СЕТ СН'!$I$23</f>
        <v>1790.4933704200002</v>
      </c>
      <c r="Q145" s="37">
        <f>SUMIFS(СВЦЭМ!$D$34:$D$777,СВЦЭМ!$A$34:$A$777,$A145,СВЦЭМ!$B$34:$B$777,Q$119)+'СЕТ СН'!$I$11+СВЦЭМ!$D$10+'СЕТ СН'!$I$6-'СЕТ СН'!$I$23</f>
        <v>1795.0612872399997</v>
      </c>
      <c r="R145" s="37">
        <f>SUMIFS(СВЦЭМ!$D$34:$D$777,СВЦЭМ!$A$34:$A$777,$A145,СВЦЭМ!$B$34:$B$777,R$119)+'СЕТ СН'!$I$11+СВЦЭМ!$D$10+'СЕТ СН'!$I$6-'СЕТ СН'!$I$23</f>
        <v>1792.23352002</v>
      </c>
      <c r="S145" s="37">
        <f>SUMIFS(СВЦЭМ!$D$34:$D$777,СВЦЭМ!$A$34:$A$777,$A145,СВЦЭМ!$B$34:$B$777,S$119)+'СЕТ СН'!$I$11+СВЦЭМ!$D$10+'СЕТ СН'!$I$6-'СЕТ СН'!$I$23</f>
        <v>1786.1472352199999</v>
      </c>
      <c r="T145" s="37">
        <f>SUMIFS(СВЦЭМ!$D$34:$D$777,СВЦЭМ!$A$34:$A$777,$A145,СВЦЭМ!$B$34:$B$777,T$119)+'СЕТ СН'!$I$11+СВЦЭМ!$D$10+'СЕТ СН'!$I$6-'СЕТ СН'!$I$23</f>
        <v>1783.1030936699999</v>
      </c>
      <c r="U145" s="37">
        <f>SUMIFS(СВЦЭМ!$D$34:$D$777,СВЦЭМ!$A$34:$A$777,$A145,СВЦЭМ!$B$34:$B$777,U$119)+'СЕТ СН'!$I$11+СВЦЭМ!$D$10+'СЕТ СН'!$I$6-'СЕТ СН'!$I$23</f>
        <v>1781.0568574199997</v>
      </c>
      <c r="V145" s="37">
        <f>SUMIFS(СВЦЭМ!$D$34:$D$777,СВЦЭМ!$A$34:$A$777,$A145,СВЦЭМ!$B$34:$B$777,V$119)+'СЕТ СН'!$I$11+СВЦЭМ!$D$10+'СЕТ СН'!$I$6-'СЕТ СН'!$I$23</f>
        <v>1775.79137786</v>
      </c>
      <c r="W145" s="37">
        <f>SUMIFS(СВЦЭМ!$D$34:$D$777,СВЦЭМ!$A$34:$A$777,$A145,СВЦЭМ!$B$34:$B$777,W$119)+'СЕТ СН'!$I$11+СВЦЭМ!$D$10+'СЕТ СН'!$I$6-'СЕТ СН'!$I$23</f>
        <v>1828.2048017899997</v>
      </c>
      <c r="X145" s="37">
        <f>SUMIFS(СВЦЭМ!$D$34:$D$777,СВЦЭМ!$A$34:$A$777,$A145,СВЦЭМ!$B$34:$B$777,X$119)+'СЕТ СН'!$I$11+СВЦЭМ!$D$10+'СЕТ СН'!$I$6-'СЕТ СН'!$I$23</f>
        <v>1907.8405711300002</v>
      </c>
      <c r="Y145" s="37">
        <f>SUMIFS(СВЦЭМ!$D$34:$D$777,СВЦЭМ!$A$34:$A$777,$A145,СВЦЭМ!$B$34:$B$777,Y$119)+'СЕТ СН'!$I$11+СВЦЭМ!$D$10+'СЕТ СН'!$I$6-'СЕТ СН'!$I$23</f>
        <v>2031.4730309699999</v>
      </c>
    </row>
    <row r="146" spans="1:27" ht="15.75" x14ac:dyDescent="0.2">
      <c r="A146" s="36">
        <f t="shared" si="3"/>
        <v>43308</v>
      </c>
      <c r="B146" s="37">
        <f>SUMIFS(СВЦЭМ!$D$34:$D$777,СВЦЭМ!$A$34:$A$777,$A146,СВЦЭМ!$B$34:$B$777,B$119)+'СЕТ СН'!$I$11+СВЦЭМ!$D$10+'СЕТ СН'!$I$6-'СЕТ СН'!$I$23</f>
        <v>2127.6600077599996</v>
      </c>
      <c r="C146" s="37">
        <f>SUMIFS(СВЦЭМ!$D$34:$D$777,СВЦЭМ!$A$34:$A$777,$A146,СВЦЭМ!$B$34:$B$777,C$119)+'СЕТ СН'!$I$11+СВЦЭМ!$D$10+'СЕТ СН'!$I$6-'СЕТ СН'!$I$23</f>
        <v>2193.72929664</v>
      </c>
      <c r="D146" s="37">
        <f>SUMIFS(СВЦЭМ!$D$34:$D$777,СВЦЭМ!$A$34:$A$777,$A146,СВЦЭМ!$B$34:$B$777,D$119)+'СЕТ СН'!$I$11+СВЦЭМ!$D$10+'СЕТ СН'!$I$6-'СЕТ СН'!$I$23</f>
        <v>2217.9851390700001</v>
      </c>
      <c r="E146" s="37">
        <f>SUMIFS(СВЦЭМ!$D$34:$D$777,СВЦЭМ!$A$34:$A$777,$A146,СВЦЭМ!$B$34:$B$777,E$119)+'СЕТ СН'!$I$11+СВЦЭМ!$D$10+'СЕТ СН'!$I$6-'СЕТ СН'!$I$23</f>
        <v>2207.79211614</v>
      </c>
      <c r="F146" s="37">
        <f>SUMIFS(СВЦЭМ!$D$34:$D$777,СВЦЭМ!$A$34:$A$777,$A146,СВЦЭМ!$B$34:$B$777,F$119)+'СЕТ СН'!$I$11+СВЦЭМ!$D$10+'СЕТ СН'!$I$6-'СЕТ СН'!$I$23</f>
        <v>2204.2932398000003</v>
      </c>
      <c r="G146" s="37">
        <f>SUMIFS(СВЦЭМ!$D$34:$D$777,СВЦЭМ!$A$34:$A$777,$A146,СВЦЭМ!$B$34:$B$777,G$119)+'СЕТ СН'!$I$11+СВЦЭМ!$D$10+'СЕТ СН'!$I$6-'СЕТ СН'!$I$23</f>
        <v>2209.69477001</v>
      </c>
      <c r="H146" s="37">
        <f>SUMIFS(СВЦЭМ!$D$34:$D$777,СВЦЭМ!$A$34:$A$777,$A146,СВЦЭМ!$B$34:$B$777,H$119)+'СЕТ СН'!$I$11+СВЦЭМ!$D$10+'СЕТ СН'!$I$6-'СЕТ СН'!$I$23</f>
        <v>2115.9463571899996</v>
      </c>
      <c r="I146" s="37">
        <f>SUMIFS(СВЦЭМ!$D$34:$D$777,СВЦЭМ!$A$34:$A$777,$A146,СВЦЭМ!$B$34:$B$777,I$119)+'СЕТ СН'!$I$11+СВЦЭМ!$D$10+'СЕТ СН'!$I$6-'СЕТ СН'!$I$23</f>
        <v>1955.2528885399997</v>
      </c>
      <c r="J146" s="37">
        <f>SUMIFS(СВЦЭМ!$D$34:$D$777,СВЦЭМ!$A$34:$A$777,$A146,СВЦЭМ!$B$34:$B$777,J$119)+'СЕТ СН'!$I$11+СВЦЭМ!$D$10+'СЕТ СН'!$I$6-'СЕТ СН'!$I$23</f>
        <v>1840.0879004999997</v>
      </c>
      <c r="K146" s="37">
        <f>SUMIFS(СВЦЭМ!$D$34:$D$777,СВЦЭМ!$A$34:$A$777,$A146,СВЦЭМ!$B$34:$B$777,K$119)+'СЕТ СН'!$I$11+СВЦЭМ!$D$10+'СЕТ СН'!$I$6-'СЕТ СН'!$I$23</f>
        <v>1783.2796926199999</v>
      </c>
      <c r="L146" s="37">
        <f>SUMIFS(СВЦЭМ!$D$34:$D$777,СВЦЭМ!$A$34:$A$777,$A146,СВЦЭМ!$B$34:$B$777,L$119)+'СЕТ СН'!$I$11+СВЦЭМ!$D$10+'СЕТ СН'!$I$6-'СЕТ СН'!$I$23</f>
        <v>1767.6149210499998</v>
      </c>
      <c r="M146" s="37">
        <f>SUMIFS(СВЦЭМ!$D$34:$D$777,СВЦЭМ!$A$34:$A$777,$A146,СВЦЭМ!$B$34:$B$777,M$119)+'СЕТ СН'!$I$11+СВЦЭМ!$D$10+'СЕТ СН'!$I$6-'СЕТ СН'!$I$23</f>
        <v>1763.5213613999999</v>
      </c>
      <c r="N146" s="37">
        <f>SUMIFS(СВЦЭМ!$D$34:$D$777,СВЦЭМ!$A$34:$A$777,$A146,СВЦЭМ!$B$34:$B$777,N$119)+'СЕТ СН'!$I$11+СВЦЭМ!$D$10+'СЕТ СН'!$I$6-'СЕТ СН'!$I$23</f>
        <v>1754.2596328099999</v>
      </c>
      <c r="O146" s="37">
        <f>SUMIFS(СВЦЭМ!$D$34:$D$777,СВЦЭМ!$A$34:$A$777,$A146,СВЦЭМ!$B$34:$B$777,O$119)+'СЕТ СН'!$I$11+СВЦЭМ!$D$10+'СЕТ СН'!$I$6-'СЕТ СН'!$I$23</f>
        <v>1760.35277602</v>
      </c>
      <c r="P146" s="37">
        <f>SUMIFS(СВЦЭМ!$D$34:$D$777,СВЦЭМ!$A$34:$A$777,$A146,СВЦЭМ!$B$34:$B$777,P$119)+'СЕТ СН'!$I$11+СВЦЭМ!$D$10+'СЕТ СН'!$I$6-'СЕТ СН'!$I$23</f>
        <v>1763.9138593899997</v>
      </c>
      <c r="Q146" s="37">
        <f>SUMIFS(СВЦЭМ!$D$34:$D$777,СВЦЭМ!$A$34:$A$777,$A146,СВЦЭМ!$B$34:$B$777,Q$119)+'СЕТ СН'!$I$11+СВЦЭМ!$D$10+'СЕТ СН'!$I$6-'СЕТ СН'!$I$23</f>
        <v>1764.7176744799999</v>
      </c>
      <c r="R146" s="37">
        <f>SUMIFS(СВЦЭМ!$D$34:$D$777,СВЦЭМ!$A$34:$A$777,$A146,СВЦЭМ!$B$34:$B$777,R$119)+'СЕТ СН'!$I$11+СВЦЭМ!$D$10+'СЕТ СН'!$I$6-'СЕТ СН'!$I$23</f>
        <v>1772.1393091299997</v>
      </c>
      <c r="S146" s="37">
        <f>SUMIFS(СВЦЭМ!$D$34:$D$777,СВЦЭМ!$A$34:$A$777,$A146,СВЦЭМ!$B$34:$B$777,S$119)+'СЕТ СН'!$I$11+СВЦЭМ!$D$10+'СЕТ СН'!$I$6-'СЕТ СН'!$I$23</f>
        <v>1767.9758348300002</v>
      </c>
      <c r="T146" s="37">
        <f>SUMIFS(СВЦЭМ!$D$34:$D$777,СВЦЭМ!$A$34:$A$777,$A146,СВЦЭМ!$B$34:$B$777,T$119)+'СЕТ СН'!$I$11+СВЦЭМ!$D$10+'СЕТ СН'!$I$6-'СЕТ СН'!$I$23</f>
        <v>1763.2080732200002</v>
      </c>
      <c r="U146" s="37">
        <f>SUMIFS(СВЦЭМ!$D$34:$D$777,СВЦЭМ!$A$34:$A$777,$A146,СВЦЭМ!$B$34:$B$777,U$119)+'СЕТ СН'!$I$11+СВЦЭМ!$D$10+'СЕТ СН'!$I$6-'СЕТ СН'!$I$23</f>
        <v>1769.5118350599996</v>
      </c>
      <c r="V146" s="37">
        <f>SUMIFS(СВЦЭМ!$D$34:$D$777,СВЦЭМ!$A$34:$A$777,$A146,СВЦЭМ!$B$34:$B$777,V$119)+'СЕТ СН'!$I$11+СВЦЭМ!$D$10+'СЕТ СН'!$I$6-'СЕТ СН'!$I$23</f>
        <v>1773.8029647900003</v>
      </c>
      <c r="W146" s="37">
        <f>SUMIFS(СВЦЭМ!$D$34:$D$777,СВЦЭМ!$A$34:$A$777,$A146,СВЦЭМ!$B$34:$B$777,W$119)+'СЕТ СН'!$I$11+СВЦЭМ!$D$10+'СЕТ СН'!$I$6-'СЕТ СН'!$I$23</f>
        <v>1813.8227276600001</v>
      </c>
      <c r="X146" s="37">
        <f>SUMIFS(СВЦЭМ!$D$34:$D$777,СВЦЭМ!$A$34:$A$777,$A146,СВЦЭМ!$B$34:$B$777,X$119)+'СЕТ СН'!$I$11+СВЦЭМ!$D$10+'СЕТ СН'!$I$6-'СЕТ СН'!$I$23</f>
        <v>1906.7768194800001</v>
      </c>
      <c r="Y146" s="37">
        <f>SUMIFS(СВЦЭМ!$D$34:$D$777,СВЦЭМ!$A$34:$A$777,$A146,СВЦЭМ!$B$34:$B$777,Y$119)+'СЕТ СН'!$I$11+СВЦЭМ!$D$10+'СЕТ СН'!$I$6-'СЕТ СН'!$I$23</f>
        <v>2023.1151811099999</v>
      </c>
    </row>
    <row r="147" spans="1:27" ht="15.75" x14ac:dyDescent="0.2">
      <c r="A147" s="36">
        <f t="shared" si="3"/>
        <v>43309</v>
      </c>
      <c r="B147" s="37">
        <f>SUMIFS(СВЦЭМ!$D$34:$D$777,СВЦЭМ!$A$34:$A$777,$A147,СВЦЭМ!$B$34:$B$777,B$119)+'СЕТ СН'!$I$11+СВЦЭМ!$D$10+'СЕТ СН'!$I$6-'СЕТ СН'!$I$23</f>
        <v>1975.0038193399996</v>
      </c>
      <c r="C147" s="37">
        <f>SUMIFS(СВЦЭМ!$D$34:$D$777,СВЦЭМ!$A$34:$A$777,$A147,СВЦЭМ!$B$34:$B$777,C$119)+'СЕТ СН'!$I$11+СВЦЭМ!$D$10+'СЕТ СН'!$I$6-'СЕТ СН'!$I$23</f>
        <v>2043.36719412</v>
      </c>
      <c r="D147" s="37">
        <f>SUMIFS(СВЦЭМ!$D$34:$D$777,СВЦЭМ!$A$34:$A$777,$A147,СВЦЭМ!$B$34:$B$777,D$119)+'СЕТ СН'!$I$11+СВЦЭМ!$D$10+'СЕТ СН'!$I$6-'СЕТ СН'!$I$23</f>
        <v>2070.9615758599998</v>
      </c>
      <c r="E147" s="37">
        <f>SUMIFS(СВЦЭМ!$D$34:$D$777,СВЦЭМ!$A$34:$A$777,$A147,СВЦЭМ!$B$34:$B$777,E$119)+'СЕТ СН'!$I$11+СВЦЭМ!$D$10+'СЕТ СН'!$I$6-'СЕТ СН'!$I$23</f>
        <v>2100.0638223699998</v>
      </c>
      <c r="F147" s="37">
        <f>SUMIFS(СВЦЭМ!$D$34:$D$777,СВЦЭМ!$A$34:$A$777,$A147,СВЦЭМ!$B$34:$B$777,F$119)+'СЕТ СН'!$I$11+СВЦЭМ!$D$10+'СЕТ СН'!$I$6-'СЕТ СН'!$I$23</f>
        <v>2090.33002885</v>
      </c>
      <c r="G147" s="37">
        <f>SUMIFS(СВЦЭМ!$D$34:$D$777,СВЦЭМ!$A$34:$A$777,$A147,СВЦЭМ!$B$34:$B$777,G$119)+'СЕТ СН'!$I$11+СВЦЭМ!$D$10+'СЕТ СН'!$I$6-'СЕТ СН'!$I$23</f>
        <v>2157.3218668099998</v>
      </c>
      <c r="H147" s="37">
        <f>SUMIFS(СВЦЭМ!$D$34:$D$777,СВЦЭМ!$A$34:$A$777,$A147,СВЦЭМ!$B$34:$B$777,H$119)+'СЕТ СН'!$I$11+СВЦЭМ!$D$10+'СЕТ СН'!$I$6-'СЕТ СН'!$I$23</f>
        <v>2015.3017307199998</v>
      </c>
      <c r="I147" s="37">
        <f>SUMIFS(СВЦЭМ!$D$34:$D$777,СВЦЭМ!$A$34:$A$777,$A147,СВЦЭМ!$B$34:$B$777,I$119)+'СЕТ СН'!$I$11+СВЦЭМ!$D$10+'СЕТ СН'!$I$6-'СЕТ СН'!$I$23</f>
        <v>1897.76511368</v>
      </c>
      <c r="J147" s="37">
        <f>SUMIFS(СВЦЭМ!$D$34:$D$777,СВЦЭМ!$A$34:$A$777,$A147,СВЦЭМ!$B$34:$B$777,J$119)+'СЕТ СН'!$I$11+СВЦЭМ!$D$10+'СЕТ СН'!$I$6-'СЕТ СН'!$I$23</f>
        <v>1752.4084244300002</v>
      </c>
      <c r="K147" s="37">
        <f>SUMIFS(СВЦЭМ!$D$34:$D$777,СВЦЭМ!$A$34:$A$777,$A147,СВЦЭМ!$B$34:$B$777,K$119)+'СЕТ СН'!$I$11+СВЦЭМ!$D$10+'СЕТ СН'!$I$6-'СЕТ СН'!$I$23</f>
        <v>1689.1984459300002</v>
      </c>
      <c r="L147" s="37">
        <f>SUMIFS(СВЦЭМ!$D$34:$D$777,СВЦЭМ!$A$34:$A$777,$A147,СВЦЭМ!$B$34:$B$777,L$119)+'СЕТ СН'!$I$11+СВЦЭМ!$D$10+'СЕТ СН'!$I$6-'СЕТ СН'!$I$23</f>
        <v>1669.19916225</v>
      </c>
      <c r="M147" s="37">
        <f>SUMIFS(СВЦЭМ!$D$34:$D$777,СВЦЭМ!$A$34:$A$777,$A147,СВЦЭМ!$B$34:$B$777,M$119)+'СЕТ СН'!$I$11+СВЦЭМ!$D$10+'СЕТ СН'!$I$6-'СЕТ СН'!$I$23</f>
        <v>1666.47697406</v>
      </c>
      <c r="N147" s="37">
        <f>SUMIFS(СВЦЭМ!$D$34:$D$777,СВЦЭМ!$A$34:$A$777,$A147,СВЦЭМ!$B$34:$B$777,N$119)+'СЕТ СН'!$I$11+СВЦЭМ!$D$10+'СЕТ СН'!$I$6-'СЕТ СН'!$I$23</f>
        <v>1699.05788054</v>
      </c>
      <c r="O147" s="37">
        <f>SUMIFS(СВЦЭМ!$D$34:$D$777,СВЦЭМ!$A$34:$A$777,$A147,СВЦЭМ!$B$34:$B$777,O$119)+'СЕТ СН'!$I$11+СВЦЭМ!$D$10+'СЕТ СН'!$I$6-'СЕТ СН'!$I$23</f>
        <v>1676.5051558599998</v>
      </c>
      <c r="P147" s="37">
        <f>SUMIFS(СВЦЭМ!$D$34:$D$777,СВЦЭМ!$A$34:$A$777,$A147,СВЦЭМ!$B$34:$B$777,P$119)+'СЕТ СН'!$I$11+СВЦЭМ!$D$10+'СЕТ СН'!$I$6-'СЕТ СН'!$I$23</f>
        <v>1687.1915866099998</v>
      </c>
      <c r="Q147" s="37">
        <f>SUMIFS(СВЦЭМ!$D$34:$D$777,СВЦЭМ!$A$34:$A$777,$A147,СВЦЭМ!$B$34:$B$777,Q$119)+'СЕТ СН'!$I$11+СВЦЭМ!$D$10+'СЕТ СН'!$I$6-'СЕТ СН'!$I$23</f>
        <v>1696.8540667500001</v>
      </c>
      <c r="R147" s="37">
        <f>SUMIFS(СВЦЭМ!$D$34:$D$777,СВЦЭМ!$A$34:$A$777,$A147,СВЦЭМ!$B$34:$B$777,R$119)+'СЕТ СН'!$I$11+СВЦЭМ!$D$10+'СЕТ СН'!$I$6-'СЕТ СН'!$I$23</f>
        <v>1695.5018674799999</v>
      </c>
      <c r="S147" s="37">
        <f>SUMIFS(СВЦЭМ!$D$34:$D$777,СВЦЭМ!$A$34:$A$777,$A147,СВЦЭМ!$B$34:$B$777,S$119)+'СЕТ СН'!$I$11+СВЦЭМ!$D$10+'СЕТ СН'!$I$6-'СЕТ СН'!$I$23</f>
        <v>1693.40898866</v>
      </c>
      <c r="T147" s="37">
        <f>SUMIFS(СВЦЭМ!$D$34:$D$777,СВЦЭМ!$A$34:$A$777,$A147,СВЦЭМ!$B$34:$B$777,T$119)+'СЕТ СН'!$I$11+СВЦЭМ!$D$10+'СЕТ СН'!$I$6-'СЕТ СН'!$I$23</f>
        <v>1684.7610304499999</v>
      </c>
      <c r="U147" s="37">
        <f>SUMIFS(СВЦЭМ!$D$34:$D$777,СВЦЭМ!$A$34:$A$777,$A147,СВЦЭМ!$B$34:$B$777,U$119)+'СЕТ СН'!$I$11+СВЦЭМ!$D$10+'СЕТ СН'!$I$6-'СЕТ СН'!$I$23</f>
        <v>1680.6229829499998</v>
      </c>
      <c r="V147" s="37">
        <f>SUMIFS(СВЦЭМ!$D$34:$D$777,СВЦЭМ!$A$34:$A$777,$A147,СВЦЭМ!$B$34:$B$777,V$119)+'СЕТ СН'!$I$11+СВЦЭМ!$D$10+'СЕТ СН'!$I$6-'СЕТ СН'!$I$23</f>
        <v>1694.9583863500002</v>
      </c>
      <c r="W147" s="37">
        <f>SUMIFS(СВЦЭМ!$D$34:$D$777,СВЦЭМ!$A$34:$A$777,$A147,СВЦЭМ!$B$34:$B$777,W$119)+'СЕТ СН'!$I$11+СВЦЭМ!$D$10+'СЕТ СН'!$I$6-'СЕТ СН'!$I$23</f>
        <v>1713.6739099400002</v>
      </c>
      <c r="X147" s="37">
        <f>SUMIFS(СВЦЭМ!$D$34:$D$777,СВЦЭМ!$A$34:$A$777,$A147,СВЦЭМ!$B$34:$B$777,X$119)+'СЕТ СН'!$I$11+СВЦЭМ!$D$10+'СЕТ СН'!$I$6-'СЕТ СН'!$I$23</f>
        <v>1796.2993739200001</v>
      </c>
      <c r="Y147" s="37">
        <f>SUMIFS(СВЦЭМ!$D$34:$D$777,СВЦЭМ!$A$34:$A$777,$A147,СВЦЭМ!$B$34:$B$777,Y$119)+'СЕТ СН'!$I$11+СВЦЭМ!$D$10+'СЕТ СН'!$I$6-'СЕТ СН'!$I$23</f>
        <v>1934.8863181500001</v>
      </c>
    </row>
    <row r="148" spans="1:27" ht="15.75" x14ac:dyDescent="0.2">
      <c r="A148" s="36">
        <f t="shared" si="3"/>
        <v>43310</v>
      </c>
      <c r="B148" s="37">
        <f>SUMIFS(СВЦЭМ!$D$34:$D$777,СВЦЭМ!$A$34:$A$777,$A148,СВЦЭМ!$B$34:$B$777,B$119)+'СЕТ СН'!$I$11+СВЦЭМ!$D$10+'СЕТ СН'!$I$6-'СЕТ СН'!$I$23</f>
        <v>2000.5258811499998</v>
      </c>
      <c r="C148" s="37">
        <f>SUMIFS(СВЦЭМ!$D$34:$D$777,СВЦЭМ!$A$34:$A$777,$A148,СВЦЭМ!$B$34:$B$777,C$119)+'СЕТ СН'!$I$11+СВЦЭМ!$D$10+'СЕТ СН'!$I$6-'СЕТ СН'!$I$23</f>
        <v>2058.7077333699999</v>
      </c>
      <c r="D148" s="37">
        <f>SUMIFS(СВЦЭМ!$D$34:$D$777,СВЦЭМ!$A$34:$A$777,$A148,СВЦЭМ!$B$34:$B$777,D$119)+'СЕТ СН'!$I$11+СВЦЭМ!$D$10+'СЕТ СН'!$I$6-'СЕТ СН'!$I$23</f>
        <v>2119.4949391700002</v>
      </c>
      <c r="E148" s="37">
        <f>SUMIFS(СВЦЭМ!$D$34:$D$777,СВЦЭМ!$A$34:$A$777,$A148,СВЦЭМ!$B$34:$B$777,E$119)+'СЕТ СН'!$I$11+СВЦЭМ!$D$10+'СЕТ СН'!$I$6-'СЕТ СН'!$I$23</f>
        <v>2177.7740890200002</v>
      </c>
      <c r="F148" s="37">
        <f>SUMIFS(СВЦЭМ!$D$34:$D$777,СВЦЭМ!$A$34:$A$777,$A148,СВЦЭМ!$B$34:$B$777,F$119)+'СЕТ СН'!$I$11+СВЦЭМ!$D$10+'СЕТ СН'!$I$6-'СЕТ СН'!$I$23</f>
        <v>2168.5570125099998</v>
      </c>
      <c r="G148" s="37">
        <f>SUMIFS(СВЦЭМ!$D$34:$D$777,СВЦЭМ!$A$34:$A$777,$A148,СВЦЭМ!$B$34:$B$777,G$119)+'СЕТ СН'!$I$11+СВЦЭМ!$D$10+'СЕТ СН'!$I$6-'СЕТ СН'!$I$23</f>
        <v>2161.8687443700001</v>
      </c>
      <c r="H148" s="37">
        <f>SUMIFS(СВЦЭМ!$D$34:$D$777,СВЦЭМ!$A$34:$A$777,$A148,СВЦЭМ!$B$34:$B$777,H$119)+'СЕТ СН'!$I$11+СВЦЭМ!$D$10+'СЕТ СН'!$I$6-'СЕТ СН'!$I$23</f>
        <v>2050.1719860599997</v>
      </c>
      <c r="I148" s="37">
        <f>SUMIFS(СВЦЭМ!$D$34:$D$777,СВЦЭМ!$A$34:$A$777,$A148,СВЦЭМ!$B$34:$B$777,I$119)+'СЕТ СН'!$I$11+СВЦЭМ!$D$10+'СЕТ СН'!$I$6-'СЕТ СН'!$I$23</f>
        <v>1879.52158633</v>
      </c>
      <c r="J148" s="37">
        <f>SUMIFS(СВЦЭМ!$D$34:$D$777,СВЦЭМ!$A$34:$A$777,$A148,СВЦЭМ!$B$34:$B$777,J$119)+'СЕТ СН'!$I$11+СВЦЭМ!$D$10+'СЕТ СН'!$I$6-'СЕТ СН'!$I$23</f>
        <v>1751.29361526</v>
      </c>
      <c r="K148" s="37">
        <f>SUMIFS(СВЦЭМ!$D$34:$D$777,СВЦЭМ!$A$34:$A$777,$A148,СВЦЭМ!$B$34:$B$777,K$119)+'СЕТ СН'!$I$11+СВЦЭМ!$D$10+'СЕТ СН'!$I$6-'СЕТ СН'!$I$23</f>
        <v>1684.2541200799997</v>
      </c>
      <c r="L148" s="37">
        <f>SUMIFS(СВЦЭМ!$D$34:$D$777,СВЦЭМ!$A$34:$A$777,$A148,СВЦЭМ!$B$34:$B$777,L$119)+'СЕТ СН'!$I$11+СВЦЭМ!$D$10+'СЕТ СН'!$I$6-'СЕТ СН'!$I$23</f>
        <v>1657.7462429099996</v>
      </c>
      <c r="M148" s="37">
        <f>SUMIFS(СВЦЭМ!$D$34:$D$777,СВЦЭМ!$A$34:$A$777,$A148,СВЦЭМ!$B$34:$B$777,M$119)+'СЕТ СН'!$I$11+СВЦЭМ!$D$10+'СЕТ СН'!$I$6-'СЕТ СН'!$I$23</f>
        <v>1656.86608875</v>
      </c>
      <c r="N148" s="37">
        <f>SUMIFS(СВЦЭМ!$D$34:$D$777,СВЦЭМ!$A$34:$A$777,$A148,СВЦЭМ!$B$34:$B$777,N$119)+'СЕТ СН'!$I$11+СВЦЭМ!$D$10+'СЕТ СН'!$I$6-'СЕТ СН'!$I$23</f>
        <v>1648.4771013199997</v>
      </c>
      <c r="O148" s="37">
        <f>SUMIFS(СВЦЭМ!$D$34:$D$777,СВЦЭМ!$A$34:$A$777,$A148,СВЦЭМ!$B$34:$B$777,O$119)+'СЕТ СН'!$I$11+СВЦЭМ!$D$10+'СЕТ СН'!$I$6-'СЕТ СН'!$I$23</f>
        <v>1649.8249666199999</v>
      </c>
      <c r="P148" s="37">
        <f>SUMIFS(СВЦЭМ!$D$34:$D$777,СВЦЭМ!$A$34:$A$777,$A148,СВЦЭМ!$B$34:$B$777,P$119)+'СЕТ СН'!$I$11+СВЦЭМ!$D$10+'СЕТ СН'!$I$6-'СЕТ СН'!$I$23</f>
        <v>1649.4567766599998</v>
      </c>
      <c r="Q148" s="37">
        <f>SUMIFS(СВЦЭМ!$D$34:$D$777,СВЦЭМ!$A$34:$A$777,$A148,СВЦЭМ!$B$34:$B$777,Q$119)+'СЕТ СН'!$I$11+СВЦЭМ!$D$10+'СЕТ СН'!$I$6-'СЕТ СН'!$I$23</f>
        <v>1653.5377682899998</v>
      </c>
      <c r="R148" s="37">
        <f>SUMIFS(СВЦЭМ!$D$34:$D$777,СВЦЭМ!$A$34:$A$777,$A148,СВЦЭМ!$B$34:$B$777,R$119)+'СЕТ СН'!$I$11+СВЦЭМ!$D$10+'СЕТ СН'!$I$6-'СЕТ СН'!$I$23</f>
        <v>1656.2200894999996</v>
      </c>
      <c r="S148" s="37">
        <f>SUMIFS(СВЦЭМ!$D$34:$D$777,СВЦЭМ!$A$34:$A$777,$A148,СВЦЭМ!$B$34:$B$777,S$119)+'СЕТ СН'!$I$11+СВЦЭМ!$D$10+'СЕТ СН'!$I$6-'СЕТ СН'!$I$23</f>
        <v>1659.8819144199997</v>
      </c>
      <c r="T148" s="37">
        <f>SUMIFS(СВЦЭМ!$D$34:$D$777,СВЦЭМ!$A$34:$A$777,$A148,СВЦЭМ!$B$34:$B$777,T$119)+'СЕТ СН'!$I$11+СВЦЭМ!$D$10+'СЕТ СН'!$I$6-'СЕТ СН'!$I$23</f>
        <v>1657.9819001199999</v>
      </c>
      <c r="U148" s="37">
        <f>SUMIFS(СВЦЭМ!$D$34:$D$777,СВЦЭМ!$A$34:$A$777,$A148,СВЦЭМ!$B$34:$B$777,U$119)+'СЕТ СН'!$I$11+СВЦЭМ!$D$10+'СЕТ СН'!$I$6-'СЕТ СН'!$I$23</f>
        <v>1656.7535803599999</v>
      </c>
      <c r="V148" s="37">
        <f>SUMIFS(СВЦЭМ!$D$34:$D$777,СВЦЭМ!$A$34:$A$777,$A148,СВЦЭМ!$B$34:$B$777,V$119)+'СЕТ СН'!$I$11+СВЦЭМ!$D$10+'СЕТ СН'!$I$6-'СЕТ СН'!$I$23</f>
        <v>1659.0050778300001</v>
      </c>
      <c r="W148" s="37">
        <f>SUMIFS(СВЦЭМ!$D$34:$D$777,СВЦЭМ!$A$34:$A$777,$A148,СВЦЭМ!$B$34:$B$777,W$119)+'СЕТ СН'!$I$11+СВЦЭМ!$D$10+'СЕТ СН'!$I$6-'СЕТ СН'!$I$23</f>
        <v>1679.1322034499999</v>
      </c>
      <c r="X148" s="37">
        <f>SUMIFS(СВЦЭМ!$D$34:$D$777,СВЦЭМ!$A$34:$A$777,$A148,СВЦЭМ!$B$34:$B$777,X$119)+'СЕТ СН'!$I$11+СВЦЭМ!$D$10+'СЕТ СН'!$I$6-'СЕТ СН'!$I$23</f>
        <v>1760.8009787700003</v>
      </c>
      <c r="Y148" s="37">
        <f>SUMIFS(СВЦЭМ!$D$34:$D$777,СВЦЭМ!$A$34:$A$777,$A148,СВЦЭМ!$B$34:$B$777,Y$119)+'СЕТ СН'!$I$11+СВЦЭМ!$D$10+'СЕТ СН'!$I$6-'СЕТ СН'!$I$23</f>
        <v>1882.9348815200001</v>
      </c>
    </row>
    <row r="149" spans="1:27" ht="15.75" x14ac:dyDescent="0.2">
      <c r="A149" s="36">
        <f t="shared" si="3"/>
        <v>43311</v>
      </c>
      <c r="B149" s="37">
        <f>SUMIFS(СВЦЭМ!$D$34:$D$777,СВЦЭМ!$A$34:$A$777,$A149,СВЦЭМ!$B$34:$B$777,B$119)+'СЕТ СН'!$I$11+СВЦЭМ!$D$10+'СЕТ СН'!$I$6-'СЕТ СН'!$I$23</f>
        <v>1952.6733023799998</v>
      </c>
      <c r="C149" s="37">
        <f>SUMIFS(СВЦЭМ!$D$34:$D$777,СВЦЭМ!$A$34:$A$777,$A149,СВЦЭМ!$B$34:$B$777,C$119)+'СЕТ СН'!$I$11+СВЦЭМ!$D$10+'СЕТ СН'!$I$6-'СЕТ СН'!$I$23</f>
        <v>2008.0637306399999</v>
      </c>
      <c r="D149" s="37">
        <f>SUMIFS(СВЦЭМ!$D$34:$D$777,СВЦЭМ!$A$34:$A$777,$A149,СВЦЭМ!$B$34:$B$777,D$119)+'СЕТ СН'!$I$11+СВЦЭМ!$D$10+'СЕТ СН'!$I$6-'СЕТ СН'!$I$23</f>
        <v>2063.6706522899999</v>
      </c>
      <c r="E149" s="37">
        <f>SUMIFS(СВЦЭМ!$D$34:$D$777,СВЦЭМ!$A$34:$A$777,$A149,СВЦЭМ!$B$34:$B$777,E$119)+'СЕТ СН'!$I$11+СВЦЭМ!$D$10+'СЕТ СН'!$I$6-'СЕТ СН'!$I$23</f>
        <v>2081.2358517100001</v>
      </c>
      <c r="F149" s="37">
        <f>SUMIFS(СВЦЭМ!$D$34:$D$777,СВЦЭМ!$A$34:$A$777,$A149,СВЦЭМ!$B$34:$B$777,F$119)+'СЕТ СН'!$I$11+СВЦЭМ!$D$10+'СЕТ СН'!$I$6-'СЕТ СН'!$I$23</f>
        <v>2082.0846582300001</v>
      </c>
      <c r="G149" s="37">
        <f>SUMIFS(СВЦЭМ!$D$34:$D$777,СВЦЭМ!$A$34:$A$777,$A149,СВЦЭМ!$B$34:$B$777,G$119)+'СЕТ СН'!$I$11+СВЦЭМ!$D$10+'СЕТ СН'!$I$6-'СЕТ СН'!$I$23</f>
        <v>2059.5795279100003</v>
      </c>
      <c r="H149" s="37">
        <f>SUMIFS(СВЦЭМ!$D$34:$D$777,СВЦЭМ!$A$34:$A$777,$A149,СВЦЭМ!$B$34:$B$777,H$119)+'СЕТ СН'!$I$11+СВЦЭМ!$D$10+'СЕТ СН'!$I$6-'СЕТ СН'!$I$23</f>
        <v>1961.6775150799999</v>
      </c>
      <c r="I149" s="37">
        <f>SUMIFS(СВЦЭМ!$D$34:$D$777,СВЦЭМ!$A$34:$A$777,$A149,СВЦЭМ!$B$34:$B$777,I$119)+'СЕТ СН'!$I$11+СВЦЭМ!$D$10+'СЕТ СН'!$I$6-'СЕТ СН'!$I$23</f>
        <v>1818.8905520999997</v>
      </c>
      <c r="J149" s="37">
        <f>SUMIFS(СВЦЭМ!$D$34:$D$777,СВЦЭМ!$A$34:$A$777,$A149,СВЦЭМ!$B$34:$B$777,J$119)+'СЕТ СН'!$I$11+СВЦЭМ!$D$10+'СЕТ СН'!$I$6-'СЕТ СН'!$I$23</f>
        <v>1712.4737476800001</v>
      </c>
      <c r="K149" s="37">
        <f>SUMIFS(СВЦЭМ!$D$34:$D$777,СВЦЭМ!$A$34:$A$777,$A149,СВЦЭМ!$B$34:$B$777,K$119)+'СЕТ СН'!$I$11+СВЦЭМ!$D$10+'СЕТ СН'!$I$6-'СЕТ СН'!$I$23</f>
        <v>1659.4804845799999</v>
      </c>
      <c r="L149" s="37">
        <f>SUMIFS(СВЦЭМ!$D$34:$D$777,СВЦЭМ!$A$34:$A$777,$A149,СВЦЭМ!$B$34:$B$777,L$119)+'СЕТ СН'!$I$11+СВЦЭМ!$D$10+'СЕТ СН'!$I$6-'СЕТ СН'!$I$23</f>
        <v>1648.2715788400001</v>
      </c>
      <c r="M149" s="37">
        <f>SUMIFS(СВЦЭМ!$D$34:$D$777,СВЦЭМ!$A$34:$A$777,$A149,СВЦЭМ!$B$34:$B$777,M$119)+'СЕТ СН'!$I$11+СВЦЭМ!$D$10+'СЕТ СН'!$I$6-'СЕТ СН'!$I$23</f>
        <v>1643.01059691</v>
      </c>
      <c r="N149" s="37">
        <f>SUMIFS(СВЦЭМ!$D$34:$D$777,СВЦЭМ!$A$34:$A$777,$A149,СВЦЭМ!$B$34:$B$777,N$119)+'СЕТ СН'!$I$11+СВЦЭМ!$D$10+'СЕТ СН'!$I$6-'СЕТ СН'!$I$23</f>
        <v>1699.8992078800002</v>
      </c>
      <c r="O149" s="37">
        <f>SUMIFS(СВЦЭМ!$D$34:$D$777,СВЦЭМ!$A$34:$A$777,$A149,СВЦЭМ!$B$34:$B$777,O$119)+'СЕТ СН'!$I$11+СВЦЭМ!$D$10+'СЕТ СН'!$I$6-'СЕТ СН'!$I$23</f>
        <v>1710.0924658599997</v>
      </c>
      <c r="P149" s="37">
        <f>SUMIFS(СВЦЭМ!$D$34:$D$777,СВЦЭМ!$A$34:$A$777,$A149,СВЦЭМ!$B$34:$B$777,P$119)+'СЕТ СН'!$I$11+СВЦЭМ!$D$10+'СЕТ СН'!$I$6-'СЕТ СН'!$I$23</f>
        <v>1703.8324825999998</v>
      </c>
      <c r="Q149" s="37">
        <f>SUMIFS(СВЦЭМ!$D$34:$D$777,СВЦЭМ!$A$34:$A$777,$A149,СВЦЭМ!$B$34:$B$777,Q$119)+'СЕТ СН'!$I$11+СВЦЭМ!$D$10+'СЕТ СН'!$I$6-'СЕТ СН'!$I$23</f>
        <v>1710.2901570899999</v>
      </c>
      <c r="R149" s="37">
        <f>SUMIFS(СВЦЭМ!$D$34:$D$777,СВЦЭМ!$A$34:$A$777,$A149,СВЦЭМ!$B$34:$B$777,R$119)+'СЕТ СН'!$I$11+СВЦЭМ!$D$10+'СЕТ СН'!$I$6-'СЕТ СН'!$I$23</f>
        <v>1707.0562122900001</v>
      </c>
      <c r="S149" s="37">
        <f>SUMIFS(СВЦЭМ!$D$34:$D$777,СВЦЭМ!$A$34:$A$777,$A149,СВЦЭМ!$B$34:$B$777,S$119)+'СЕТ СН'!$I$11+СВЦЭМ!$D$10+'СЕТ СН'!$I$6-'СЕТ СН'!$I$23</f>
        <v>1706.0164703299997</v>
      </c>
      <c r="T149" s="37">
        <f>SUMIFS(СВЦЭМ!$D$34:$D$777,СВЦЭМ!$A$34:$A$777,$A149,СВЦЭМ!$B$34:$B$777,T$119)+'СЕТ СН'!$I$11+СВЦЭМ!$D$10+'СЕТ СН'!$I$6-'СЕТ СН'!$I$23</f>
        <v>1704.2036288899999</v>
      </c>
      <c r="U149" s="37">
        <f>SUMIFS(СВЦЭМ!$D$34:$D$777,СВЦЭМ!$A$34:$A$777,$A149,СВЦЭМ!$B$34:$B$777,U$119)+'СЕТ СН'!$I$11+СВЦЭМ!$D$10+'СЕТ СН'!$I$6-'СЕТ СН'!$I$23</f>
        <v>1684.5761259399997</v>
      </c>
      <c r="V149" s="37">
        <f>SUMIFS(СВЦЭМ!$D$34:$D$777,СВЦЭМ!$A$34:$A$777,$A149,СВЦЭМ!$B$34:$B$777,V$119)+'СЕТ СН'!$I$11+СВЦЭМ!$D$10+'СЕТ СН'!$I$6-'СЕТ СН'!$I$23</f>
        <v>1661.1269292099996</v>
      </c>
      <c r="W149" s="37">
        <f>SUMIFS(СВЦЭМ!$D$34:$D$777,СВЦЭМ!$A$34:$A$777,$A149,СВЦЭМ!$B$34:$B$777,W$119)+'СЕТ СН'!$I$11+СВЦЭМ!$D$10+'СЕТ СН'!$I$6-'СЕТ СН'!$I$23</f>
        <v>1685.9702676400002</v>
      </c>
      <c r="X149" s="37">
        <f>SUMIFS(СВЦЭМ!$D$34:$D$777,СВЦЭМ!$A$34:$A$777,$A149,СВЦЭМ!$B$34:$B$777,X$119)+'СЕТ СН'!$I$11+СВЦЭМ!$D$10+'СЕТ СН'!$I$6-'СЕТ СН'!$I$23</f>
        <v>1773.7353736200002</v>
      </c>
      <c r="Y149" s="37">
        <f>SUMIFS(СВЦЭМ!$D$34:$D$777,СВЦЭМ!$A$34:$A$777,$A149,СВЦЭМ!$B$34:$B$777,Y$119)+'СЕТ СН'!$I$11+СВЦЭМ!$D$10+'СЕТ СН'!$I$6-'СЕТ СН'!$I$23</f>
        <v>1885.05320721</v>
      </c>
    </row>
    <row r="150" spans="1:27" ht="15.75" x14ac:dyDescent="0.2">
      <c r="A150" s="36">
        <f t="shared" si="3"/>
        <v>43312</v>
      </c>
      <c r="B150" s="37">
        <f>SUMIFS(СВЦЭМ!$D$34:$D$777,СВЦЭМ!$A$34:$A$777,$A150,СВЦЭМ!$B$34:$B$777,B$119)+'СЕТ СН'!$I$11+СВЦЭМ!$D$10+'СЕТ СН'!$I$6-'СЕТ СН'!$I$23</f>
        <v>1795.2929297399996</v>
      </c>
      <c r="C150" s="37">
        <f>SUMIFS(СВЦЭМ!$D$34:$D$777,СВЦЭМ!$A$34:$A$777,$A150,СВЦЭМ!$B$34:$B$777,C$119)+'СЕТ СН'!$I$11+СВЦЭМ!$D$10+'СЕТ СН'!$I$6-'СЕТ СН'!$I$23</f>
        <v>1913.8338787399998</v>
      </c>
      <c r="D150" s="37">
        <f>SUMIFS(СВЦЭМ!$D$34:$D$777,СВЦЭМ!$A$34:$A$777,$A150,СВЦЭМ!$B$34:$B$777,D$119)+'СЕТ СН'!$I$11+СВЦЭМ!$D$10+'СЕТ СН'!$I$6-'СЕТ СН'!$I$23</f>
        <v>2059.9462656199998</v>
      </c>
      <c r="E150" s="37">
        <f>SUMIFS(СВЦЭМ!$D$34:$D$777,СВЦЭМ!$A$34:$A$777,$A150,СВЦЭМ!$B$34:$B$777,E$119)+'СЕТ СН'!$I$11+СВЦЭМ!$D$10+'СЕТ СН'!$I$6-'СЕТ СН'!$I$23</f>
        <v>2118.3684598499999</v>
      </c>
      <c r="F150" s="37">
        <f>SUMIFS(СВЦЭМ!$D$34:$D$777,СВЦЭМ!$A$34:$A$777,$A150,СВЦЭМ!$B$34:$B$777,F$119)+'СЕТ СН'!$I$11+СВЦЭМ!$D$10+'СЕТ СН'!$I$6-'СЕТ СН'!$I$23</f>
        <v>2107.12464529</v>
      </c>
      <c r="G150" s="37">
        <f>SUMIFS(СВЦЭМ!$D$34:$D$777,СВЦЭМ!$A$34:$A$777,$A150,СВЦЭМ!$B$34:$B$777,G$119)+'СЕТ СН'!$I$11+СВЦЭМ!$D$10+'СЕТ СН'!$I$6-'СЕТ СН'!$I$23</f>
        <v>2109.5109367999999</v>
      </c>
      <c r="H150" s="37">
        <f>SUMIFS(СВЦЭМ!$D$34:$D$777,СВЦЭМ!$A$34:$A$777,$A150,СВЦЭМ!$B$34:$B$777,H$119)+'СЕТ СН'!$I$11+СВЦЭМ!$D$10+'СЕТ СН'!$I$6-'СЕТ СН'!$I$23</f>
        <v>2021.7807568600001</v>
      </c>
      <c r="I150" s="37">
        <f>SUMIFS(СВЦЭМ!$D$34:$D$777,СВЦЭМ!$A$34:$A$777,$A150,СВЦЭМ!$B$34:$B$777,I$119)+'СЕТ СН'!$I$11+СВЦЭМ!$D$10+'СЕТ СН'!$I$6-'СЕТ СН'!$I$23</f>
        <v>1867.5905247999999</v>
      </c>
      <c r="J150" s="37">
        <f>SUMIFS(СВЦЭМ!$D$34:$D$777,СВЦЭМ!$A$34:$A$777,$A150,СВЦЭМ!$B$34:$B$777,J$119)+'СЕТ СН'!$I$11+СВЦЭМ!$D$10+'СЕТ СН'!$I$6-'СЕТ СН'!$I$23</f>
        <v>1748.7152763300001</v>
      </c>
      <c r="K150" s="37">
        <f>SUMIFS(СВЦЭМ!$D$34:$D$777,СВЦЭМ!$A$34:$A$777,$A150,СВЦЭМ!$B$34:$B$777,K$119)+'СЕТ СН'!$I$11+СВЦЭМ!$D$10+'СЕТ СН'!$I$6-'СЕТ СН'!$I$23</f>
        <v>1679.1729988299999</v>
      </c>
      <c r="L150" s="37">
        <f>SUMIFS(СВЦЭМ!$D$34:$D$777,СВЦЭМ!$A$34:$A$777,$A150,СВЦЭМ!$B$34:$B$777,L$119)+'СЕТ СН'!$I$11+СВЦЭМ!$D$10+'СЕТ СН'!$I$6-'СЕТ СН'!$I$23</f>
        <v>1666.9238978100002</v>
      </c>
      <c r="M150" s="37">
        <f>SUMIFS(СВЦЭМ!$D$34:$D$777,СВЦЭМ!$A$34:$A$777,$A150,СВЦЭМ!$B$34:$B$777,M$119)+'СЕТ СН'!$I$11+СВЦЭМ!$D$10+'СЕТ СН'!$I$6-'СЕТ СН'!$I$23</f>
        <v>1668.6471135699999</v>
      </c>
      <c r="N150" s="37">
        <f>SUMIFS(СВЦЭМ!$D$34:$D$777,СВЦЭМ!$A$34:$A$777,$A150,СВЦЭМ!$B$34:$B$777,N$119)+'СЕТ СН'!$I$11+СВЦЭМ!$D$10+'СЕТ СН'!$I$6-'СЕТ СН'!$I$23</f>
        <v>1725.19635397</v>
      </c>
      <c r="O150" s="37">
        <f>SUMIFS(СВЦЭМ!$D$34:$D$777,СВЦЭМ!$A$34:$A$777,$A150,СВЦЭМ!$B$34:$B$777,O$119)+'СЕТ СН'!$I$11+СВЦЭМ!$D$10+'СЕТ СН'!$I$6-'СЕТ СН'!$I$23</f>
        <v>1726.3431192099997</v>
      </c>
      <c r="P150" s="37">
        <f>SUMIFS(СВЦЭМ!$D$34:$D$777,СВЦЭМ!$A$34:$A$777,$A150,СВЦЭМ!$B$34:$B$777,P$119)+'СЕТ СН'!$I$11+СВЦЭМ!$D$10+'СЕТ СН'!$I$6-'СЕТ СН'!$I$23</f>
        <v>1714.78244533</v>
      </c>
      <c r="Q150" s="37">
        <f>SUMIFS(СВЦЭМ!$D$34:$D$777,СВЦЭМ!$A$34:$A$777,$A150,СВЦЭМ!$B$34:$B$777,Q$119)+'СЕТ СН'!$I$11+СВЦЭМ!$D$10+'СЕТ СН'!$I$6-'СЕТ СН'!$I$23</f>
        <v>1729.3396592399999</v>
      </c>
      <c r="R150" s="37">
        <f>SUMIFS(СВЦЭМ!$D$34:$D$777,СВЦЭМ!$A$34:$A$777,$A150,СВЦЭМ!$B$34:$B$777,R$119)+'СЕТ СН'!$I$11+СВЦЭМ!$D$10+'СЕТ СН'!$I$6-'СЕТ СН'!$I$23</f>
        <v>1724.9156947299998</v>
      </c>
      <c r="S150" s="37">
        <f>SUMIFS(СВЦЭМ!$D$34:$D$777,СВЦЭМ!$A$34:$A$777,$A150,СВЦЭМ!$B$34:$B$777,S$119)+'СЕТ СН'!$I$11+СВЦЭМ!$D$10+'СЕТ СН'!$I$6-'СЕТ СН'!$I$23</f>
        <v>1719.1470974399999</v>
      </c>
      <c r="T150" s="37">
        <f>SUMIFS(СВЦЭМ!$D$34:$D$777,СВЦЭМ!$A$34:$A$777,$A150,СВЦЭМ!$B$34:$B$777,T$119)+'СЕТ СН'!$I$11+СВЦЭМ!$D$10+'СЕТ СН'!$I$6-'СЕТ СН'!$I$23</f>
        <v>1717.8661530999998</v>
      </c>
      <c r="U150" s="37">
        <f>SUMIFS(СВЦЭМ!$D$34:$D$777,СВЦЭМ!$A$34:$A$777,$A150,СВЦЭМ!$B$34:$B$777,U$119)+'СЕТ СН'!$I$11+СВЦЭМ!$D$10+'СЕТ СН'!$I$6-'СЕТ СН'!$I$23</f>
        <v>1698.48290357</v>
      </c>
      <c r="V150" s="37">
        <f>SUMIFS(СВЦЭМ!$D$34:$D$777,СВЦЭМ!$A$34:$A$777,$A150,СВЦЭМ!$B$34:$B$777,V$119)+'СЕТ СН'!$I$11+СВЦЭМ!$D$10+'СЕТ СН'!$I$6-'СЕТ СН'!$I$23</f>
        <v>1679.7565932899997</v>
      </c>
      <c r="W150" s="37">
        <f>SUMIFS(СВЦЭМ!$D$34:$D$777,СВЦЭМ!$A$34:$A$777,$A150,СВЦЭМ!$B$34:$B$777,W$119)+'СЕТ СН'!$I$11+СВЦЭМ!$D$10+'СЕТ СН'!$I$6-'СЕТ СН'!$I$23</f>
        <v>1734.0093066899999</v>
      </c>
      <c r="X150" s="37">
        <f>SUMIFS(СВЦЭМ!$D$34:$D$777,СВЦЭМ!$A$34:$A$777,$A150,СВЦЭМ!$B$34:$B$777,X$119)+'СЕТ СН'!$I$11+СВЦЭМ!$D$10+'СЕТ СН'!$I$6-'СЕТ СН'!$I$23</f>
        <v>1820.7911077399999</v>
      </c>
      <c r="Y150" s="37">
        <f>SUMIFS(СВЦЭМ!$D$34:$D$777,СВЦЭМ!$A$34:$A$777,$A150,СВЦЭМ!$B$34:$B$777,Y$119)+'СЕТ СН'!$I$11+СВЦЭМ!$D$10+'СЕТ СН'!$I$6-'СЕТ СН'!$I$23</f>
        <v>1929.1682965599998</v>
      </c>
    </row>
    <row r="151" spans="1:27"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7"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7" ht="12.75" customHeight="1" x14ac:dyDescent="0.2">
      <c r="A153" s="127" t="s">
        <v>7</v>
      </c>
      <c r="B153" s="121" t="s">
        <v>128</v>
      </c>
      <c r="C153" s="122"/>
      <c r="D153" s="122"/>
      <c r="E153" s="122"/>
      <c r="F153" s="122"/>
      <c r="G153" s="122"/>
      <c r="H153" s="122"/>
      <c r="I153" s="122"/>
      <c r="J153" s="122"/>
      <c r="K153" s="122"/>
      <c r="L153" s="122"/>
      <c r="M153" s="122"/>
      <c r="N153" s="122"/>
      <c r="O153" s="122"/>
      <c r="P153" s="122"/>
      <c r="Q153" s="122"/>
      <c r="R153" s="122"/>
      <c r="S153" s="122"/>
      <c r="T153" s="122"/>
      <c r="U153" s="122"/>
      <c r="V153" s="122"/>
      <c r="W153" s="122"/>
      <c r="X153" s="122"/>
      <c r="Y153" s="123"/>
    </row>
    <row r="154" spans="1:27" ht="12.75" customHeight="1" x14ac:dyDescent="0.2">
      <c r="A154" s="128"/>
      <c r="B154" s="124"/>
      <c r="C154" s="125"/>
      <c r="D154" s="125"/>
      <c r="E154" s="125"/>
      <c r="F154" s="125"/>
      <c r="G154" s="125"/>
      <c r="H154" s="125"/>
      <c r="I154" s="125"/>
      <c r="J154" s="125"/>
      <c r="K154" s="125"/>
      <c r="L154" s="125"/>
      <c r="M154" s="125"/>
      <c r="N154" s="125"/>
      <c r="O154" s="125"/>
      <c r="P154" s="125"/>
      <c r="Q154" s="125"/>
      <c r="R154" s="125"/>
      <c r="S154" s="125"/>
      <c r="T154" s="125"/>
      <c r="U154" s="125"/>
      <c r="V154" s="125"/>
      <c r="W154" s="125"/>
      <c r="X154" s="125"/>
      <c r="Y154" s="126"/>
    </row>
    <row r="155" spans="1:27" s="47" customFormat="1" ht="12.75" customHeight="1" x14ac:dyDescent="0.2">
      <c r="A155" s="129"/>
      <c r="B155" s="35">
        <v>1</v>
      </c>
      <c r="C155" s="35">
        <v>2</v>
      </c>
      <c r="D155" s="35">
        <v>3</v>
      </c>
      <c r="E155" s="35">
        <v>4</v>
      </c>
      <c r="F155" s="35">
        <v>5</v>
      </c>
      <c r="G155" s="35">
        <v>6</v>
      </c>
      <c r="H155" s="35">
        <v>7</v>
      </c>
      <c r="I155" s="35">
        <v>8</v>
      </c>
      <c r="J155" s="35">
        <v>9</v>
      </c>
      <c r="K155" s="35">
        <v>10</v>
      </c>
      <c r="L155" s="35">
        <v>11</v>
      </c>
      <c r="M155" s="35">
        <v>12</v>
      </c>
      <c r="N155" s="35">
        <v>13</v>
      </c>
      <c r="O155" s="35">
        <v>14</v>
      </c>
      <c r="P155" s="35">
        <v>15</v>
      </c>
      <c r="Q155" s="35">
        <v>16</v>
      </c>
      <c r="R155" s="35">
        <v>17</v>
      </c>
      <c r="S155" s="35">
        <v>18</v>
      </c>
      <c r="T155" s="35">
        <v>19</v>
      </c>
      <c r="U155" s="35">
        <v>20</v>
      </c>
      <c r="V155" s="35">
        <v>21</v>
      </c>
      <c r="W155" s="35">
        <v>22</v>
      </c>
      <c r="X155" s="35">
        <v>23</v>
      </c>
      <c r="Y155" s="35">
        <v>24</v>
      </c>
    </row>
    <row r="156" spans="1:27" ht="15.75" customHeight="1" x14ac:dyDescent="0.2">
      <c r="A156" s="36" t="str">
        <f>A120</f>
        <v>01.07.2018</v>
      </c>
      <c r="B156" s="37">
        <f>SUMIFS(СВЦЭМ!$E$34:$E$777,СВЦЭМ!$A$34:$A$777,$A156,СВЦЭМ!$B$34:$B$777,B$155)+'СЕТ СН'!$F$12</f>
        <v>0</v>
      </c>
      <c r="C156" s="37">
        <f>SUMIFS(СВЦЭМ!$E$34:$E$777,СВЦЭМ!$A$34:$A$777,$A156,СВЦЭМ!$B$34:$B$777,C$155)+'СЕТ СН'!$F$12</f>
        <v>0</v>
      </c>
      <c r="D156" s="37">
        <f>SUMIFS(СВЦЭМ!$E$34:$E$777,СВЦЭМ!$A$34:$A$777,$A156,СВЦЭМ!$B$34:$B$777,D$155)+'СЕТ СН'!$F$12</f>
        <v>0</v>
      </c>
      <c r="E156" s="37">
        <f>SUMIFS(СВЦЭМ!$E$34:$E$777,СВЦЭМ!$A$34:$A$777,$A156,СВЦЭМ!$B$34:$B$777,E$155)+'СЕТ СН'!$F$12</f>
        <v>0</v>
      </c>
      <c r="F156" s="37">
        <f>SUMIFS(СВЦЭМ!$E$34:$E$777,СВЦЭМ!$A$34:$A$777,$A156,СВЦЭМ!$B$34:$B$777,F$155)+'СЕТ СН'!$F$12</f>
        <v>0</v>
      </c>
      <c r="G156" s="37">
        <f>SUMIFS(СВЦЭМ!$E$34:$E$777,СВЦЭМ!$A$34:$A$777,$A156,СВЦЭМ!$B$34:$B$777,G$155)+'СЕТ СН'!$F$12</f>
        <v>0</v>
      </c>
      <c r="H156" s="37">
        <f>SUMIFS(СВЦЭМ!$E$34:$E$777,СВЦЭМ!$A$34:$A$777,$A156,СВЦЭМ!$B$34:$B$777,H$155)+'СЕТ СН'!$F$12</f>
        <v>0</v>
      </c>
      <c r="I156" s="37">
        <f>SUMIFS(СВЦЭМ!$E$34:$E$777,СВЦЭМ!$A$34:$A$777,$A156,СВЦЭМ!$B$34:$B$777,I$155)+'СЕТ СН'!$F$12</f>
        <v>0</v>
      </c>
      <c r="J156" s="37">
        <f>SUMIFS(СВЦЭМ!$E$34:$E$777,СВЦЭМ!$A$34:$A$777,$A156,СВЦЭМ!$B$34:$B$777,J$155)+'СЕТ СН'!$F$12</f>
        <v>0</v>
      </c>
      <c r="K156" s="37">
        <f>SUMIFS(СВЦЭМ!$E$34:$E$777,СВЦЭМ!$A$34:$A$777,$A156,СВЦЭМ!$B$34:$B$777,K$155)+'СЕТ СН'!$F$12</f>
        <v>0</v>
      </c>
      <c r="L156" s="37">
        <f>SUMIFS(СВЦЭМ!$E$34:$E$777,СВЦЭМ!$A$34:$A$777,$A156,СВЦЭМ!$B$34:$B$777,L$155)+'СЕТ СН'!$F$12</f>
        <v>0</v>
      </c>
      <c r="M156" s="37">
        <f>SUMIFS(СВЦЭМ!$E$34:$E$777,СВЦЭМ!$A$34:$A$777,$A156,СВЦЭМ!$B$34:$B$777,M$155)+'СЕТ СН'!$F$12</f>
        <v>0</v>
      </c>
      <c r="N156" s="37">
        <f>SUMIFS(СВЦЭМ!$E$34:$E$777,СВЦЭМ!$A$34:$A$777,$A156,СВЦЭМ!$B$34:$B$777,N$155)+'СЕТ СН'!$F$12</f>
        <v>0</v>
      </c>
      <c r="O156" s="37">
        <f>SUMIFS(СВЦЭМ!$E$34:$E$777,СВЦЭМ!$A$34:$A$777,$A156,СВЦЭМ!$B$34:$B$777,O$155)+'СЕТ СН'!$F$12</f>
        <v>0</v>
      </c>
      <c r="P156" s="37">
        <f>SUMIFS(СВЦЭМ!$E$34:$E$777,СВЦЭМ!$A$34:$A$777,$A156,СВЦЭМ!$B$34:$B$777,P$155)+'СЕТ СН'!$F$12</f>
        <v>0</v>
      </c>
      <c r="Q156" s="37">
        <f>SUMIFS(СВЦЭМ!$E$34:$E$777,СВЦЭМ!$A$34:$A$777,$A156,СВЦЭМ!$B$34:$B$777,Q$155)+'СЕТ СН'!$F$12</f>
        <v>0</v>
      </c>
      <c r="R156" s="37">
        <f>SUMIFS(СВЦЭМ!$E$34:$E$777,СВЦЭМ!$A$34:$A$777,$A156,СВЦЭМ!$B$34:$B$777,R$155)+'СЕТ СН'!$F$12</f>
        <v>0</v>
      </c>
      <c r="S156" s="37">
        <f>SUMIFS(СВЦЭМ!$E$34:$E$777,СВЦЭМ!$A$34:$A$777,$A156,СВЦЭМ!$B$34:$B$777,S$155)+'СЕТ СН'!$F$12</f>
        <v>0</v>
      </c>
      <c r="T156" s="37">
        <f>SUMIFS(СВЦЭМ!$E$34:$E$777,СВЦЭМ!$A$34:$A$777,$A156,СВЦЭМ!$B$34:$B$777,T$155)+'СЕТ СН'!$F$12</f>
        <v>0</v>
      </c>
      <c r="U156" s="37">
        <f>SUMIFS(СВЦЭМ!$E$34:$E$777,СВЦЭМ!$A$34:$A$777,$A156,СВЦЭМ!$B$34:$B$777,U$155)+'СЕТ СН'!$F$12</f>
        <v>0</v>
      </c>
      <c r="V156" s="37">
        <f>SUMIFS(СВЦЭМ!$E$34:$E$777,СВЦЭМ!$A$34:$A$777,$A156,СВЦЭМ!$B$34:$B$777,V$155)+'СЕТ СН'!$F$12</f>
        <v>0</v>
      </c>
      <c r="W156" s="37">
        <f>SUMIFS(СВЦЭМ!$E$34:$E$777,СВЦЭМ!$A$34:$A$777,$A156,СВЦЭМ!$B$34:$B$777,W$155)+'СЕТ СН'!$F$12</f>
        <v>0</v>
      </c>
      <c r="X156" s="37">
        <f>SUMIFS(СВЦЭМ!$E$34:$E$777,СВЦЭМ!$A$34:$A$777,$A156,СВЦЭМ!$B$34:$B$777,X$155)+'СЕТ СН'!$F$12</f>
        <v>0</v>
      </c>
      <c r="Y156" s="37">
        <f>SUMIFS(СВЦЭМ!$E$34:$E$777,СВЦЭМ!$A$34:$A$777,$A156,СВЦЭМ!$B$34:$B$777,Y$155)+'СЕТ СН'!$F$12</f>
        <v>0</v>
      </c>
      <c r="AA156" s="46"/>
    </row>
    <row r="157" spans="1:27" ht="15.75" x14ac:dyDescent="0.2">
      <c r="A157" s="36">
        <f>A156+1</f>
        <v>43283</v>
      </c>
      <c r="B157" s="37">
        <f>SUMIFS(СВЦЭМ!$E$34:$E$777,СВЦЭМ!$A$34:$A$777,$A157,СВЦЭМ!$B$34:$B$777,B$155)+'СЕТ СН'!$F$12</f>
        <v>0</v>
      </c>
      <c r="C157" s="37">
        <f>SUMIFS(СВЦЭМ!$E$34:$E$777,СВЦЭМ!$A$34:$A$777,$A157,СВЦЭМ!$B$34:$B$777,C$155)+'СЕТ СН'!$F$12</f>
        <v>0</v>
      </c>
      <c r="D157" s="37">
        <f>SUMIFS(СВЦЭМ!$E$34:$E$777,СВЦЭМ!$A$34:$A$777,$A157,СВЦЭМ!$B$34:$B$777,D$155)+'СЕТ СН'!$F$12</f>
        <v>0</v>
      </c>
      <c r="E157" s="37">
        <f>SUMIFS(СВЦЭМ!$E$34:$E$777,СВЦЭМ!$A$34:$A$777,$A157,СВЦЭМ!$B$34:$B$777,E$155)+'СЕТ СН'!$F$12</f>
        <v>0</v>
      </c>
      <c r="F157" s="37">
        <f>SUMIFS(СВЦЭМ!$E$34:$E$777,СВЦЭМ!$A$34:$A$777,$A157,СВЦЭМ!$B$34:$B$777,F$155)+'СЕТ СН'!$F$12</f>
        <v>0</v>
      </c>
      <c r="G157" s="37">
        <f>SUMIFS(СВЦЭМ!$E$34:$E$777,СВЦЭМ!$A$34:$A$777,$A157,СВЦЭМ!$B$34:$B$777,G$155)+'СЕТ СН'!$F$12</f>
        <v>0</v>
      </c>
      <c r="H157" s="37">
        <f>SUMIFS(СВЦЭМ!$E$34:$E$777,СВЦЭМ!$A$34:$A$777,$A157,СВЦЭМ!$B$34:$B$777,H$155)+'СЕТ СН'!$F$12</f>
        <v>0</v>
      </c>
      <c r="I157" s="37">
        <f>SUMIFS(СВЦЭМ!$E$34:$E$777,СВЦЭМ!$A$34:$A$777,$A157,СВЦЭМ!$B$34:$B$777,I$155)+'СЕТ СН'!$F$12</f>
        <v>0</v>
      </c>
      <c r="J157" s="37">
        <f>SUMIFS(СВЦЭМ!$E$34:$E$777,СВЦЭМ!$A$34:$A$777,$A157,СВЦЭМ!$B$34:$B$777,J$155)+'СЕТ СН'!$F$12</f>
        <v>0</v>
      </c>
      <c r="K157" s="37">
        <f>SUMIFS(СВЦЭМ!$E$34:$E$777,СВЦЭМ!$A$34:$A$777,$A157,СВЦЭМ!$B$34:$B$777,K$155)+'СЕТ СН'!$F$12</f>
        <v>0</v>
      </c>
      <c r="L157" s="37">
        <f>SUMIFS(СВЦЭМ!$E$34:$E$777,СВЦЭМ!$A$34:$A$777,$A157,СВЦЭМ!$B$34:$B$777,L$155)+'СЕТ СН'!$F$12</f>
        <v>0</v>
      </c>
      <c r="M157" s="37">
        <f>SUMIFS(СВЦЭМ!$E$34:$E$777,СВЦЭМ!$A$34:$A$777,$A157,СВЦЭМ!$B$34:$B$777,M$155)+'СЕТ СН'!$F$12</f>
        <v>0</v>
      </c>
      <c r="N157" s="37">
        <f>SUMIFS(СВЦЭМ!$E$34:$E$777,СВЦЭМ!$A$34:$A$777,$A157,СВЦЭМ!$B$34:$B$777,N$155)+'СЕТ СН'!$F$12</f>
        <v>0</v>
      </c>
      <c r="O157" s="37">
        <f>SUMIFS(СВЦЭМ!$E$34:$E$777,СВЦЭМ!$A$34:$A$777,$A157,СВЦЭМ!$B$34:$B$777,O$155)+'СЕТ СН'!$F$12</f>
        <v>0</v>
      </c>
      <c r="P157" s="37">
        <f>SUMIFS(СВЦЭМ!$E$34:$E$777,СВЦЭМ!$A$34:$A$777,$A157,СВЦЭМ!$B$34:$B$777,P$155)+'СЕТ СН'!$F$12</f>
        <v>0</v>
      </c>
      <c r="Q157" s="37">
        <f>SUMIFS(СВЦЭМ!$E$34:$E$777,СВЦЭМ!$A$34:$A$777,$A157,СВЦЭМ!$B$34:$B$777,Q$155)+'СЕТ СН'!$F$12</f>
        <v>0</v>
      </c>
      <c r="R157" s="37">
        <f>SUMIFS(СВЦЭМ!$E$34:$E$777,СВЦЭМ!$A$34:$A$777,$A157,СВЦЭМ!$B$34:$B$777,R$155)+'СЕТ СН'!$F$12</f>
        <v>0</v>
      </c>
      <c r="S157" s="37">
        <f>SUMIFS(СВЦЭМ!$E$34:$E$777,СВЦЭМ!$A$34:$A$777,$A157,СВЦЭМ!$B$34:$B$777,S$155)+'СЕТ СН'!$F$12</f>
        <v>0</v>
      </c>
      <c r="T157" s="37">
        <f>SUMIFS(СВЦЭМ!$E$34:$E$777,СВЦЭМ!$A$34:$A$777,$A157,СВЦЭМ!$B$34:$B$777,T$155)+'СЕТ СН'!$F$12</f>
        <v>0</v>
      </c>
      <c r="U157" s="37">
        <f>SUMIFS(СВЦЭМ!$E$34:$E$777,СВЦЭМ!$A$34:$A$777,$A157,СВЦЭМ!$B$34:$B$777,U$155)+'СЕТ СН'!$F$12</f>
        <v>0</v>
      </c>
      <c r="V157" s="37">
        <f>SUMIFS(СВЦЭМ!$E$34:$E$777,СВЦЭМ!$A$34:$A$777,$A157,СВЦЭМ!$B$34:$B$777,V$155)+'СЕТ СН'!$F$12</f>
        <v>0</v>
      </c>
      <c r="W157" s="37">
        <f>SUMIFS(СВЦЭМ!$E$34:$E$777,СВЦЭМ!$A$34:$A$777,$A157,СВЦЭМ!$B$34:$B$777,W$155)+'СЕТ СН'!$F$12</f>
        <v>0</v>
      </c>
      <c r="X157" s="37">
        <f>SUMIFS(СВЦЭМ!$E$34:$E$777,СВЦЭМ!$A$34:$A$777,$A157,СВЦЭМ!$B$34:$B$777,X$155)+'СЕТ СН'!$F$12</f>
        <v>0</v>
      </c>
      <c r="Y157" s="37">
        <f>SUMIFS(СВЦЭМ!$E$34:$E$777,СВЦЭМ!$A$34:$A$777,$A157,СВЦЭМ!$B$34:$B$777,Y$155)+'СЕТ СН'!$F$12</f>
        <v>0</v>
      </c>
    </row>
    <row r="158" spans="1:27" ht="15.75" x14ac:dyDescent="0.2">
      <c r="A158" s="36">
        <f t="shared" ref="A158:A186" si="4">A157+1</f>
        <v>43284</v>
      </c>
      <c r="B158" s="37">
        <f>SUMIFS(СВЦЭМ!$E$34:$E$777,СВЦЭМ!$A$34:$A$777,$A158,СВЦЭМ!$B$34:$B$777,B$155)+'СЕТ СН'!$F$12</f>
        <v>0</v>
      </c>
      <c r="C158" s="37">
        <f>SUMIFS(СВЦЭМ!$E$34:$E$777,СВЦЭМ!$A$34:$A$777,$A158,СВЦЭМ!$B$34:$B$777,C$155)+'СЕТ СН'!$F$12</f>
        <v>0</v>
      </c>
      <c r="D158" s="37">
        <f>SUMIFS(СВЦЭМ!$E$34:$E$777,СВЦЭМ!$A$34:$A$777,$A158,СВЦЭМ!$B$34:$B$777,D$155)+'СЕТ СН'!$F$12</f>
        <v>0</v>
      </c>
      <c r="E158" s="37">
        <f>SUMIFS(СВЦЭМ!$E$34:$E$777,СВЦЭМ!$A$34:$A$777,$A158,СВЦЭМ!$B$34:$B$777,E$155)+'СЕТ СН'!$F$12</f>
        <v>0</v>
      </c>
      <c r="F158" s="37">
        <f>SUMIFS(СВЦЭМ!$E$34:$E$777,СВЦЭМ!$A$34:$A$777,$A158,СВЦЭМ!$B$34:$B$777,F$155)+'СЕТ СН'!$F$12</f>
        <v>0</v>
      </c>
      <c r="G158" s="37">
        <f>SUMIFS(СВЦЭМ!$E$34:$E$777,СВЦЭМ!$A$34:$A$777,$A158,СВЦЭМ!$B$34:$B$777,G$155)+'СЕТ СН'!$F$12</f>
        <v>0</v>
      </c>
      <c r="H158" s="37">
        <f>SUMIFS(СВЦЭМ!$E$34:$E$777,СВЦЭМ!$A$34:$A$777,$A158,СВЦЭМ!$B$34:$B$777,H$155)+'СЕТ СН'!$F$12</f>
        <v>0</v>
      </c>
      <c r="I158" s="37">
        <f>SUMIFS(СВЦЭМ!$E$34:$E$777,СВЦЭМ!$A$34:$A$777,$A158,СВЦЭМ!$B$34:$B$777,I$155)+'СЕТ СН'!$F$12</f>
        <v>0</v>
      </c>
      <c r="J158" s="37">
        <f>SUMIFS(СВЦЭМ!$E$34:$E$777,СВЦЭМ!$A$34:$A$777,$A158,СВЦЭМ!$B$34:$B$777,J$155)+'СЕТ СН'!$F$12</f>
        <v>0</v>
      </c>
      <c r="K158" s="37">
        <f>SUMIFS(СВЦЭМ!$E$34:$E$777,СВЦЭМ!$A$34:$A$777,$A158,СВЦЭМ!$B$34:$B$777,K$155)+'СЕТ СН'!$F$12</f>
        <v>0</v>
      </c>
      <c r="L158" s="37">
        <f>SUMIFS(СВЦЭМ!$E$34:$E$777,СВЦЭМ!$A$34:$A$777,$A158,СВЦЭМ!$B$34:$B$777,L$155)+'СЕТ СН'!$F$12</f>
        <v>0</v>
      </c>
      <c r="M158" s="37">
        <f>SUMIFS(СВЦЭМ!$E$34:$E$777,СВЦЭМ!$A$34:$A$777,$A158,СВЦЭМ!$B$34:$B$777,M$155)+'СЕТ СН'!$F$12</f>
        <v>0</v>
      </c>
      <c r="N158" s="37">
        <f>SUMIFS(СВЦЭМ!$E$34:$E$777,СВЦЭМ!$A$34:$A$777,$A158,СВЦЭМ!$B$34:$B$777,N$155)+'СЕТ СН'!$F$12</f>
        <v>0</v>
      </c>
      <c r="O158" s="37">
        <f>SUMIFS(СВЦЭМ!$E$34:$E$777,СВЦЭМ!$A$34:$A$777,$A158,СВЦЭМ!$B$34:$B$777,O$155)+'СЕТ СН'!$F$12</f>
        <v>0</v>
      </c>
      <c r="P158" s="37">
        <f>SUMIFS(СВЦЭМ!$E$34:$E$777,СВЦЭМ!$A$34:$A$777,$A158,СВЦЭМ!$B$34:$B$777,P$155)+'СЕТ СН'!$F$12</f>
        <v>0</v>
      </c>
      <c r="Q158" s="37">
        <f>SUMIFS(СВЦЭМ!$E$34:$E$777,СВЦЭМ!$A$34:$A$777,$A158,СВЦЭМ!$B$34:$B$777,Q$155)+'СЕТ СН'!$F$12</f>
        <v>0</v>
      </c>
      <c r="R158" s="37">
        <f>SUMIFS(СВЦЭМ!$E$34:$E$777,СВЦЭМ!$A$34:$A$777,$A158,СВЦЭМ!$B$34:$B$777,R$155)+'СЕТ СН'!$F$12</f>
        <v>0</v>
      </c>
      <c r="S158" s="37">
        <f>SUMIFS(СВЦЭМ!$E$34:$E$777,СВЦЭМ!$A$34:$A$777,$A158,СВЦЭМ!$B$34:$B$777,S$155)+'СЕТ СН'!$F$12</f>
        <v>0</v>
      </c>
      <c r="T158" s="37">
        <f>SUMIFS(СВЦЭМ!$E$34:$E$777,СВЦЭМ!$A$34:$A$777,$A158,СВЦЭМ!$B$34:$B$777,T$155)+'СЕТ СН'!$F$12</f>
        <v>0</v>
      </c>
      <c r="U158" s="37">
        <f>SUMIFS(СВЦЭМ!$E$34:$E$777,СВЦЭМ!$A$34:$A$777,$A158,СВЦЭМ!$B$34:$B$777,U$155)+'СЕТ СН'!$F$12</f>
        <v>0</v>
      </c>
      <c r="V158" s="37">
        <f>SUMIFS(СВЦЭМ!$E$34:$E$777,СВЦЭМ!$A$34:$A$777,$A158,СВЦЭМ!$B$34:$B$777,V$155)+'СЕТ СН'!$F$12</f>
        <v>0</v>
      </c>
      <c r="W158" s="37">
        <f>SUMIFS(СВЦЭМ!$E$34:$E$777,СВЦЭМ!$A$34:$A$777,$A158,СВЦЭМ!$B$34:$B$777,W$155)+'СЕТ СН'!$F$12</f>
        <v>0</v>
      </c>
      <c r="X158" s="37">
        <f>SUMIFS(СВЦЭМ!$E$34:$E$777,СВЦЭМ!$A$34:$A$777,$A158,СВЦЭМ!$B$34:$B$777,X$155)+'СЕТ СН'!$F$12</f>
        <v>0</v>
      </c>
      <c r="Y158" s="37">
        <f>SUMIFS(СВЦЭМ!$E$34:$E$777,СВЦЭМ!$A$34:$A$777,$A158,СВЦЭМ!$B$34:$B$777,Y$155)+'СЕТ СН'!$F$12</f>
        <v>0</v>
      </c>
    </row>
    <row r="159" spans="1:27" ht="15.75" x14ac:dyDescent="0.2">
      <c r="A159" s="36">
        <f t="shared" si="4"/>
        <v>43285</v>
      </c>
      <c r="B159" s="37">
        <f>SUMIFS(СВЦЭМ!$E$34:$E$777,СВЦЭМ!$A$34:$A$777,$A159,СВЦЭМ!$B$34:$B$777,B$155)+'СЕТ СН'!$F$12</f>
        <v>0</v>
      </c>
      <c r="C159" s="37">
        <f>SUMIFS(СВЦЭМ!$E$34:$E$777,СВЦЭМ!$A$34:$A$777,$A159,СВЦЭМ!$B$34:$B$777,C$155)+'СЕТ СН'!$F$12</f>
        <v>0</v>
      </c>
      <c r="D159" s="37">
        <f>SUMIFS(СВЦЭМ!$E$34:$E$777,СВЦЭМ!$A$34:$A$777,$A159,СВЦЭМ!$B$34:$B$777,D$155)+'СЕТ СН'!$F$12</f>
        <v>0</v>
      </c>
      <c r="E159" s="37">
        <f>SUMIFS(СВЦЭМ!$E$34:$E$777,СВЦЭМ!$A$34:$A$777,$A159,СВЦЭМ!$B$34:$B$777,E$155)+'СЕТ СН'!$F$12</f>
        <v>0</v>
      </c>
      <c r="F159" s="37">
        <f>SUMIFS(СВЦЭМ!$E$34:$E$777,СВЦЭМ!$A$34:$A$777,$A159,СВЦЭМ!$B$34:$B$777,F$155)+'СЕТ СН'!$F$12</f>
        <v>0</v>
      </c>
      <c r="G159" s="37">
        <f>SUMIFS(СВЦЭМ!$E$34:$E$777,СВЦЭМ!$A$34:$A$777,$A159,СВЦЭМ!$B$34:$B$777,G$155)+'СЕТ СН'!$F$12</f>
        <v>0</v>
      </c>
      <c r="H159" s="37">
        <f>SUMIFS(СВЦЭМ!$E$34:$E$777,СВЦЭМ!$A$34:$A$777,$A159,СВЦЭМ!$B$34:$B$777,H$155)+'СЕТ СН'!$F$12</f>
        <v>0</v>
      </c>
      <c r="I159" s="37">
        <f>SUMIFS(СВЦЭМ!$E$34:$E$777,СВЦЭМ!$A$34:$A$777,$A159,СВЦЭМ!$B$34:$B$777,I$155)+'СЕТ СН'!$F$12</f>
        <v>0</v>
      </c>
      <c r="J159" s="37">
        <f>SUMIFS(СВЦЭМ!$E$34:$E$777,СВЦЭМ!$A$34:$A$777,$A159,СВЦЭМ!$B$34:$B$777,J$155)+'СЕТ СН'!$F$12</f>
        <v>0</v>
      </c>
      <c r="K159" s="37">
        <f>SUMIFS(СВЦЭМ!$E$34:$E$777,СВЦЭМ!$A$34:$A$777,$A159,СВЦЭМ!$B$34:$B$777,K$155)+'СЕТ СН'!$F$12</f>
        <v>0</v>
      </c>
      <c r="L159" s="37">
        <f>SUMIFS(СВЦЭМ!$E$34:$E$777,СВЦЭМ!$A$34:$A$777,$A159,СВЦЭМ!$B$34:$B$777,L$155)+'СЕТ СН'!$F$12</f>
        <v>0</v>
      </c>
      <c r="M159" s="37">
        <f>SUMIFS(СВЦЭМ!$E$34:$E$777,СВЦЭМ!$A$34:$A$777,$A159,СВЦЭМ!$B$34:$B$777,M$155)+'СЕТ СН'!$F$12</f>
        <v>0</v>
      </c>
      <c r="N159" s="37">
        <f>SUMIFS(СВЦЭМ!$E$34:$E$777,СВЦЭМ!$A$34:$A$777,$A159,СВЦЭМ!$B$34:$B$777,N$155)+'СЕТ СН'!$F$12</f>
        <v>0</v>
      </c>
      <c r="O159" s="37">
        <f>SUMIFS(СВЦЭМ!$E$34:$E$777,СВЦЭМ!$A$34:$A$777,$A159,СВЦЭМ!$B$34:$B$777,O$155)+'СЕТ СН'!$F$12</f>
        <v>0</v>
      </c>
      <c r="P159" s="37">
        <f>SUMIFS(СВЦЭМ!$E$34:$E$777,СВЦЭМ!$A$34:$A$777,$A159,СВЦЭМ!$B$34:$B$777,P$155)+'СЕТ СН'!$F$12</f>
        <v>0</v>
      </c>
      <c r="Q159" s="37">
        <f>SUMIFS(СВЦЭМ!$E$34:$E$777,СВЦЭМ!$A$34:$A$777,$A159,СВЦЭМ!$B$34:$B$777,Q$155)+'СЕТ СН'!$F$12</f>
        <v>0</v>
      </c>
      <c r="R159" s="37">
        <f>SUMIFS(СВЦЭМ!$E$34:$E$777,СВЦЭМ!$A$34:$A$777,$A159,СВЦЭМ!$B$34:$B$777,R$155)+'СЕТ СН'!$F$12</f>
        <v>0</v>
      </c>
      <c r="S159" s="37">
        <f>SUMIFS(СВЦЭМ!$E$34:$E$777,СВЦЭМ!$A$34:$A$777,$A159,СВЦЭМ!$B$34:$B$777,S$155)+'СЕТ СН'!$F$12</f>
        <v>0</v>
      </c>
      <c r="T159" s="37">
        <f>SUMIFS(СВЦЭМ!$E$34:$E$777,СВЦЭМ!$A$34:$A$777,$A159,СВЦЭМ!$B$34:$B$777,T$155)+'СЕТ СН'!$F$12</f>
        <v>0</v>
      </c>
      <c r="U159" s="37">
        <f>SUMIFS(СВЦЭМ!$E$34:$E$777,СВЦЭМ!$A$34:$A$777,$A159,СВЦЭМ!$B$34:$B$777,U$155)+'СЕТ СН'!$F$12</f>
        <v>0</v>
      </c>
      <c r="V159" s="37">
        <f>SUMIFS(СВЦЭМ!$E$34:$E$777,СВЦЭМ!$A$34:$A$777,$A159,СВЦЭМ!$B$34:$B$777,V$155)+'СЕТ СН'!$F$12</f>
        <v>0</v>
      </c>
      <c r="W159" s="37">
        <f>SUMIFS(СВЦЭМ!$E$34:$E$777,СВЦЭМ!$A$34:$A$777,$A159,СВЦЭМ!$B$34:$B$777,W$155)+'СЕТ СН'!$F$12</f>
        <v>0</v>
      </c>
      <c r="X159" s="37">
        <f>SUMIFS(СВЦЭМ!$E$34:$E$777,СВЦЭМ!$A$34:$A$777,$A159,СВЦЭМ!$B$34:$B$777,X$155)+'СЕТ СН'!$F$12</f>
        <v>0</v>
      </c>
      <c r="Y159" s="37">
        <f>SUMIFS(СВЦЭМ!$E$34:$E$777,СВЦЭМ!$A$34:$A$777,$A159,СВЦЭМ!$B$34:$B$777,Y$155)+'СЕТ СН'!$F$12</f>
        <v>0</v>
      </c>
    </row>
    <row r="160" spans="1:27" ht="15.75" x14ac:dyDescent="0.2">
      <c r="A160" s="36">
        <f t="shared" si="4"/>
        <v>43286</v>
      </c>
      <c r="B160" s="37">
        <f>SUMIFS(СВЦЭМ!$E$34:$E$777,СВЦЭМ!$A$34:$A$777,$A160,СВЦЭМ!$B$34:$B$777,B$155)+'СЕТ СН'!$F$12</f>
        <v>0</v>
      </c>
      <c r="C160" s="37">
        <f>SUMIFS(СВЦЭМ!$E$34:$E$777,СВЦЭМ!$A$34:$A$777,$A160,СВЦЭМ!$B$34:$B$777,C$155)+'СЕТ СН'!$F$12</f>
        <v>0</v>
      </c>
      <c r="D160" s="37">
        <f>SUMIFS(СВЦЭМ!$E$34:$E$777,СВЦЭМ!$A$34:$A$777,$A160,СВЦЭМ!$B$34:$B$777,D$155)+'СЕТ СН'!$F$12</f>
        <v>0</v>
      </c>
      <c r="E160" s="37">
        <f>SUMIFS(СВЦЭМ!$E$34:$E$777,СВЦЭМ!$A$34:$A$777,$A160,СВЦЭМ!$B$34:$B$777,E$155)+'СЕТ СН'!$F$12</f>
        <v>0</v>
      </c>
      <c r="F160" s="37">
        <f>SUMIFS(СВЦЭМ!$E$34:$E$777,СВЦЭМ!$A$34:$A$777,$A160,СВЦЭМ!$B$34:$B$777,F$155)+'СЕТ СН'!$F$12</f>
        <v>0</v>
      </c>
      <c r="G160" s="37">
        <f>SUMIFS(СВЦЭМ!$E$34:$E$777,СВЦЭМ!$A$34:$A$777,$A160,СВЦЭМ!$B$34:$B$777,G$155)+'СЕТ СН'!$F$12</f>
        <v>0</v>
      </c>
      <c r="H160" s="37">
        <f>SUMIFS(СВЦЭМ!$E$34:$E$777,СВЦЭМ!$A$34:$A$777,$A160,СВЦЭМ!$B$34:$B$777,H$155)+'СЕТ СН'!$F$12</f>
        <v>0</v>
      </c>
      <c r="I160" s="37">
        <f>SUMIFS(СВЦЭМ!$E$34:$E$777,СВЦЭМ!$A$34:$A$777,$A160,СВЦЭМ!$B$34:$B$777,I$155)+'СЕТ СН'!$F$12</f>
        <v>0</v>
      </c>
      <c r="J160" s="37">
        <f>SUMIFS(СВЦЭМ!$E$34:$E$777,СВЦЭМ!$A$34:$A$777,$A160,СВЦЭМ!$B$34:$B$777,J$155)+'СЕТ СН'!$F$12</f>
        <v>0</v>
      </c>
      <c r="K160" s="37">
        <f>SUMIFS(СВЦЭМ!$E$34:$E$777,СВЦЭМ!$A$34:$A$777,$A160,СВЦЭМ!$B$34:$B$777,K$155)+'СЕТ СН'!$F$12</f>
        <v>0</v>
      </c>
      <c r="L160" s="37">
        <f>SUMIFS(СВЦЭМ!$E$34:$E$777,СВЦЭМ!$A$34:$A$777,$A160,СВЦЭМ!$B$34:$B$777,L$155)+'СЕТ СН'!$F$12</f>
        <v>0</v>
      </c>
      <c r="M160" s="37">
        <f>SUMIFS(СВЦЭМ!$E$34:$E$777,СВЦЭМ!$A$34:$A$777,$A160,СВЦЭМ!$B$34:$B$777,M$155)+'СЕТ СН'!$F$12</f>
        <v>0</v>
      </c>
      <c r="N160" s="37">
        <f>SUMIFS(СВЦЭМ!$E$34:$E$777,СВЦЭМ!$A$34:$A$777,$A160,СВЦЭМ!$B$34:$B$777,N$155)+'СЕТ СН'!$F$12</f>
        <v>0</v>
      </c>
      <c r="O160" s="37">
        <f>SUMIFS(СВЦЭМ!$E$34:$E$777,СВЦЭМ!$A$34:$A$777,$A160,СВЦЭМ!$B$34:$B$777,O$155)+'СЕТ СН'!$F$12</f>
        <v>0</v>
      </c>
      <c r="P160" s="37">
        <f>SUMIFS(СВЦЭМ!$E$34:$E$777,СВЦЭМ!$A$34:$A$777,$A160,СВЦЭМ!$B$34:$B$777,P$155)+'СЕТ СН'!$F$12</f>
        <v>0</v>
      </c>
      <c r="Q160" s="37">
        <f>SUMIFS(СВЦЭМ!$E$34:$E$777,СВЦЭМ!$A$34:$A$777,$A160,СВЦЭМ!$B$34:$B$777,Q$155)+'СЕТ СН'!$F$12</f>
        <v>0</v>
      </c>
      <c r="R160" s="37">
        <f>SUMIFS(СВЦЭМ!$E$34:$E$777,СВЦЭМ!$A$34:$A$777,$A160,СВЦЭМ!$B$34:$B$777,R$155)+'СЕТ СН'!$F$12</f>
        <v>0</v>
      </c>
      <c r="S160" s="37">
        <f>SUMIFS(СВЦЭМ!$E$34:$E$777,СВЦЭМ!$A$34:$A$777,$A160,СВЦЭМ!$B$34:$B$777,S$155)+'СЕТ СН'!$F$12</f>
        <v>0</v>
      </c>
      <c r="T160" s="37">
        <f>SUMIFS(СВЦЭМ!$E$34:$E$777,СВЦЭМ!$A$34:$A$777,$A160,СВЦЭМ!$B$34:$B$777,T$155)+'СЕТ СН'!$F$12</f>
        <v>0</v>
      </c>
      <c r="U160" s="37">
        <f>SUMIFS(СВЦЭМ!$E$34:$E$777,СВЦЭМ!$A$34:$A$777,$A160,СВЦЭМ!$B$34:$B$777,U$155)+'СЕТ СН'!$F$12</f>
        <v>0</v>
      </c>
      <c r="V160" s="37">
        <f>SUMIFS(СВЦЭМ!$E$34:$E$777,СВЦЭМ!$A$34:$A$777,$A160,СВЦЭМ!$B$34:$B$777,V$155)+'СЕТ СН'!$F$12</f>
        <v>0</v>
      </c>
      <c r="W160" s="37">
        <f>SUMIFS(СВЦЭМ!$E$34:$E$777,СВЦЭМ!$A$34:$A$777,$A160,СВЦЭМ!$B$34:$B$777,W$155)+'СЕТ СН'!$F$12</f>
        <v>0</v>
      </c>
      <c r="X160" s="37">
        <f>SUMIFS(СВЦЭМ!$E$34:$E$777,СВЦЭМ!$A$34:$A$777,$A160,СВЦЭМ!$B$34:$B$777,X$155)+'СЕТ СН'!$F$12</f>
        <v>0</v>
      </c>
      <c r="Y160" s="37">
        <f>SUMIFS(СВЦЭМ!$E$34:$E$777,СВЦЭМ!$A$34:$A$777,$A160,СВЦЭМ!$B$34:$B$777,Y$155)+'СЕТ СН'!$F$12</f>
        <v>0</v>
      </c>
    </row>
    <row r="161" spans="1:25" ht="15.75" x14ac:dyDescent="0.2">
      <c r="A161" s="36">
        <f t="shared" si="4"/>
        <v>43287</v>
      </c>
      <c r="B161" s="37">
        <f>SUMIFS(СВЦЭМ!$E$34:$E$777,СВЦЭМ!$A$34:$A$777,$A161,СВЦЭМ!$B$34:$B$777,B$155)+'СЕТ СН'!$F$12</f>
        <v>0</v>
      </c>
      <c r="C161" s="37">
        <f>SUMIFS(СВЦЭМ!$E$34:$E$777,СВЦЭМ!$A$34:$A$777,$A161,СВЦЭМ!$B$34:$B$777,C$155)+'СЕТ СН'!$F$12</f>
        <v>0</v>
      </c>
      <c r="D161" s="37">
        <f>SUMIFS(СВЦЭМ!$E$34:$E$777,СВЦЭМ!$A$34:$A$777,$A161,СВЦЭМ!$B$34:$B$777,D$155)+'СЕТ СН'!$F$12</f>
        <v>0</v>
      </c>
      <c r="E161" s="37">
        <f>SUMIFS(СВЦЭМ!$E$34:$E$777,СВЦЭМ!$A$34:$A$777,$A161,СВЦЭМ!$B$34:$B$777,E$155)+'СЕТ СН'!$F$12</f>
        <v>0</v>
      </c>
      <c r="F161" s="37">
        <f>SUMIFS(СВЦЭМ!$E$34:$E$777,СВЦЭМ!$A$34:$A$777,$A161,СВЦЭМ!$B$34:$B$777,F$155)+'СЕТ СН'!$F$12</f>
        <v>0</v>
      </c>
      <c r="G161" s="37">
        <f>SUMIFS(СВЦЭМ!$E$34:$E$777,СВЦЭМ!$A$34:$A$777,$A161,СВЦЭМ!$B$34:$B$777,G$155)+'СЕТ СН'!$F$12</f>
        <v>0</v>
      </c>
      <c r="H161" s="37">
        <f>SUMIFS(СВЦЭМ!$E$34:$E$777,СВЦЭМ!$A$34:$A$777,$A161,СВЦЭМ!$B$34:$B$777,H$155)+'СЕТ СН'!$F$12</f>
        <v>0</v>
      </c>
      <c r="I161" s="37">
        <f>SUMIFS(СВЦЭМ!$E$34:$E$777,СВЦЭМ!$A$34:$A$777,$A161,СВЦЭМ!$B$34:$B$777,I$155)+'СЕТ СН'!$F$12</f>
        <v>0</v>
      </c>
      <c r="J161" s="37">
        <f>SUMIFS(СВЦЭМ!$E$34:$E$777,СВЦЭМ!$A$34:$A$777,$A161,СВЦЭМ!$B$34:$B$777,J$155)+'СЕТ СН'!$F$12</f>
        <v>0</v>
      </c>
      <c r="K161" s="37">
        <f>SUMIFS(СВЦЭМ!$E$34:$E$777,СВЦЭМ!$A$34:$A$777,$A161,СВЦЭМ!$B$34:$B$777,K$155)+'СЕТ СН'!$F$12</f>
        <v>0</v>
      </c>
      <c r="L161" s="37">
        <f>SUMIFS(СВЦЭМ!$E$34:$E$777,СВЦЭМ!$A$34:$A$777,$A161,СВЦЭМ!$B$34:$B$777,L$155)+'СЕТ СН'!$F$12</f>
        <v>0</v>
      </c>
      <c r="M161" s="37">
        <f>SUMIFS(СВЦЭМ!$E$34:$E$777,СВЦЭМ!$A$34:$A$777,$A161,СВЦЭМ!$B$34:$B$777,M$155)+'СЕТ СН'!$F$12</f>
        <v>0</v>
      </c>
      <c r="N161" s="37">
        <f>SUMIFS(СВЦЭМ!$E$34:$E$777,СВЦЭМ!$A$34:$A$777,$A161,СВЦЭМ!$B$34:$B$777,N$155)+'СЕТ СН'!$F$12</f>
        <v>0</v>
      </c>
      <c r="O161" s="37">
        <f>SUMIFS(СВЦЭМ!$E$34:$E$777,СВЦЭМ!$A$34:$A$777,$A161,СВЦЭМ!$B$34:$B$777,O$155)+'СЕТ СН'!$F$12</f>
        <v>0</v>
      </c>
      <c r="P161" s="37">
        <f>SUMIFS(СВЦЭМ!$E$34:$E$777,СВЦЭМ!$A$34:$A$777,$A161,СВЦЭМ!$B$34:$B$777,P$155)+'СЕТ СН'!$F$12</f>
        <v>0</v>
      </c>
      <c r="Q161" s="37">
        <f>SUMIFS(СВЦЭМ!$E$34:$E$777,СВЦЭМ!$A$34:$A$777,$A161,СВЦЭМ!$B$34:$B$777,Q$155)+'СЕТ СН'!$F$12</f>
        <v>0</v>
      </c>
      <c r="R161" s="37">
        <f>SUMIFS(СВЦЭМ!$E$34:$E$777,СВЦЭМ!$A$34:$A$777,$A161,СВЦЭМ!$B$34:$B$777,R$155)+'СЕТ СН'!$F$12</f>
        <v>0</v>
      </c>
      <c r="S161" s="37">
        <f>SUMIFS(СВЦЭМ!$E$34:$E$777,СВЦЭМ!$A$34:$A$777,$A161,СВЦЭМ!$B$34:$B$777,S$155)+'СЕТ СН'!$F$12</f>
        <v>0</v>
      </c>
      <c r="T161" s="37">
        <f>SUMIFS(СВЦЭМ!$E$34:$E$777,СВЦЭМ!$A$34:$A$777,$A161,СВЦЭМ!$B$34:$B$777,T$155)+'СЕТ СН'!$F$12</f>
        <v>0</v>
      </c>
      <c r="U161" s="37">
        <f>SUMIFS(СВЦЭМ!$E$34:$E$777,СВЦЭМ!$A$34:$A$777,$A161,СВЦЭМ!$B$34:$B$777,U$155)+'СЕТ СН'!$F$12</f>
        <v>0</v>
      </c>
      <c r="V161" s="37">
        <f>SUMIFS(СВЦЭМ!$E$34:$E$777,СВЦЭМ!$A$34:$A$777,$A161,СВЦЭМ!$B$34:$B$777,V$155)+'СЕТ СН'!$F$12</f>
        <v>0</v>
      </c>
      <c r="W161" s="37">
        <f>SUMIFS(СВЦЭМ!$E$34:$E$777,СВЦЭМ!$A$34:$A$777,$A161,СВЦЭМ!$B$34:$B$777,W$155)+'СЕТ СН'!$F$12</f>
        <v>0</v>
      </c>
      <c r="X161" s="37">
        <f>SUMIFS(СВЦЭМ!$E$34:$E$777,СВЦЭМ!$A$34:$A$777,$A161,СВЦЭМ!$B$34:$B$777,X$155)+'СЕТ СН'!$F$12</f>
        <v>0</v>
      </c>
      <c r="Y161" s="37">
        <f>SUMIFS(СВЦЭМ!$E$34:$E$777,СВЦЭМ!$A$34:$A$777,$A161,СВЦЭМ!$B$34:$B$777,Y$155)+'СЕТ СН'!$F$12</f>
        <v>0</v>
      </c>
    </row>
    <row r="162" spans="1:25" ht="15.75" x14ac:dyDescent="0.2">
      <c r="A162" s="36">
        <f t="shared" si="4"/>
        <v>43288</v>
      </c>
      <c r="B162" s="37">
        <f>SUMIFS(СВЦЭМ!$E$34:$E$777,СВЦЭМ!$A$34:$A$777,$A162,СВЦЭМ!$B$34:$B$777,B$155)+'СЕТ СН'!$F$12</f>
        <v>0</v>
      </c>
      <c r="C162" s="37">
        <f>SUMIFS(СВЦЭМ!$E$34:$E$777,СВЦЭМ!$A$34:$A$777,$A162,СВЦЭМ!$B$34:$B$777,C$155)+'СЕТ СН'!$F$12</f>
        <v>0</v>
      </c>
      <c r="D162" s="37">
        <f>SUMIFS(СВЦЭМ!$E$34:$E$777,СВЦЭМ!$A$34:$A$777,$A162,СВЦЭМ!$B$34:$B$777,D$155)+'СЕТ СН'!$F$12</f>
        <v>0</v>
      </c>
      <c r="E162" s="37">
        <f>SUMIFS(СВЦЭМ!$E$34:$E$777,СВЦЭМ!$A$34:$A$777,$A162,СВЦЭМ!$B$34:$B$777,E$155)+'СЕТ СН'!$F$12</f>
        <v>0</v>
      </c>
      <c r="F162" s="37">
        <f>SUMIFS(СВЦЭМ!$E$34:$E$777,СВЦЭМ!$A$34:$A$777,$A162,СВЦЭМ!$B$34:$B$777,F$155)+'СЕТ СН'!$F$12</f>
        <v>0</v>
      </c>
      <c r="G162" s="37">
        <f>SUMIFS(СВЦЭМ!$E$34:$E$777,СВЦЭМ!$A$34:$A$777,$A162,СВЦЭМ!$B$34:$B$777,G$155)+'СЕТ СН'!$F$12</f>
        <v>0</v>
      </c>
      <c r="H162" s="37">
        <f>SUMIFS(СВЦЭМ!$E$34:$E$777,СВЦЭМ!$A$34:$A$777,$A162,СВЦЭМ!$B$34:$B$777,H$155)+'СЕТ СН'!$F$12</f>
        <v>0</v>
      </c>
      <c r="I162" s="37">
        <f>SUMIFS(СВЦЭМ!$E$34:$E$777,СВЦЭМ!$A$34:$A$777,$A162,СВЦЭМ!$B$34:$B$777,I$155)+'СЕТ СН'!$F$12</f>
        <v>0</v>
      </c>
      <c r="J162" s="37">
        <f>SUMIFS(СВЦЭМ!$E$34:$E$777,СВЦЭМ!$A$34:$A$777,$A162,СВЦЭМ!$B$34:$B$777,J$155)+'СЕТ СН'!$F$12</f>
        <v>0</v>
      </c>
      <c r="K162" s="37">
        <f>SUMIFS(СВЦЭМ!$E$34:$E$777,СВЦЭМ!$A$34:$A$777,$A162,СВЦЭМ!$B$34:$B$777,K$155)+'СЕТ СН'!$F$12</f>
        <v>0</v>
      </c>
      <c r="L162" s="37">
        <f>SUMIFS(СВЦЭМ!$E$34:$E$777,СВЦЭМ!$A$34:$A$777,$A162,СВЦЭМ!$B$34:$B$777,L$155)+'СЕТ СН'!$F$12</f>
        <v>0</v>
      </c>
      <c r="M162" s="37">
        <f>SUMIFS(СВЦЭМ!$E$34:$E$777,СВЦЭМ!$A$34:$A$777,$A162,СВЦЭМ!$B$34:$B$777,M$155)+'СЕТ СН'!$F$12</f>
        <v>0</v>
      </c>
      <c r="N162" s="37">
        <f>SUMIFS(СВЦЭМ!$E$34:$E$777,СВЦЭМ!$A$34:$A$777,$A162,СВЦЭМ!$B$34:$B$777,N$155)+'СЕТ СН'!$F$12</f>
        <v>0</v>
      </c>
      <c r="O162" s="37">
        <f>SUMIFS(СВЦЭМ!$E$34:$E$777,СВЦЭМ!$A$34:$A$777,$A162,СВЦЭМ!$B$34:$B$777,O$155)+'СЕТ СН'!$F$12</f>
        <v>0</v>
      </c>
      <c r="P162" s="37">
        <f>SUMIFS(СВЦЭМ!$E$34:$E$777,СВЦЭМ!$A$34:$A$777,$A162,СВЦЭМ!$B$34:$B$777,P$155)+'СЕТ СН'!$F$12</f>
        <v>0</v>
      </c>
      <c r="Q162" s="37">
        <f>SUMIFS(СВЦЭМ!$E$34:$E$777,СВЦЭМ!$A$34:$A$777,$A162,СВЦЭМ!$B$34:$B$777,Q$155)+'СЕТ СН'!$F$12</f>
        <v>0</v>
      </c>
      <c r="R162" s="37">
        <f>SUMIFS(СВЦЭМ!$E$34:$E$777,СВЦЭМ!$A$34:$A$777,$A162,СВЦЭМ!$B$34:$B$777,R$155)+'СЕТ СН'!$F$12</f>
        <v>0</v>
      </c>
      <c r="S162" s="37">
        <f>SUMIFS(СВЦЭМ!$E$34:$E$777,СВЦЭМ!$A$34:$A$777,$A162,СВЦЭМ!$B$34:$B$777,S$155)+'СЕТ СН'!$F$12</f>
        <v>0</v>
      </c>
      <c r="T162" s="37">
        <f>SUMIFS(СВЦЭМ!$E$34:$E$777,СВЦЭМ!$A$34:$A$777,$A162,СВЦЭМ!$B$34:$B$777,T$155)+'СЕТ СН'!$F$12</f>
        <v>0</v>
      </c>
      <c r="U162" s="37">
        <f>SUMIFS(СВЦЭМ!$E$34:$E$777,СВЦЭМ!$A$34:$A$777,$A162,СВЦЭМ!$B$34:$B$777,U$155)+'СЕТ СН'!$F$12</f>
        <v>0</v>
      </c>
      <c r="V162" s="37">
        <f>SUMIFS(СВЦЭМ!$E$34:$E$777,СВЦЭМ!$A$34:$A$777,$A162,СВЦЭМ!$B$34:$B$777,V$155)+'СЕТ СН'!$F$12</f>
        <v>0</v>
      </c>
      <c r="W162" s="37">
        <f>SUMIFS(СВЦЭМ!$E$34:$E$777,СВЦЭМ!$A$34:$A$777,$A162,СВЦЭМ!$B$34:$B$777,W$155)+'СЕТ СН'!$F$12</f>
        <v>0</v>
      </c>
      <c r="X162" s="37">
        <f>SUMIFS(СВЦЭМ!$E$34:$E$777,СВЦЭМ!$A$34:$A$777,$A162,СВЦЭМ!$B$34:$B$777,X$155)+'СЕТ СН'!$F$12</f>
        <v>0</v>
      </c>
      <c r="Y162" s="37">
        <f>SUMIFS(СВЦЭМ!$E$34:$E$777,СВЦЭМ!$A$34:$A$777,$A162,СВЦЭМ!$B$34:$B$777,Y$155)+'СЕТ СН'!$F$12</f>
        <v>0</v>
      </c>
    </row>
    <row r="163" spans="1:25" ht="15.75" x14ac:dyDescent="0.2">
      <c r="A163" s="36">
        <f t="shared" si="4"/>
        <v>43289</v>
      </c>
      <c r="B163" s="37">
        <f>SUMIFS(СВЦЭМ!$E$34:$E$777,СВЦЭМ!$A$34:$A$777,$A163,СВЦЭМ!$B$34:$B$777,B$155)+'СЕТ СН'!$F$12</f>
        <v>0</v>
      </c>
      <c r="C163" s="37">
        <f>SUMIFS(СВЦЭМ!$E$34:$E$777,СВЦЭМ!$A$34:$A$777,$A163,СВЦЭМ!$B$34:$B$777,C$155)+'СЕТ СН'!$F$12</f>
        <v>0</v>
      </c>
      <c r="D163" s="37">
        <f>SUMIFS(СВЦЭМ!$E$34:$E$777,СВЦЭМ!$A$34:$A$777,$A163,СВЦЭМ!$B$34:$B$777,D$155)+'СЕТ СН'!$F$12</f>
        <v>0</v>
      </c>
      <c r="E163" s="37">
        <f>SUMIFS(СВЦЭМ!$E$34:$E$777,СВЦЭМ!$A$34:$A$777,$A163,СВЦЭМ!$B$34:$B$777,E$155)+'СЕТ СН'!$F$12</f>
        <v>0</v>
      </c>
      <c r="F163" s="37">
        <f>SUMIFS(СВЦЭМ!$E$34:$E$777,СВЦЭМ!$A$34:$A$777,$A163,СВЦЭМ!$B$34:$B$777,F$155)+'СЕТ СН'!$F$12</f>
        <v>0</v>
      </c>
      <c r="G163" s="37">
        <f>SUMIFS(СВЦЭМ!$E$34:$E$777,СВЦЭМ!$A$34:$A$777,$A163,СВЦЭМ!$B$34:$B$777,G$155)+'СЕТ СН'!$F$12</f>
        <v>0</v>
      </c>
      <c r="H163" s="37">
        <f>SUMIFS(СВЦЭМ!$E$34:$E$777,СВЦЭМ!$A$34:$A$777,$A163,СВЦЭМ!$B$34:$B$777,H$155)+'СЕТ СН'!$F$12</f>
        <v>0</v>
      </c>
      <c r="I163" s="37">
        <f>SUMIFS(СВЦЭМ!$E$34:$E$777,СВЦЭМ!$A$34:$A$777,$A163,СВЦЭМ!$B$34:$B$777,I$155)+'СЕТ СН'!$F$12</f>
        <v>0</v>
      </c>
      <c r="J163" s="37">
        <f>SUMIFS(СВЦЭМ!$E$34:$E$777,СВЦЭМ!$A$34:$A$777,$A163,СВЦЭМ!$B$34:$B$777,J$155)+'СЕТ СН'!$F$12</f>
        <v>0</v>
      </c>
      <c r="K163" s="37">
        <f>SUMIFS(СВЦЭМ!$E$34:$E$777,СВЦЭМ!$A$34:$A$777,$A163,СВЦЭМ!$B$34:$B$777,K$155)+'СЕТ СН'!$F$12</f>
        <v>0</v>
      </c>
      <c r="L163" s="37">
        <f>SUMIFS(СВЦЭМ!$E$34:$E$777,СВЦЭМ!$A$34:$A$777,$A163,СВЦЭМ!$B$34:$B$777,L$155)+'СЕТ СН'!$F$12</f>
        <v>0</v>
      </c>
      <c r="M163" s="37">
        <f>SUMIFS(СВЦЭМ!$E$34:$E$777,СВЦЭМ!$A$34:$A$777,$A163,СВЦЭМ!$B$34:$B$777,M$155)+'СЕТ СН'!$F$12</f>
        <v>0</v>
      </c>
      <c r="N163" s="37">
        <f>SUMIFS(СВЦЭМ!$E$34:$E$777,СВЦЭМ!$A$34:$A$777,$A163,СВЦЭМ!$B$34:$B$777,N$155)+'СЕТ СН'!$F$12</f>
        <v>0</v>
      </c>
      <c r="O163" s="37">
        <f>SUMIFS(СВЦЭМ!$E$34:$E$777,СВЦЭМ!$A$34:$A$777,$A163,СВЦЭМ!$B$34:$B$777,O$155)+'СЕТ СН'!$F$12</f>
        <v>0</v>
      </c>
      <c r="P163" s="37">
        <f>SUMIFS(СВЦЭМ!$E$34:$E$777,СВЦЭМ!$A$34:$A$777,$A163,СВЦЭМ!$B$34:$B$777,P$155)+'СЕТ СН'!$F$12</f>
        <v>0</v>
      </c>
      <c r="Q163" s="37">
        <f>SUMIFS(СВЦЭМ!$E$34:$E$777,СВЦЭМ!$A$34:$A$777,$A163,СВЦЭМ!$B$34:$B$777,Q$155)+'СЕТ СН'!$F$12</f>
        <v>0</v>
      </c>
      <c r="R163" s="37">
        <f>SUMIFS(СВЦЭМ!$E$34:$E$777,СВЦЭМ!$A$34:$A$777,$A163,СВЦЭМ!$B$34:$B$777,R$155)+'СЕТ СН'!$F$12</f>
        <v>0</v>
      </c>
      <c r="S163" s="37">
        <f>SUMIFS(СВЦЭМ!$E$34:$E$777,СВЦЭМ!$A$34:$A$777,$A163,СВЦЭМ!$B$34:$B$777,S$155)+'СЕТ СН'!$F$12</f>
        <v>0</v>
      </c>
      <c r="T163" s="37">
        <f>SUMIFS(СВЦЭМ!$E$34:$E$777,СВЦЭМ!$A$34:$A$777,$A163,СВЦЭМ!$B$34:$B$777,T$155)+'СЕТ СН'!$F$12</f>
        <v>0</v>
      </c>
      <c r="U163" s="37">
        <f>SUMIFS(СВЦЭМ!$E$34:$E$777,СВЦЭМ!$A$34:$A$777,$A163,СВЦЭМ!$B$34:$B$777,U$155)+'СЕТ СН'!$F$12</f>
        <v>0</v>
      </c>
      <c r="V163" s="37">
        <f>SUMIFS(СВЦЭМ!$E$34:$E$777,СВЦЭМ!$A$34:$A$777,$A163,СВЦЭМ!$B$34:$B$777,V$155)+'СЕТ СН'!$F$12</f>
        <v>0</v>
      </c>
      <c r="W163" s="37">
        <f>SUMIFS(СВЦЭМ!$E$34:$E$777,СВЦЭМ!$A$34:$A$777,$A163,СВЦЭМ!$B$34:$B$777,W$155)+'СЕТ СН'!$F$12</f>
        <v>0</v>
      </c>
      <c r="X163" s="37">
        <f>SUMIFS(СВЦЭМ!$E$34:$E$777,СВЦЭМ!$A$34:$A$777,$A163,СВЦЭМ!$B$34:$B$777,X$155)+'СЕТ СН'!$F$12</f>
        <v>0</v>
      </c>
      <c r="Y163" s="37">
        <f>SUMIFS(СВЦЭМ!$E$34:$E$777,СВЦЭМ!$A$34:$A$777,$A163,СВЦЭМ!$B$34:$B$777,Y$155)+'СЕТ СН'!$F$12</f>
        <v>0</v>
      </c>
    </row>
    <row r="164" spans="1:25" ht="15.75" x14ac:dyDescent="0.2">
      <c r="A164" s="36">
        <f t="shared" si="4"/>
        <v>43290</v>
      </c>
      <c r="B164" s="37">
        <f>SUMIFS(СВЦЭМ!$E$34:$E$777,СВЦЭМ!$A$34:$A$777,$A164,СВЦЭМ!$B$34:$B$777,B$155)+'СЕТ СН'!$F$12</f>
        <v>0</v>
      </c>
      <c r="C164" s="37">
        <f>SUMIFS(СВЦЭМ!$E$34:$E$777,СВЦЭМ!$A$34:$A$777,$A164,СВЦЭМ!$B$34:$B$777,C$155)+'СЕТ СН'!$F$12</f>
        <v>0</v>
      </c>
      <c r="D164" s="37">
        <f>SUMIFS(СВЦЭМ!$E$34:$E$777,СВЦЭМ!$A$34:$A$777,$A164,СВЦЭМ!$B$34:$B$777,D$155)+'СЕТ СН'!$F$12</f>
        <v>0</v>
      </c>
      <c r="E164" s="37">
        <f>SUMIFS(СВЦЭМ!$E$34:$E$777,СВЦЭМ!$A$34:$A$777,$A164,СВЦЭМ!$B$34:$B$777,E$155)+'СЕТ СН'!$F$12</f>
        <v>0</v>
      </c>
      <c r="F164" s="37">
        <f>SUMIFS(СВЦЭМ!$E$34:$E$777,СВЦЭМ!$A$34:$A$777,$A164,СВЦЭМ!$B$34:$B$777,F$155)+'СЕТ СН'!$F$12</f>
        <v>0</v>
      </c>
      <c r="G164" s="37">
        <f>SUMIFS(СВЦЭМ!$E$34:$E$777,СВЦЭМ!$A$34:$A$777,$A164,СВЦЭМ!$B$34:$B$777,G$155)+'СЕТ СН'!$F$12</f>
        <v>0</v>
      </c>
      <c r="H164" s="37">
        <f>SUMIFS(СВЦЭМ!$E$34:$E$777,СВЦЭМ!$A$34:$A$777,$A164,СВЦЭМ!$B$34:$B$777,H$155)+'СЕТ СН'!$F$12</f>
        <v>0</v>
      </c>
      <c r="I164" s="37">
        <f>SUMIFS(СВЦЭМ!$E$34:$E$777,СВЦЭМ!$A$34:$A$777,$A164,СВЦЭМ!$B$34:$B$777,I$155)+'СЕТ СН'!$F$12</f>
        <v>0</v>
      </c>
      <c r="J164" s="37">
        <f>SUMIFS(СВЦЭМ!$E$34:$E$777,СВЦЭМ!$A$34:$A$777,$A164,СВЦЭМ!$B$34:$B$777,J$155)+'СЕТ СН'!$F$12</f>
        <v>0</v>
      </c>
      <c r="K164" s="37">
        <f>SUMIFS(СВЦЭМ!$E$34:$E$777,СВЦЭМ!$A$34:$A$777,$A164,СВЦЭМ!$B$34:$B$777,K$155)+'СЕТ СН'!$F$12</f>
        <v>0</v>
      </c>
      <c r="L164" s="37">
        <f>SUMIFS(СВЦЭМ!$E$34:$E$777,СВЦЭМ!$A$34:$A$777,$A164,СВЦЭМ!$B$34:$B$777,L$155)+'СЕТ СН'!$F$12</f>
        <v>0</v>
      </c>
      <c r="M164" s="37">
        <f>SUMIFS(СВЦЭМ!$E$34:$E$777,СВЦЭМ!$A$34:$A$777,$A164,СВЦЭМ!$B$34:$B$777,M$155)+'СЕТ СН'!$F$12</f>
        <v>0</v>
      </c>
      <c r="N164" s="37">
        <f>SUMIFS(СВЦЭМ!$E$34:$E$777,СВЦЭМ!$A$34:$A$777,$A164,СВЦЭМ!$B$34:$B$777,N$155)+'СЕТ СН'!$F$12</f>
        <v>0</v>
      </c>
      <c r="O164" s="37">
        <f>SUMIFS(СВЦЭМ!$E$34:$E$777,СВЦЭМ!$A$34:$A$777,$A164,СВЦЭМ!$B$34:$B$777,O$155)+'СЕТ СН'!$F$12</f>
        <v>0</v>
      </c>
      <c r="P164" s="37">
        <f>SUMIFS(СВЦЭМ!$E$34:$E$777,СВЦЭМ!$A$34:$A$777,$A164,СВЦЭМ!$B$34:$B$777,P$155)+'СЕТ СН'!$F$12</f>
        <v>0</v>
      </c>
      <c r="Q164" s="37">
        <f>SUMIFS(СВЦЭМ!$E$34:$E$777,СВЦЭМ!$A$34:$A$777,$A164,СВЦЭМ!$B$34:$B$777,Q$155)+'СЕТ СН'!$F$12</f>
        <v>0</v>
      </c>
      <c r="R164" s="37">
        <f>SUMIFS(СВЦЭМ!$E$34:$E$777,СВЦЭМ!$A$34:$A$777,$A164,СВЦЭМ!$B$34:$B$777,R$155)+'СЕТ СН'!$F$12</f>
        <v>0</v>
      </c>
      <c r="S164" s="37">
        <f>SUMIFS(СВЦЭМ!$E$34:$E$777,СВЦЭМ!$A$34:$A$777,$A164,СВЦЭМ!$B$34:$B$777,S$155)+'СЕТ СН'!$F$12</f>
        <v>0</v>
      </c>
      <c r="T164" s="37">
        <f>SUMIFS(СВЦЭМ!$E$34:$E$777,СВЦЭМ!$A$34:$A$777,$A164,СВЦЭМ!$B$34:$B$777,T$155)+'СЕТ СН'!$F$12</f>
        <v>0</v>
      </c>
      <c r="U164" s="37">
        <f>SUMIFS(СВЦЭМ!$E$34:$E$777,СВЦЭМ!$A$34:$A$777,$A164,СВЦЭМ!$B$34:$B$777,U$155)+'СЕТ СН'!$F$12</f>
        <v>0</v>
      </c>
      <c r="V164" s="37">
        <f>SUMIFS(СВЦЭМ!$E$34:$E$777,СВЦЭМ!$A$34:$A$777,$A164,СВЦЭМ!$B$34:$B$777,V$155)+'СЕТ СН'!$F$12</f>
        <v>0</v>
      </c>
      <c r="W164" s="37">
        <f>SUMIFS(СВЦЭМ!$E$34:$E$777,СВЦЭМ!$A$34:$A$777,$A164,СВЦЭМ!$B$34:$B$777,W$155)+'СЕТ СН'!$F$12</f>
        <v>0</v>
      </c>
      <c r="X164" s="37">
        <f>SUMIFS(СВЦЭМ!$E$34:$E$777,СВЦЭМ!$A$34:$A$777,$A164,СВЦЭМ!$B$34:$B$777,X$155)+'СЕТ СН'!$F$12</f>
        <v>0</v>
      </c>
      <c r="Y164" s="37">
        <f>SUMIFS(СВЦЭМ!$E$34:$E$777,СВЦЭМ!$A$34:$A$777,$A164,СВЦЭМ!$B$34:$B$777,Y$155)+'СЕТ СН'!$F$12</f>
        <v>0</v>
      </c>
    </row>
    <row r="165" spans="1:25" ht="15.75" x14ac:dyDescent="0.2">
      <c r="A165" s="36">
        <f t="shared" si="4"/>
        <v>43291</v>
      </c>
      <c r="B165" s="37">
        <f>SUMIFS(СВЦЭМ!$E$34:$E$777,СВЦЭМ!$A$34:$A$777,$A165,СВЦЭМ!$B$34:$B$777,B$155)+'СЕТ СН'!$F$12</f>
        <v>0</v>
      </c>
      <c r="C165" s="37">
        <f>SUMIFS(СВЦЭМ!$E$34:$E$777,СВЦЭМ!$A$34:$A$777,$A165,СВЦЭМ!$B$34:$B$777,C$155)+'СЕТ СН'!$F$12</f>
        <v>0</v>
      </c>
      <c r="D165" s="37">
        <f>SUMIFS(СВЦЭМ!$E$34:$E$777,СВЦЭМ!$A$34:$A$777,$A165,СВЦЭМ!$B$34:$B$777,D$155)+'СЕТ СН'!$F$12</f>
        <v>0</v>
      </c>
      <c r="E165" s="37">
        <f>SUMIFS(СВЦЭМ!$E$34:$E$777,СВЦЭМ!$A$34:$A$777,$A165,СВЦЭМ!$B$34:$B$777,E$155)+'СЕТ СН'!$F$12</f>
        <v>0</v>
      </c>
      <c r="F165" s="37">
        <f>SUMIFS(СВЦЭМ!$E$34:$E$777,СВЦЭМ!$A$34:$A$777,$A165,СВЦЭМ!$B$34:$B$777,F$155)+'СЕТ СН'!$F$12</f>
        <v>0</v>
      </c>
      <c r="G165" s="37">
        <f>SUMIFS(СВЦЭМ!$E$34:$E$777,СВЦЭМ!$A$34:$A$777,$A165,СВЦЭМ!$B$34:$B$777,G$155)+'СЕТ СН'!$F$12</f>
        <v>0</v>
      </c>
      <c r="H165" s="37">
        <f>SUMIFS(СВЦЭМ!$E$34:$E$777,СВЦЭМ!$A$34:$A$777,$A165,СВЦЭМ!$B$34:$B$777,H$155)+'СЕТ СН'!$F$12</f>
        <v>0</v>
      </c>
      <c r="I165" s="37">
        <f>SUMIFS(СВЦЭМ!$E$34:$E$777,СВЦЭМ!$A$34:$A$777,$A165,СВЦЭМ!$B$34:$B$777,I$155)+'СЕТ СН'!$F$12</f>
        <v>0</v>
      </c>
      <c r="J165" s="37">
        <f>SUMIFS(СВЦЭМ!$E$34:$E$777,СВЦЭМ!$A$34:$A$777,$A165,СВЦЭМ!$B$34:$B$777,J$155)+'СЕТ СН'!$F$12</f>
        <v>0</v>
      </c>
      <c r="K165" s="37">
        <f>SUMIFS(СВЦЭМ!$E$34:$E$777,СВЦЭМ!$A$34:$A$777,$A165,СВЦЭМ!$B$34:$B$777,K$155)+'СЕТ СН'!$F$12</f>
        <v>0</v>
      </c>
      <c r="L165" s="37">
        <f>SUMIFS(СВЦЭМ!$E$34:$E$777,СВЦЭМ!$A$34:$A$777,$A165,СВЦЭМ!$B$34:$B$777,L$155)+'СЕТ СН'!$F$12</f>
        <v>0</v>
      </c>
      <c r="M165" s="37">
        <f>SUMIFS(СВЦЭМ!$E$34:$E$777,СВЦЭМ!$A$34:$A$777,$A165,СВЦЭМ!$B$34:$B$777,M$155)+'СЕТ СН'!$F$12</f>
        <v>0</v>
      </c>
      <c r="N165" s="37">
        <f>SUMIFS(СВЦЭМ!$E$34:$E$777,СВЦЭМ!$A$34:$A$777,$A165,СВЦЭМ!$B$34:$B$777,N$155)+'СЕТ СН'!$F$12</f>
        <v>0</v>
      </c>
      <c r="O165" s="37">
        <f>SUMIFS(СВЦЭМ!$E$34:$E$777,СВЦЭМ!$A$34:$A$777,$A165,СВЦЭМ!$B$34:$B$777,O$155)+'СЕТ СН'!$F$12</f>
        <v>0</v>
      </c>
      <c r="P165" s="37">
        <f>SUMIFS(СВЦЭМ!$E$34:$E$777,СВЦЭМ!$A$34:$A$777,$A165,СВЦЭМ!$B$34:$B$777,P$155)+'СЕТ СН'!$F$12</f>
        <v>0</v>
      </c>
      <c r="Q165" s="37">
        <f>SUMIFS(СВЦЭМ!$E$34:$E$777,СВЦЭМ!$A$34:$A$777,$A165,СВЦЭМ!$B$34:$B$777,Q$155)+'СЕТ СН'!$F$12</f>
        <v>0</v>
      </c>
      <c r="R165" s="37">
        <f>SUMIFS(СВЦЭМ!$E$34:$E$777,СВЦЭМ!$A$34:$A$777,$A165,СВЦЭМ!$B$34:$B$777,R$155)+'СЕТ СН'!$F$12</f>
        <v>0</v>
      </c>
      <c r="S165" s="37">
        <f>SUMIFS(СВЦЭМ!$E$34:$E$777,СВЦЭМ!$A$34:$A$777,$A165,СВЦЭМ!$B$34:$B$777,S$155)+'СЕТ СН'!$F$12</f>
        <v>0</v>
      </c>
      <c r="T165" s="37">
        <f>SUMIFS(СВЦЭМ!$E$34:$E$777,СВЦЭМ!$A$34:$A$777,$A165,СВЦЭМ!$B$34:$B$777,T$155)+'СЕТ СН'!$F$12</f>
        <v>0</v>
      </c>
      <c r="U165" s="37">
        <f>SUMIFS(СВЦЭМ!$E$34:$E$777,СВЦЭМ!$A$34:$A$777,$A165,СВЦЭМ!$B$34:$B$777,U$155)+'СЕТ СН'!$F$12</f>
        <v>0</v>
      </c>
      <c r="V165" s="37">
        <f>SUMIFS(СВЦЭМ!$E$34:$E$777,СВЦЭМ!$A$34:$A$777,$A165,СВЦЭМ!$B$34:$B$777,V$155)+'СЕТ СН'!$F$12</f>
        <v>0</v>
      </c>
      <c r="W165" s="37">
        <f>SUMIFS(СВЦЭМ!$E$34:$E$777,СВЦЭМ!$A$34:$A$777,$A165,СВЦЭМ!$B$34:$B$777,W$155)+'СЕТ СН'!$F$12</f>
        <v>0</v>
      </c>
      <c r="X165" s="37">
        <f>SUMIFS(СВЦЭМ!$E$34:$E$777,СВЦЭМ!$A$34:$A$777,$A165,СВЦЭМ!$B$34:$B$777,X$155)+'СЕТ СН'!$F$12</f>
        <v>0</v>
      </c>
      <c r="Y165" s="37">
        <f>SUMIFS(СВЦЭМ!$E$34:$E$777,СВЦЭМ!$A$34:$A$777,$A165,СВЦЭМ!$B$34:$B$777,Y$155)+'СЕТ СН'!$F$12</f>
        <v>0</v>
      </c>
    </row>
    <row r="166" spans="1:25" ht="15.75" x14ac:dyDescent="0.2">
      <c r="A166" s="36">
        <f t="shared" si="4"/>
        <v>43292</v>
      </c>
      <c r="B166" s="37">
        <f>SUMIFS(СВЦЭМ!$E$34:$E$777,СВЦЭМ!$A$34:$A$777,$A166,СВЦЭМ!$B$34:$B$777,B$155)+'СЕТ СН'!$F$12</f>
        <v>0</v>
      </c>
      <c r="C166" s="37">
        <f>SUMIFS(СВЦЭМ!$E$34:$E$777,СВЦЭМ!$A$34:$A$777,$A166,СВЦЭМ!$B$34:$B$777,C$155)+'СЕТ СН'!$F$12</f>
        <v>0</v>
      </c>
      <c r="D166" s="37">
        <f>SUMIFS(СВЦЭМ!$E$34:$E$777,СВЦЭМ!$A$34:$A$777,$A166,СВЦЭМ!$B$34:$B$777,D$155)+'СЕТ СН'!$F$12</f>
        <v>0</v>
      </c>
      <c r="E166" s="37">
        <f>SUMIFS(СВЦЭМ!$E$34:$E$777,СВЦЭМ!$A$34:$A$777,$A166,СВЦЭМ!$B$34:$B$777,E$155)+'СЕТ СН'!$F$12</f>
        <v>0</v>
      </c>
      <c r="F166" s="37">
        <f>SUMIFS(СВЦЭМ!$E$34:$E$777,СВЦЭМ!$A$34:$A$777,$A166,СВЦЭМ!$B$34:$B$777,F$155)+'СЕТ СН'!$F$12</f>
        <v>0</v>
      </c>
      <c r="G166" s="37">
        <f>SUMIFS(СВЦЭМ!$E$34:$E$777,СВЦЭМ!$A$34:$A$777,$A166,СВЦЭМ!$B$34:$B$777,G$155)+'СЕТ СН'!$F$12</f>
        <v>0</v>
      </c>
      <c r="H166" s="37">
        <f>SUMIFS(СВЦЭМ!$E$34:$E$777,СВЦЭМ!$A$34:$A$777,$A166,СВЦЭМ!$B$34:$B$777,H$155)+'СЕТ СН'!$F$12</f>
        <v>0</v>
      </c>
      <c r="I166" s="37">
        <f>SUMIFS(СВЦЭМ!$E$34:$E$777,СВЦЭМ!$A$34:$A$777,$A166,СВЦЭМ!$B$34:$B$777,I$155)+'СЕТ СН'!$F$12</f>
        <v>0</v>
      </c>
      <c r="J166" s="37">
        <f>SUMIFS(СВЦЭМ!$E$34:$E$777,СВЦЭМ!$A$34:$A$777,$A166,СВЦЭМ!$B$34:$B$777,J$155)+'СЕТ СН'!$F$12</f>
        <v>0</v>
      </c>
      <c r="K166" s="37">
        <f>SUMIFS(СВЦЭМ!$E$34:$E$777,СВЦЭМ!$A$34:$A$777,$A166,СВЦЭМ!$B$34:$B$777,K$155)+'СЕТ СН'!$F$12</f>
        <v>0</v>
      </c>
      <c r="L166" s="37">
        <f>SUMIFS(СВЦЭМ!$E$34:$E$777,СВЦЭМ!$A$34:$A$777,$A166,СВЦЭМ!$B$34:$B$777,L$155)+'СЕТ СН'!$F$12</f>
        <v>0</v>
      </c>
      <c r="M166" s="37">
        <f>SUMIFS(СВЦЭМ!$E$34:$E$777,СВЦЭМ!$A$34:$A$777,$A166,СВЦЭМ!$B$34:$B$777,M$155)+'СЕТ СН'!$F$12</f>
        <v>0</v>
      </c>
      <c r="N166" s="37">
        <f>SUMIFS(СВЦЭМ!$E$34:$E$777,СВЦЭМ!$A$34:$A$777,$A166,СВЦЭМ!$B$34:$B$777,N$155)+'СЕТ СН'!$F$12</f>
        <v>0</v>
      </c>
      <c r="O166" s="37">
        <f>SUMIFS(СВЦЭМ!$E$34:$E$777,СВЦЭМ!$A$34:$A$777,$A166,СВЦЭМ!$B$34:$B$777,O$155)+'СЕТ СН'!$F$12</f>
        <v>0</v>
      </c>
      <c r="P166" s="37">
        <f>SUMIFS(СВЦЭМ!$E$34:$E$777,СВЦЭМ!$A$34:$A$777,$A166,СВЦЭМ!$B$34:$B$777,P$155)+'СЕТ СН'!$F$12</f>
        <v>0</v>
      </c>
      <c r="Q166" s="37">
        <f>SUMIFS(СВЦЭМ!$E$34:$E$777,СВЦЭМ!$A$34:$A$777,$A166,СВЦЭМ!$B$34:$B$777,Q$155)+'СЕТ СН'!$F$12</f>
        <v>0</v>
      </c>
      <c r="R166" s="37">
        <f>SUMIFS(СВЦЭМ!$E$34:$E$777,СВЦЭМ!$A$34:$A$777,$A166,СВЦЭМ!$B$34:$B$777,R$155)+'СЕТ СН'!$F$12</f>
        <v>0</v>
      </c>
      <c r="S166" s="37">
        <f>SUMIFS(СВЦЭМ!$E$34:$E$777,СВЦЭМ!$A$34:$A$777,$A166,СВЦЭМ!$B$34:$B$777,S$155)+'СЕТ СН'!$F$12</f>
        <v>0</v>
      </c>
      <c r="T166" s="37">
        <f>SUMIFS(СВЦЭМ!$E$34:$E$777,СВЦЭМ!$A$34:$A$777,$A166,СВЦЭМ!$B$34:$B$777,T$155)+'СЕТ СН'!$F$12</f>
        <v>0</v>
      </c>
      <c r="U166" s="37">
        <f>SUMIFS(СВЦЭМ!$E$34:$E$777,СВЦЭМ!$A$34:$A$777,$A166,СВЦЭМ!$B$34:$B$777,U$155)+'СЕТ СН'!$F$12</f>
        <v>0</v>
      </c>
      <c r="V166" s="37">
        <f>SUMIFS(СВЦЭМ!$E$34:$E$777,СВЦЭМ!$A$34:$A$777,$A166,СВЦЭМ!$B$34:$B$777,V$155)+'СЕТ СН'!$F$12</f>
        <v>0</v>
      </c>
      <c r="W166" s="37">
        <f>SUMIFS(СВЦЭМ!$E$34:$E$777,СВЦЭМ!$A$34:$A$777,$A166,СВЦЭМ!$B$34:$B$777,W$155)+'СЕТ СН'!$F$12</f>
        <v>0</v>
      </c>
      <c r="X166" s="37">
        <f>SUMIFS(СВЦЭМ!$E$34:$E$777,СВЦЭМ!$A$34:$A$777,$A166,СВЦЭМ!$B$34:$B$777,X$155)+'СЕТ СН'!$F$12</f>
        <v>0</v>
      </c>
      <c r="Y166" s="37">
        <f>SUMIFS(СВЦЭМ!$E$34:$E$777,СВЦЭМ!$A$34:$A$777,$A166,СВЦЭМ!$B$34:$B$777,Y$155)+'СЕТ СН'!$F$12</f>
        <v>0</v>
      </c>
    </row>
    <row r="167" spans="1:25" ht="15.75" x14ac:dyDescent="0.2">
      <c r="A167" s="36">
        <f t="shared" si="4"/>
        <v>43293</v>
      </c>
      <c r="B167" s="37">
        <f>SUMIFS(СВЦЭМ!$E$34:$E$777,СВЦЭМ!$A$34:$A$777,$A167,СВЦЭМ!$B$34:$B$777,B$155)+'СЕТ СН'!$F$12</f>
        <v>0</v>
      </c>
      <c r="C167" s="37">
        <f>SUMIFS(СВЦЭМ!$E$34:$E$777,СВЦЭМ!$A$34:$A$777,$A167,СВЦЭМ!$B$34:$B$777,C$155)+'СЕТ СН'!$F$12</f>
        <v>0</v>
      </c>
      <c r="D167" s="37">
        <f>SUMIFS(СВЦЭМ!$E$34:$E$777,СВЦЭМ!$A$34:$A$777,$A167,СВЦЭМ!$B$34:$B$777,D$155)+'СЕТ СН'!$F$12</f>
        <v>0</v>
      </c>
      <c r="E167" s="37">
        <f>SUMIFS(СВЦЭМ!$E$34:$E$777,СВЦЭМ!$A$34:$A$777,$A167,СВЦЭМ!$B$34:$B$777,E$155)+'СЕТ СН'!$F$12</f>
        <v>0</v>
      </c>
      <c r="F167" s="37">
        <f>SUMIFS(СВЦЭМ!$E$34:$E$777,СВЦЭМ!$A$34:$A$777,$A167,СВЦЭМ!$B$34:$B$777,F$155)+'СЕТ СН'!$F$12</f>
        <v>0</v>
      </c>
      <c r="G167" s="37">
        <f>SUMIFS(СВЦЭМ!$E$34:$E$777,СВЦЭМ!$A$34:$A$777,$A167,СВЦЭМ!$B$34:$B$777,G$155)+'СЕТ СН'!$F$12</f>
        <v>0</v>
      </c>
      <c r="H167" s="37">
        <f>SUMIFS(СВЦЭМ!$E$34:$E$777,СВЦЭМ!$A$34:$A$777,$A167,СВЦЭМ!$B$34:$B$777,H$155)+'СЕТ СН'!$F$12</f>
        <v>0</v>
      </c>
      <c r="I167" s="37">
        <f>SUMIFS(СВЦЭМ!$E$34:$E$777,СВЦЭМ!$A$34:$A$777,$A167,СВЦЭМ!$B$34:$B$777,I$155)+'СЕТ СН'!$F$12</f>
        <v>0</v>
      </c>
      <c r="J167" s="37">
        <f>SUMIFS(СВЦЭМ!$E$34:$E$777,СВЦЭМ!$A$34:$A$777,$A167,СВЦЭМ!$B$34:$B$777,J$155)+'СЕТ СН'!$F$12</f>
        <v>0</v>
      </c>
      <c r="K167" s="37">
        <f>SUMIFS(СВЦЭМ!$E$34:$E$777,СВЦЭМ!$A$34:$A$777,$A167,СВЦЭМ!$B$34:$B$777,K$155)+'СЕТ СН'!$F$12</f>
        <v>0</v>
      </c>
      <c r="L167" s="37">
        <f>SUMIFS(СВЦЭМ!$E$34:$E$777,СВЦЭМ!$A$34:$A$777,$A167,СВЦЭМ!$B$34:$B$777,L$155)+'СЕТ СН'!$F$12</f>
        <v>0</v>
      </c>
      <c r="M167" s="37">
        <f>SUMIFS(СВЦЭМ!$E$34:$E$777,СВЦЭМ!$A$34:$A$777,$A167,СВЦЭМ!$B$34:$B$777,M$155)+'СЕТ СН'!$F$12</f>
        <v>0</v>
      </c>
      <c r="N167" s="37">
        <f>SUMIFS(СВЦЭМ!$E$34:$E$777,СВЦЭМ!$A$34:$A$777,$A167,СВЦЭМ!$B$34:$B$777,N$155)+'СЕТ СН'!$F$12</f>
        <v>0</v>
      </c>
      <c r="O167" s="37">
        <f>SUMIFS(СВЦЭМ!$E$34:$E$777,СВЦЭМ!$A$34:$A$777,$A167,СВЦЭМ!$B$34:$B$777,O$155)+'СЕТ СН'!$F$12</f>
        <v>0</v>
      </c>
      <c r="P167" s="37">
        <f>SUMIFS(СВЦЭМ!$E$34:$E$777,СВЦЭМ!$A$34:$A$777,$A167,СВЦЭМ!$B$34:$B$777,P$155)+'СЕТ СН'!$F$12</f>
        <v>0</v>
      </c>
      <c r="Q167" s="37">
        <f>SUMIFS(СВЦЭМ!$E$34:$E$777,СВЦЭМ!$A$34:$A$777,$A167,СВЦЭМ!$B$34:$B$777,Q$155)+'СЕТ СН'!$F$12</f>
        <v>0</v>
      </c>
      <c r="R167" s="37">
        <f>SUMIFS(СВЦЭМ!$E$34:$E$777,СВЦЭМ!$A$34:$A$777,$A167,СВЦЭМ!$B$34:$B$777,R$155)+'СЕТ СН'!$F$12</f>
        <v>0</v>
      </c>
      <c r="S167" s="37">
        <f>SUMIFS(СВЦЭМ!$E$34:$E$777,СВЦЭМ!$A$34:$A$777,$A167,СВЦЭМ!$B$34:$B$777,S$155)+'СЕТ СН'!$F$12</f>
        <v>0</v>
      </c>
      <c r="T167" s="37">
        <f>SUMIFS(СВЦЭМ!$E$34:$E$777,СВЦЭМ!$A$34:$A$777,$A167,СВЦЭМ!$B$34:$B$777,T$155)+'СЕТ СН'!$F$12</f>
        <v>0</v>
      </c>
      <c r="U167" s="37">
        <f>SUMIFS(СВЦЭМ!$E$34:$E$777,СВЦЭМ!$A$34:$A$777,$A167,СВЦЭМ!$B$34:$B$777,U$155)+'СЕТ СН'!$F$12</f>
        <v>0</v>
      </c>
      <c r="V167" s="37">
        <f>SUMIFS(СВЦЭМ!$E$34:$E$777,СВЦЭМ!$A$34:$A$777,$A167,СВЦЭМ!$B$34:$B$777,V$155)+'СЕТ СН'!$F$12</f>
        <v>0</v>
      </c>
      <c r="W167" s="37">
        <f>SUMIFS(СВЦЭМ!$E$34:$E$777,СВЦЭМ!$A$34:$A$777,$A167,СВЦЭМ!$B$34:$B$777,W$155)+'СЕТ СН'!$F$12</f>
        <v>0</v>
      </c>
      <c r="X167" s="37">
        <f>SUMIFS(СВЦЭМ!$E$34:$E$777,СВЦЭМ!$A$34:$A$777,$A167,СВЦЭМ!$B$34:$B$777,X$155)+'СЕТ СН'!$F$12</f>
        <v>0</v>
      </c>
      <c r="Y167" s="37">
        <f>SUMIFS(СВЦЭМ!$E$34:$E$777,СВЦЭМ!$A$34:$A$777,$A167,СВЦЭМ!$B$34:$B$777,Y$155)+'СЕТ СН'!$F$12</f>
        <v>0</v>
      </c>
    </row>
    <row r="168" spans="1:25" ht="15.75" x14ac:dyDescent="0.2">
      <c r="A168" s="36">
        <f t="shared" si="4"/>
        <v>43294</v>
      </c>
      <c r="B168" s="37">
        <f>SUMIFS(СВЦЭМ!$E$34:$E$777,СВЦЭМ!$A$34:$A$777,$A168,СВЦЭМ!$B$34:$B$777,B$155)+'СЕТ СН'!$F$12</f>
        <v>0</v>
      </c>
      <c r="C168" s="37">
        <f>SUMIFS(СВЦЭМ!$E$34:$E$777,СВЦЭМ!$A$34:$A$777,$A168,СВЦЭМ!$B$34:$B$777,C$155)+'СЕТ СН'!$F$12</f>
        <v>0</v>
      </c>
      <c r="D168" s="37">
        <f>SUMIFS(СВЦЭМ!$E$34:$E$777,СВЦЭМ!$A$34:$A$777,$A168,СВЦЭМ!$B$34:$B$777,D$155)+'СЕТ СН'!$F$12</f>
        <v>0</v>
      </c>
      <c r="E168" s="37">
        <f>SUMIFS(СВЦЭМ!$E$34:$E$777,СВЦЭМ!$A$34:$A$777,$A168,СВЦЭМ!$B$34:$B$777,E$155)+'СЕТ СН'!$F$12</f>
        <v>0</v>
      </c>
      <c r="F168" s="37">
        <f>SUMIFS(СВЦЭМ!$E$34:$E$777,СВЦЭМ!$A$34:$A$777,$A168,СВЦЭМ!$B$34:$B$777,F$155)+'СЕТ СН'!$F$12</f>
        <v>0</v>
      </c>
      <c r="G168" s="37">
        <f>SUMIFS(СВЦЭМ!$E$34:$E$777,СВЦЭМ!$A$34:$A$777,$A168,СВЦЭМ!$B$34:$B$777,G$155)+'СЕТ СН'!$F$12</f>
        <v>0</v>
      </c>
      <c r="H168" s="37">
        <f>SUMIFS(СВЦЭМ!$E$34:$E$777,СВЦЭМ!$A$34:$A$777,$A168,СВЦЭМ!$B$34:$B$777,H$155)+'СЕТ СН'!$F$12</f>
        <v>0</v>
      </c>
      <c r="I168" s="37">
        <f>SUMIFS(СВЦЭМ!$E$34:$E$777,СВЦЭМ!$A$34:$A$777,$A168,СВЦЭМ!$B$34:$B$777,I$155)+'СЕТ СН'!$F$12</f>
        <v>0</v>
      </c>
      <c r="J168" s="37">
        <f>SUMIFS(СВЦЭМ!$E$34:$E$777,СВЦЭМ!$A$34:$A$777,$A168,СВЦЭМ!$B$34:$B$777,J$155)+'СЕТ СН'!$F$12</f>
        <v>0</v>
      </c>
      <c r="K168" s="37">
        <f>SUMIFS(СВЦЭМ!$E$34:$E$777,СВЦЭМ!$A$34:$A$777,$A168,СВЦЭМ!$B$34:$B$777,K$155)+'СЕТ СН'!$F$12</f>
        <v>0</v>
      </c>
      <c r="L168" s="37">
        <f>SUMIFS(СВЦЭМ!$E$34:$E$777,СВЦЭМ!$A$34:$A$777,$A168,СВЦЭМ!$B$34:$B$777,L$155)+'СЕТ СН'!$F$12</f>
        <v>0</v>
      </c>
      <c r="M168" s="37">
        <f>SUMIFS(СВЦЭМ!$E$34:$E$777,СВЦЭМ!$A$34:$A$777,$A168,СВЦЭМ!$B$34:$B$777,M$155)+'СЕТ СН'!$F$12</f>
        <v>0</v>
      </c>
      <c r="N168" s="37">
        <f>SUMIFS(СВЦЭМ!$E$34:$E$777,СВЦЭМ!$A$34:$A$777,$A168,СВЦЭМ!$B$34:$B$777,N$155)+'СЕТ СН'!$F$12</f>
        <v>0</v>
      </c>
      <c r="O168" s="37">
        <f>SUMIFS(СВЦЭМ!$E$34:$E$777,СВЦЭМ!$A$34:$A$777,$A168,СВЦЭМ!$B$34:$B$777,O$155)+'СЕТ СН'!$F$12</f>
        <v>0</v>
      </c>
      <c r="P168" s="37">
        <f>SUMIFS(СВЦЭМ!$E$34:$E$777,СВЦЭМ!$A$34:$A$777,$A168,СВЦЭМ!$B$34:$B$777,P$155)+'СЕТ СН'!$F$12</f>
        <v>0</v>
      </c>
      <c r="Q168" s="37">
        <f>SUMIFS(СВЦЭМ!$E$34:$E$777,СВЦЭМ!$A$34:$A$777,$A168,СВЦЭМ!$B$34:$B$777,Q$155)+'СЕТ СН'!$F$12</f>
        <v>0</v>
      </c>
      <c r="R168" s="37">
        <f>SUMIFS(СВЦЭМ!$E$34:$E$777,СВЦЭМ!$A$34:$A$777,$A168,СВЦЭМ!$B$34:$B$777,R$155)+'СЕТ СН'!$F$12</f>
        <v>0</v>
      </c>
      <c r="S168" s="37">
        <f>SUMIFS(СВЦЭМ!$E$34:$E$777,СВЦЭМ!$A$34:$A$777,$A168,СВЦЭМ!$B$34:$B$777,S$155)+'СЕТ СН'!$F$12</f>
        <v>0</v>
      </c>
      <c r="T168" s="37">
        <f>SUMIFS(СВЦЭМ!$E$34:$E$777,СВЦЭМ!$A$34:$A$777,$A168,СВЦЭМ!$B$34:$B$777,T$155)+'СЕТ СН'!$F$12</f>
        <v>0</v>
      </c>
      <c r="U168" s="37">
        <f>SUMIFS(СВЦЭМ!$E$34:$E$777,СВЦЭМ!$A$34:$A$777,$A168,СВЦЭМ!$B$34:$B$777,U$155)+'СЕТ СН'!$F$12</f>
        <v>0</v>
      </c>
      <c r="V168" s="37">
        <f>SUMIFS(СВЦЭМ!$E$34:$E$777,СВЦЭМ!$A$34:$A$777,$A168,СВЦЭМ!$B$34:$B$777,V$155)+'СЕТ СН'!$F$12</f>
        <v>0</v>
      </c>
      <c r="W168" s="37">
        <f>SUMIFS(СВЦЭМ!$E$34:$E$777,СВЦЭМ!$A$34:$A$777,$A168,СВЦЭМ!$B$34:$B$777,W$155)+'СЕТ СН'!$F$12</f>
        <v>0</v>
      </c>
      <c r="X168" s="37">
        <f>SUMIFS(СВЦЭМ!$E$34:$E$777,СВЦЭМ!$A$34:$A$777,$A168,СВЦЭМ!$B$34:$B$777,X$155)+'СЕТ СН'!$F$12</f>
        <v>0</v>
      </c>
      <c r="Y168" s="37">
        <f>SUMIFS(СВЦЭМ!$E$34:$E$777,СВЦЭМ!$A$34:$A$777,$A168,СВЦЭМ!$B$34:$B$777,Y$155)+'СЕТ СН'!$F$12</f>
        <v>0</v>
      </c>
    </row>
    <row r="169" spans="1:25" ht="15.75" x14ac:dyDescent="0.2">
      <c r="A169" s="36">
        <f t="shared" si="4"/>
        <v>43295</v>
      </c>
      <c r="B169" s="37">
        <f>SUMIFS(СВЦЭМ!$E$34:$E$777,СВЦЭМ!$A$34:$A$777,$A169,СВЦЭМ!$B$34:$B$777,B$155)+'СЕТ СН'!$F$12</f>
        <v>0</v>
      </c>
      <c r="C169" s="37">
        <f>SUMIFS(СВЦЭМ!$E$34:$E$777,СВЦЭМ!$A$34:$A$777,$A169,СВЦЭМ!$B$34:$B$777,C$155)+'СЕТ СН'!$F$12</f>
        <v>0</v>
      </c>
      <c r="D169" s="37">
        <f>SUMIFS(СВЦЭМ!$E$34:$E$777,СВЦЭМ!$A$34:$A$777,$A169,СВЦЭМ!$B$34:$B$777,D$155)+'СЕТ СН'!$F$12</f>
        <v>0</v>
      </c>
      <c r="E169" s="37">
        <f>SUMIFS(СВЦЭМ!$E$34:$E$777,СВЦЭМ!$A$34:$A$777,$A169,СВЦЭМ!$B$34:$B$777,E$155)+'СЕТ СН'!$F$12</f>
        <v>0</v>
      </c>
      <c r="F169" s="37">
        <f>SUMIFS(СВЦЭМ!$E$34:$E$777,СВЦЭМ!$A$34:$A$777,$A169,СВЦЭМ!$B$34:$B$777,F$155)+'СЕТ СН'!$F$12</f>
        <v>0</v>
      </c>
      <c r="G169" s="37">
        <f>SUMIFS(СВЦЭМ!$E$34:$E$777,СВЦЭМ!$A$34:$A$777,$A169,СВЦЭМ!$B$34:$B$777,G$155)+'СЕТ СН'!$F$12</f>
        <v>0</v>
      </c>
      <c r="H169" s="37">
        <f>SUMIFS(СВЦЭМ!$E$34:$E$777,СВЦЭМ!$A$34:$A$777,$A169,СВЦЭМ!$B$34:$B$777,H$155)+'СЕТ СН'!$F$12</f>
        <v>0</v>
      </c>
      <c r="I169" s="37">
        <f>SUMIFS(СВЦЭМ!$E$34:$E$777,СВЦЭМ!$A$34:$A$777,$A169,СВЦЭМ!$B$34:$B$777,I$155)+'СЕТ СН'!$F$12</f>
        <v>0</v>
      </c>
      <c r="J169" s="37">
        <f>SUMIFS(СВЦЭМ!$E$34:$E$777,СВЦЭМ!$A$34:$A$777,$A169,СВЦЭМ!$B$34:$B$777,J$155)+'СЕТ СН'!$F$12</f>
        <v>0</v>
      </c>
      <c r="K169" s="37">
        <f>SUMIFS(СВЦЭМ!$E$34:$E$777,СВЦЭМ!$A$34:$A$777,$A169,СВЦЭМ!$B$34:$B$777,K$155)+'СЕТ СН'!$F$12</f>
        <v>0</v>
      </c>
      <c r="L169" s="37">
        <f>SUMIFS(СВЦЭМ!$E$34:$E$777,СВЦЭМ!$A$34:$A$777,$A169,СВЦЭМ!$B$34:$B$777,L$155)+'СЕТ СН'!$F$12</f>
        <v>0</v>
      </c>
      <c r="M169" s="37">
        <f>SUMIFS(СВЦЭМ!$E$34:$E$777,СВЦЭМ!$A$34:$A$777,$A169,СВЦЭМ!$B$34:$B$777,M$155)+'СЕТ СН'!$F$12</f>
        <v>0</v>
      </c>
      <c r="N169" s="37">
        <f>SUMIFS(СВЦЭМ!$E$34:$E$777,СВЦЭМ!$A$34:$A$777,$A169,СВЦЭМ!$B$34:$B$777,N$155)+'СЕТ СН'!$F$12</f>
        <v>0</v>
      </c>
      <c r="O169" s="37">
        <f>SUMIFS(СВЦЭМ!$E$34:$E$777,СВЦЭМ!$A$34:$A$777,$A169,СВЦЭМ!$B$34:$B$777,O$155)+'СЕТ СН'!$F$12</f>
        <v>0</v>
      </c>
      <c r="P169" s="37">
        <f>SUMIFS(СВЦЭМ!$E$34:$E$777,СВЦЭМ!$A$34:$A$777,$A169,СВЦЭМ!$B$34:$B$777,P$155)+'СЕТ СН'!$F$12</f>
        <v>0</v>
      </c>
      <c r="Q169" s="37">
        <f>SUMIFS(СВЦЭМ!$E$34:$E$777,СВЦЭМ!$A$34:$A$777,$A169,СВЦЭМ!$B$34:$B$777,Q$155)+'СЕТ СН'!$F$12</f>
        <v>0</v>
      </c>
      <c r="R169" s="37">
        <f>SUMIFS(СВЦЭМ!$E$34:$E$777,СВЦЭМ!$A$34:$A$777,$A169,СВЦЭМ!$B$34:$B$777,R$155)+'СЕТ СН'!$F$12</f>
        <v>0</v>
      </c>
      <c r="S169" s="37">
        <f>SUMIFS(СВЦЭМ!$E$34:$E$777,СВЦЭМ!$A$34:$A$777,$A169,СВЦЭМ!$B$34:$B$777,S$155)+'СЕТ СН'!$F$12</f>
        <v>0</v>
      </c>
      <c r="T169" s="37">
        <f>SUMIFS(СВЦЭМ!$E$34:$E$777,СВЦЭМ!$A$34:$A$777,$A169,СВЦЭМ!$B$34:$B$777,T$155)+'СЕТ СН'!$F$12</f>
        <v>0</v>
      </c>
      <c r="U169" s="37">
        <f>SUMIFS(СВЦЭМ!$E$34:$E$777,СВЦЭМ!$A$34:$A$777,$A169,СВЦЭМ!$B$34:$B$777,U$155)+'СЕТ СН'!$F$12</f>
        <v>0</v>
      </c>
      <c r="V169" s="37">
        <f>SUMIFS(СВЦЭМ!$E$34:$E$777,СВЦЭМ!$A$34:$A$777,$A169,СВЦЭМ!$B$34:$B$777,V$155)+'СЕТ СН'!$F$12</f>
        <v>0</v>
      </c>
      <c r="W169" s="37">
        <f>SUMIFS(СВЦЭМ!$E$34:$E$777,СВЦЭМ!$A$34:$A$777,$A169,СВЦЭМ!$B$34:$B$777,W$155)+'СЕТ СН'!$F$12</f>
        <v>0</v>
      </c>
      <c r="X169" s="37">
        <f>SUMIFS(СВЦЭМ!$E$34:$E$777,СВЦЭМ!$A$34:$A$777,$A169,СВЦЭМ!$B$34:$B$777,X$155)+'СЕТ СН'!$F$12</f>
        <v>0</v>
      </c>
      <c r="Y169" s="37">
        <f>SUMIFS(СВЦЭМ!$E$34:$E$777,СВЦЭМ!$A$34:$A$777,$A169,СВЦЭМ!$B$34:$B$777,Y$155)+'СЕТ СН'!$F$12</f>
        <v>0</v>
      </c>
    </row>
    <row r="170" spans="1:25" ht="15.75" x14ac:dyDescent="0.2">
      <c r="A170" s="36">
        <f t="shared" si="4"/>
        <v>43296</v>
      </c>
      <c r="B170" s="37">
        <f>SUMIFS(СВЦЭМ!$E$34:$E$777,СВЦЭМ!$A$34:$A$777,$A170,СВЦЭМ!$B$34:$B$777,B$155)+'СЕТ СН'!$F$12</f>
        <v>0</v>
      </c>
      <c r="C170" s="37">
        <f>SUMIFS(СВЦЭМ!$E$34:$E$777,СВЦЭМ!$A$34:$A$777,$A170,СВЦЭМ!$B$34:$B$777,C$155)+'СЕТ СН'!$F$12</f>
        <v>0</v>
      </c>
      <c r="D170" s="37">
        <f>SUMIFS(СВЦЭМ!$E$34:$E$777,СВЦЭМ!$A$34:$A$777,$A170,СВЦЭМ!$B$34:$B$777,D$155)+'СЕТ СН'!$F$12</f>
        <v>0</v>
      </c>
      <c r="E170" s="37">
        <f>SUMIFS(СВЦЭМ!$E$34:$E$777,СВЦЭМ!$A$34:$A$777,$A170,СВЦЭМ!$B$34:$B$777,E$155)+'СЕТ СН'!$F$12</f>
        <v>0</v>
      </c>
      <c r="F170" s="37">
        <f>SUMIFS(СВЦЭМ!$E$34:$E$777,СВЦЭМ!$A$34:$A$777,$A170,СВЦЭМ!$B$34:$B$777,F$155)+'СЕТ СН'!$F$12</f>
        <v>0</v>
      </c>
      <c r="G170" s="37">
        <f>SUMIFS(СВЦЭМ!$E$34:$E$777,СВЦЭМ!$A$34:$A$777,$A170,СВЦЭМ!$B$34:$B$777,G$155)+'СЕТ СН'!$F$12</f>
        <v>0</v>
      </c>
      <c r="H170" s="37">
        <f>SUMIFS(СВЦЭМ!$E$34:$E$777,СВЦЭМ!$A$34:$A$777,$A170,СВЦЭМ!$B$34:$B$777,H$155)+'СЕТ СН'!$F$12</f>
        <v>0</v>
      </c>
      <c r="I170" s="37">
        <f>SUMIFS(СВЦЭМ!$E$34:$E$777,СВЦЭМ!$A$34:$A$777,$A170,СВЦЭМ!$B$34:$B$777,I$155)+'СЕТ СН'!$F$12</f>
        <v>0</v>
      </c>
      <c r="J170" s="37">
        <f>SUMIFS(СВЦЭМ!$E$34:$E$777,СВЦЭМ!$A$34:$A$777,$A170,СВЦЭМ!$B$34:$B$777,J$155)+'СЕТ СН'!$F$12</f>
        <v>0</v>
      </c>
      <c r="K170" s="37">
        <f>SUMIFS(СВЦЭМ!$E$34:$E$777,СВЦЭМ!$A$34:$A$777,$A170,СВЦЭМ!$B$34:$B$777,K$155)+'СЕТ СН'!$F$12</f>
        <v>0</v>
      </c>
      <c r="L170" s="37">
        <f>SUMIFS(СВЦЭМ!$E$34:$E$777,СВЦЭМ!$A$34:$A$777,$A170,СВЦЭМ!$B$34:$B$777,L$155)+'СЕТ СН'!$F$12</f>
        <v>0</v>
      </c>
      <c r="M170" s="37">
        <f>SUMIFS(СВЦЭМ!$E$34:$E$777,СВЦЭМ!$A$34:$A$777,$A170,СВЦЭМ!$B$34:$B$777,M$155)+'СЕТ СН'!$F$12</f>
        <v>0</v>
      </c>
      <c r="N170" s="37">
        <f>SUMIFS(СВЦЭМ!$E$34:$E$777,СВЦЭМ!$A$34:$A$777,$A170,СВЦЭМ!$B$34:$B$777,N$155)+'СЕТ СН'!$F$12</f>
        <v>0</v>
      </c>
      <c r="O170" s="37">
        <f>SUMIFS(СВЦЭМ!$E$34:$E$777,СВЦЭМ!$A$34:$A$777,$A170,СВЦЭМ!$B$34:$B$777,O$155)+'СЕТ СН'!$F$12</f>
        <v>0</v>
      </c>
      <c r="P170" s="37">
        <f>SUMIFS(СВЦЭМ!$E$34:$E$777,СВЦЭМ!$A$34:$A$777,$A170,СВЦЭМ!$B$34:$B$777,P$155)+'СЕТ СН'!$F$12</f>
        <v>0</v>
      </c>
      <c r="Q170" s="37">
        <f>SUMIFS(СВЦЭМ!$E$34:$E$777,СВЦЭМ!$A$34:$A$777,$A170,СВЦЭМ!$B$34:$B$777,Q$155)+'СЕТ СН'!$F$12</f>
        <v>0</v>
      </c>
      <c r="R170" s="37">
        <f>SUMIFS(СВЦЭМ!$E$34:$E$777,СВЦЭМ!$A$34:$A$777,$A170,СВЦЭМ!$B$34:$B$777,R$155)+'СЕТ СН'!$F$12</f>
        <v>0</v>
      </c>
      <c r="S170" s="37">
        <f>SUMIFS(СВЦЭМ!$E$34:$E$777,СВЦЭМ!$A$34:$A$777,$A170,СВЦЭМ!$B$34:$B$777,S$155)+'СЕТ СН'!$F$12</f>
        <v>0</v>
      </c>
      <c r="T170" s="37">
        <f>SUMIFS(СВЦЭМ!$E$34:$E$777,СВЦЭМ!$A$34:$A$777,$A170,СВЦЭМ!$B$34:$B$777,T$155)+'СЕТ СН'!$F$12</f>
        <v>0</v>
      </c>
      <c r="U170" s="37">
        <f>SUMIFS(СВЦЭМ!$E$34:$E$777,СВЦЭМ!$A$34:$A$777,$A170,СВЦЭМ!$B$34:$B$777,U$155)+'СЕТ СН'!$F$12</f>
        <v>0</v>
      </c>
      <c r="V170" s="37">
        <f>SUMIFS(СВЦЭМ!$E$34:$E$777,СВЦЭМ!$A$34:$A$777,$A170,СВЦЭМ!$B$34:$B$777,V$155)+'СЕТ СН'!$F$12</f>
        <v>0</v>
      </c>
      <c r="W170" s="37">
        <f>SUMIFS(СВЦЭМ!$E$34:$E$777,СВЦЭМ!$A$34:$A$777,$A170,СВЦЭМ!$B$34:$B$777,W$155)+'СЕТ СН'!$F$12</f>
        <v>0</v>
      </c>
      <c r="X170" s="37">
        <f>SUMIFS(СВЦЭМ!$E$34:$E$777,СВЦЭМ!$A$34:$A$777,$A170,СВЦЭМ!$B$34:$B$777,X$155)+'СЕТ СН'!$F$12</f>
        <v>0</v>
      </c>
      <c r="Y170" s="37">
        <f>SUMIFS(СВЦЭМ!$E$34:$E$777,СВЦЭМ!$A$34:$A$777,$A170,СВЦЭМ!$B$34:$B$777,Y$155)+'СЕТ СН'!$F$12</f>
        <v>0</v>
      </c>
    </row>
    <row r="171" spans="1:25" ht="15.75" x14ac:dyDescent="0.2">
      <c r="A171" s="36">
        <f t="shared" si="4"/>
        <v>43297</v>
      </c>
      <c r="B171" s="37">
        <f>SUMIFS(СВЦЭМ!$E$34:$E$777,СВЦЭМ!$A$34:$A$777,$A171,СВЦЭМ!$B$34:$B$777,B$155)+'СЕТ СН'!$F$12</f>
        <v>0</v>
      </c>
      <c r="C171" s="37">
        <f>SUMIFS(СВЦЭМ!$E$34:$E$777,СВЦЭМ!$A$34:$A$777,$A171,СВЦЭМ!$B$34:$B$777,C$155)+'СЕТ СН'!$F$12</f>
        <v>0</v>
      </c>
      <c r="D171" s="37">
        <f>SUMIFS(СВЦЭМ!$E$34:$E$777,СВЦЭМ!$A$34:$A$777,$A171,СВЦЭМ!$B$34:$B$777,D$155)+'СЕТ СН'!$F$12</f>
        <v>0</v>
      </c>
      <c r="E171" s="37">
        <f>SUMIFS(СВЦЭМ!$E$34:$E$777,СВЦЭМ!$A$34:$A$777,$A171,СВЦЭМ!$B$34:$B$777,E$155)+'СЕТ СН'!$F$12</f>
        <v>0</v>
      </c>
      <c r="F171" s="37">
        <f>SUMIFS(СВЦЭМ!$E$34:$E$777,СВЦЭМ!$A$34:$A$777,$A171,СВЦЭМ!$B$34:$B$777,F$155)+'СЕТ СН'!$F$12</f>
        <v>0</v>
      </c>
      <c r="G171" s="37">
        <f>SUMIFS(СВЦЭМ!$E$34:$E$777,СВЦЭМ!$A$34:$A$777,$A171,СВЦЭМ!$B$34:$B$777,G$155)+'СЕТ СН'!$F$12</f>
        <v>0</v>
      </c>
      <c r="H171" s="37">
        <f>SUMIFS(СВЦЭМ!$E$34:$E$777,СВЦЭМ!$A$34:$A$777,$A171,СВЦЭМ!$B$34:$B$777,H$155)+'СЕТ СН'!$F$12</f>
        <v>0</v>
      </c>
      <c r="I171" s="37">
        <f>SUMIFS(СВЦЭМ!$E$34:$E$777,СВЦЭМ!$A$34:$A$777,$A171,СВЦЭМ!$B$34:$B$777,I$155)+'СЕТ СН'!$F$12</f>
        <v>0</v>
      </c>
      <c r="J171" s="37">
        <f>SUMIFS(СВЦЭМ!$E$34:$E$777,СВЦЭМ!$A$34:$A$777,$A171,СВЦЭМ!$B$34:$B$777,J$155)+'СЕТ СН'!$F$12</f>
        <v>0</v>
      </c>
      <c r="K171" s="37">
        <f>SUMIFS(СВЦЭМ!$E$34:$E$777,СВЦЭМ!$A$34:$A$777,$A171,СВЦЭМ!$B$34:$B$777,K$155)+'СЕТ СН'!$F$12</f>
        <v>0</v>
      </c>
      <c r="L171" s="37">
        <f>SUMIFS(СВЦЭМ!$E$34:$E$777,СВЦЭМ!$A$34:$A$777,$A171,СВЦЭМ!$B$34:$B$777,L$155)+'СЕТ СН'!$F$12</f>
        <v>0</v>
      </c>
      <c r="M171" s="37">
        <f>SUMIFS(СВЦЭМ!$E$34:$E$777,СВЦЭМ!$A$34:$A$777,$A171,СВЦЭМ!$B$34:$B$777,M$155)+'СЕТ СН'!$F$12</f>
        <v>0</v>
      </c>
      <c r="N171" s="37">
        <f>SUMIFS(СВЦЭМ!$E$34:$E$777,СВЦЭМ!$A$34:$A$777,$A171,СВЦЭМ!$B$34:$B$777,N$155)+'СЕТ СН'!$F$12</f>
        <v>0</v>
      </c>
      <c r="O171" s="37">
        <f>SUMIFS(СВЦЭМ!$E$34:$E$777,СВЦЭМ!$A$34:$A$777,$A171,СВЦЭМ!$B$34:$B$777,O$155)+'СЕТ СН'!$F$12</f>
        <v>0</v>
      </c>
      <c r="P171" s="37">
        <f>SUMIFS(СВЦЭМ!$E$34:$E$777,СВЦЭМ!$A$34:$A$777,$A171,СВЦЭМ!$B$34:$B$777,P$155)+'СЕТ СН'!$F$12</f>
        <v>0</v>
      </c>
      <c r="Q171" s="37">
        <f>SUMIFS(СВЦЭМ!$E$34:$E$777,СВЦЭМ!$A$34:$A$777,$A171,СВЦЭМ!$B$34:$B$777,Q$155)+'СЕТ СН'!$F$12</f>
        <v>0</v>
      </c>
      <c r="R171" s="37">
        <f>SUMIFS(СВЦЭМ!$E$34:$E$777,СВЦЭМ!$A$34:$A$777,$A171,СВЦЭМ!$B$34:$B$777,R$155)+'СЕТ СН'!$F$12</f>
        <v>0</v>
      </c>
      <c r="S171" s="37">
        <f>SUMIFS(СВЦЭМ!$E$34:$E$777,СВЦЭМ!$A$34:$A$777,$A171,СВЦЭМ!$B$34:$B$777,S$155)+'СЕТ СН'!$F$12</f>
        <v>0</v>
      </c>
      <c r="T171" s="37">
        <f>SUMIFS(СВЦЭМ!$E$34:$E$777,СВЦЭМ!$A$34:$A$777,$A171,СВЦЭМ!$B$34:$B$777,T$155)+'СЕТ СН'!$F$12</f>
        <v>0</v>
      </c>
      <c r="U171" s="37">
        <f>SUMIFS(СВЦЭМ!$E$34:$E$777,СВЦЭМ!$A$34:$A$777,$A171,СВЦЭМ!$B$34:$B$777,U$155)+'СЕТ СН'!$F$12</f>
        <v>0</v>
      </c>
      <c r="V171" s="37">
        <f>SUMIFS(СВЦЭМ!$E$34:$E$777,СВЦЭМ!$A$34:$A$777,$A171,СВЦЭМ!$B$34:$B$777,V$155)+'СЕТ СН'!$F$12</f>
        <v>0</v>
      </c>
      <c r="W171" s="37">
        <f>SUMIFS(СВЦЭМ!$E$34:$E$777,СВЦЭМ!$A$34:$A$777,$A171,СВЦЭМ!$B$34:$B$777,W$155)+'СЕТ СН'!$F$12</f>
        <v>0</v>
      </c>
      <c r="X171" s="37">
        <f>SUMIFS(СВЦЭМ!$E$34:$E$777,СВЦЭМ!$A$34:$A$777,$A171,СВЦЭМ!$B$34:$B$777,X$155)+'СЕТ СН'!$F$12</f>
        <v>0</v>
      </c>
      <c r="Y171" s="37">
        <f>SUMIFS(СВЦЭМ!$E$34:$E$777,СВЦЭМ!$A$34:$A$777,$A171,СВЦЭМ!$B$34:$B$777,Y$155)+'СЕТ СН'!$F$12</f>
        <v>0</v>
      </c>
    </row>
    <row r="172" spans="1:25" ht="15.75" x14ac:dyDescent="0.2">
      <c r="A172" s="36">
        <f t="shared" si="4"/>
        <v>43298</v>
      </c>
      <c r="B172" s="37">
        <f>SUMIFS(СВЦЭМ!$E$34:$E$777,СВЦЭМ!$A$34:$A$777,$A172,СВЦЭМ!$B$34:$B$777,B$155)+'СЕТ СН'!$F$12</f>
        <v>0</v>
      </c>
      <c r="C172" s="37">
        <f>SUMIFS(СВЦЭМ!$E$34:$E$777,СВЦЭМ!$A$34:$A$777,$A172,СВЦЭМ!$B$34:$B$777,C$155)+'СЕТ СН'!$F$12</f>
        <v>0</v>
      </c>
      <c r="D172" s="37">
        <f>SUMIFS(СВЦЭМ!$E$34:$E$777,СВЦЭМ!$A$34:$A$777,$A172,СВЦЭМ!$B$34:$B$777,D$155)+'СЕТ СН'!$F$12</f>
        <v>0</v>
      </c>
      <c r="E172" s="37">
        <f>SUMIFS(СВЦЭМ!$E$34:$E$777,СВЦЭМ!$A$34:$A$777,$A172,СВЦЭМ!$B$34:$B$777,E$155)+'СЕТ СН'!$F$12</f>
        <v>0</v>
      </c>
      <c r="F172" s="37">
        <f>SUMIFS(СВЦЭМ!$E$34:$E$777,СВЦЭМ!$A$34:$A$777,$A172,СВЦЭМ!$B$34:$B$777,F$155)+'СЕТ СН'!$F$12</f>
        <v>0</v>
      </c>
      <c r="G172" s="37">
        <f>SUMIFS(СВЦЭМ!$E$34:$E$777,СВЦЭМ!$A$34:$A$777,$A172,СВЦЭМ!$B$34:$B$777,G$155)+'СЕТ СН'!$F$12</f>
        <v>0</v>
      </c>
      <c r="H172" s="37">
        <f>SUMIFS(СВЦЭМ!$E$34:$E$777,СВЦЭМ!$A$34:$A$777,$A172,СВЦЭМ!$B$34:$B$777,H$155)+'СЕТ СН'!$F$12</f>
        <v>0</v>
      </c>
      <c r="I172" s="37">
        <f>SUMIFS(СВЦЭМ!$E$34:$E$777,СВЦЭМ!$A$34:$A$777,$A172,СВЦЭМ!$B$34:$B$777,I$155)+'СЕТ СН'!$F$12</f>
        <v>0</v>
      </c>
      <c r="J172" s="37">
        <f>SUMIFS(СВЦЭМ!$E$34:$E$777,СВЦЭМ!$A$34:$A$777,$A172,СВЦЭМ!$B$34:$B$777,J$155)+'СЕТ СН'!$F$12</f>
        <v>0</v>
      </c>
      <c r="K172" s="37">
        <f>SUMIFS(СВЦЭМ!$E$34:$E$777,СВЦЭМ!$A$34:$A$777,$A172,СВЦЭМ!$B$34:$B$777,K$155)+'СЕТ СН'!$F$12</f>
        <v>0</v>
      </c>
      <c r="L172" s="37">
        <f>SUMIFS(СВЦЭМ!$E$34:$E$777,СВЦЭМ!$A$34:$A$777,$A172,СВЦЭМ!$B$34:$B$777,L$155)+'СЕТ СН'!$F$12</f>
        <v>0</v>
      </c>
      <c r="M172" s="37">
        <f>SUMIFS(СВЦЭМ!$E$34:$E$777,СВЦЭМ!$A$34:$A$777,$A172,СВЦЭМ!$B$34:$B$777,M$155)+'СЕТ СН'!$F$12</f>
        <v>0</v>
      </c>
      <c r="N172" s="37">
        <f>SUMIFS(СВЦЭМ!$E$34:$E$777,СВЦЭМ!$A$34:$A$777,$A172,СВЦЭМ!$B$34:$B$777,N$155)+'СЕТ СН'!$F$12</f>
        <v>0</v>
      </c>
      <c r="O172" s="37">
        <f>SUMIFS(СВЦЭМ!$E$34:$E$777,СВЦЭМ!$A$34:$A$777,$A172,СВЦЭМ!$B$34:$B$777,O$155)+'СЕТ СН'!$F$12</f>
        <v>0</v>
      </c>
      <c r="P172" s="37">
        <f>SUMIFS(СВЦЭМ!$E$34:$E$777,СВЦЭМ!$A$34:$A$777,$A172,СВЦЭМ!$B$34:$B$777,P$155)+'СЕТ СН'!$F$12</f>
        <v>0</v>
      </c>
      <c r="Q172" s="37">
        <f>SUMIFS(СВЦЭМ!$E$34:$E$777,СВЦЭМ!$A$34:$A$777,$A172,СВЦЭМ!$B$34:$B$777,Q$155)+'СЕТ СН'!$F$12</f>
        <v>0</v>
      </c>
      <c r="R172" s="37">
        <f>SUMIFS(СВЦЭМ!$E$34:$E$777,СВЦЭМ!$A$34:$A$777,$A172,СВЦЭМ!$B$34:$B$777,R$155)+'СЕТ СН'!$F$12</f>
        <v>0</v>
      </c>
      <c r="S172" s="37">
        <f>SUMIFS(СВЦЭМ!$E$34:$E$777,СВЦЭМ!$A$34:$A$777,$A172,СВЦЭМ!$B$34:$B$777,S$155)+'СЕТ СН'!$F$12</f>
        <v>0</v>
      </c>
      <c r="T172" s="37">
        <f>SUMIFS(СВЦЭМ!$E$34:$E$777,СВЦЭМ!$A$34:$A$777,$A172,СВЦЭМ!$B$34:$B$777,T$155)+'СЕТ СН'!$F$12</f>
        <v>0</v>
      </c>
      <c r="U172" s="37">
        <f>SUMIFS(СВЦЭМ!$E$34:$E$777,СВЦЭМ!$A$34:$A$777,$A172,СВЦЭМ!$B$34:$B$777,U$155)+'СЕТ СН'!$F$12</f>
        <v>0</v>
      </c>
      <c r="V172" s="37">
        <f>SUMIFS(СВЦЭМ!$E$34:$E$777,СВЦЭМ!$A$34:$A$777,$A172,СВЦЭМ!$B$34:$B$777,V$155)+'СЕТ СН'!$F$12</f>
        <v>0</v>
      </c>
      <c r="W172" s="37">
        <f>SUMIFS(СВЦЭМ!$E$34:$E$777,СВЦЭМ!$A$34:$A$777,$A172,СВЦЭМ!$B$34:$B$777,W$155)+'СЕТ СН'!$F$12</f>
        <v>0</v>
      </c>
      <c r="X172" s="37">
        <f>SUMIFS(СВЦЭМ!$E$34:$E$777,СВЦЭМ!$A$34:$A$777,$A172,СВЦЭМ!$B$34:$B$777,X$155)+'СЕТ СН'!$F$12</f>
        <v>0</v>
      </c>
      <c r="Y172" s="37">
        <f>SUMIFS(СВЦЭМ!$E$34:$E$777,СВЦЭМ!$A$34:$A$777,$A172,СВЦЭМ!$B$34:$B$777,Y$155)+'СЕТ СН'!$F$12</f>
        <v>0</v>
      </c>
    </row>
    <row r="173" spans="1:25" ht="15.75" x14ac:dyDescent="0.2">
      <c r="A173" s="36">
        <f t="shared" si="4"/>
        <v>43299</v>
      </c>
      <c r="B173" s="37">
        <f>SUMIFS(СВЦЭМ!$E$34:$E$777,СВЦЭМ!$A$34:$A$777,$A173,СВЦЭМ!$B$34:$B$777,B$155)+'СЕТ СН'!$F$12</f>
        <v>0</v>
      </c>
      <c r="C173" s="37">
        <f>SUMIFS(СВЦЭМ!$E$34:$E$777,СВЦЭМ!$A$34:$A$777,$A173,СВЦЭМ!$B$34:$B$777,C$155)+'СЕТ СН'!$F$12</f>
        <v>0</v>
      </c>
      <c r="D173" s="37">
        <f>SUMIFS(СВЦЭМ!$E$34:$E$777,СВЦЭМ!$A$34:$A$777,$A173,СВЦЭМ!$B$34:$B$777,D$155)+'СЕТ СН'!$F$12</f>
        <v>0</v>
      </c>
      <c r="E173" s="37">
        <f>SUMIFS(СВЦЭМ!$E$34:$E$777,СВЦЭМ!$A$34:$A$777,$A173,СВЦЭМ!$B$34:$B$777,E$155)+'СЕТ СН'!$F$12</f>
        <v>0</v>
      </c>
      <c r="F173" s="37">
        <f>SUMIFS(СВЦЭМ!$E$34:$E$777,СВЦЭМ!$A$34:$A$777,$A173,СВЦЭМ!$B$34:$B$777,F$155)+'СЕТ СН'!$F$12</f>
        <v>0</v>
      </c>
      <c r="G173" s="37">
        <f>SUMIFS(СВЦЭМ!$E$34:$E$777,СВЦЭМ!$A$34:$A$777,$A173,СВЦЭМ!$B$34:$B$777,G$155)+'СЕТ СН'!$F$12</f>
        <v>0</v>
      </c>
      <c r="H173" s="37">
        <f>SUMIFS(СВЦЭМ!$E$34:$E$777,СВЦЭМ!$A$34:$A$777,$A173,СВЦЭМ!$B$34:$B$777,H$155)+'СЕТ СН'!$F$12</f>
        <v>0</v>
      </c>
      <c r="I173" s="37">
        <f>SUMIFS(СВЦЭМ!$E$34:$E$777,СВЦЭМ!$A$34:$A$777,$A173,СВЦЭМ!$B$34:$B$777,I$155)+'СЕТ СН'!$F$12</f>
        <v>0</v>
      </c>
      <c r="J173" s="37">
        <f>SUMIFS(СВЦЭМ!$E$34:$E$777,СВЦЭМ!$A$34:$A$777,$A173,СВЦЭМ!$B$34:$B$777,J$155)+'СЕТ СН'!$F$12</f>
        <v>0</v>
      </c>
      <c r="K173" s="37">
        <f>SUMIFS(СВЦЭМ!$E$34:$E$777,СВЦЭМ!$A$34:$A$777,$A173,СВЦЭМ!$B$34:$B$777,K$155)+'СЕТ СН'!$F$12</f>
        <v>0</v>
      </c>
      <c r="L173" s="37">
        <f>SUMIFS(СВЦЭМ!$E$34:$E$777,СВЦЭМ!$A$34:$A$777,$A173,СВЦЭМ!$B$34:$B$777,L$155)+'СЕТ СН'!$F$12</f>
        <v>0</v>
      </c>
      <c r="M173" s="37">
        <f>SUMIFS(СВЦЭМ!$E$34:$E$777,СВЦЭМ!$A$34:$A$777,$A173,СВЦЭМ!$B$34:$B$777,M$155)+'СЕТ СН'!$F$12</f>
        <v>0</v>
      </c>
      <c r="N173" s="37">
        <f>SUMIFS(СВЦЭМ!$E$34:$E$777,СВЦЭМ!$A$34:$A$777,$A173,СВЦЭМ!$B$34:$B$777,N$155)+'СЕТ СН'!$F$12</f>
        <v>0</v>
      </c>
      <c r="O173" s="37">
        <f>SUMIFS(СВЦЭМ!$E$34:$E$777,СВЦЭМ!$A$34:$A$777,$A173,СВЦЭМ!$B$34:$B$777,O$155)+'СЕТ СН'!$F$12</f>
        <v>0</v>
      </c>
      <c r="P173" s="37">
        <f>SUMIFS(СВЦЭМ!$E$34:$E$777,СВЦЭМ!$A$34:$A$777,$A173,СВЦЭМ!$B$34:$B$777,P$155)+'СЕТ СН'!$F$12</f>
        <v>0</v>
      </c>
      <c r="Q173" s="37">
        <f>SUMIFS(СВЦЭМ!$E$34:$E$777,СВЦЭМ!$A$34:$A$777,$A173,СВЦЭМ!$B$34:$B$777,Q$155)+'СЕТ СН'!$F$12</f>
        <v>0</v>
      </c>
      <c r="R173" s="37">
        <f>SUMIFS(СВЦЭМ!$E$34:$E$777,СВЦЭМ!$A$34:$A$777,$A173,СВЦЭМ!$B$34:$B$777,R$155)+'СЕТ СН'!$F$12</f>
        <v>0</v>
      </c>
      <c r="S173" s="37">
        <f>SUMIFS(СВЦЭМ!$E$34:$E$777,СВЦЭМ!$A$34:$A$777,$A173,СВЦЭМ!$B$34:$B$777,S$155)+'СЕТ СН'!$F$12</f>
        <v>0</v>
      </c>
      <c r="T173" s="37">
        <f>SUMIFS(СВЦЭМ!$E$34:$E$777,СВЦЭМ!$A$34:$A$777,$A173,СВЦЭМ!$B$34:$B$777,T$155)+'СЕТ СН'!$F$12</f>
        <v>0</v>
      </c>
      <c r="U173" s="37">
        <f>SUMIFS(СВЦЭМ!$E$34:$E$777,СВЦЭМ!$A$34:$A$777,$A173,СВЦЭМ!$B$34:$B$777,U$155)+'СЕТ СН'!$F$12</f>
        <v>0</v>
      </c>
      <c r="V173" s="37">
        <f>SUMIFS(СВЦЭМ!$E$34:$E$777,СВЦЭМ!$A$34:$A$777,$A173,СВЦЭМ!$B$34:$B$777,V$155)+'СЕТ СН'!$F$12</f>
        <v>0</v>
      </c>
      <c r="W173" s="37">
        <f>SUMIFS(СВЦЭМ!$E$34:$E$777,СВЦЭМ!$A$34:$A$777,$A173,СВЦЭМ!$B$34:$B$777,W$155)+'СЕТ СН'!$F$12</f>
        <v>0</v>
      </c>
      <c r="X173" s="37">
        <f>SUMIFS(СВЦЭМ!$E$34:$E$777,СВЦЭМ!$A$34:$A$777,$A173,СВЦЭМ!$B$34:$B$777,X$155)+'СЕТ СН'!$F$12</f>
        <v>0</v>
      </c>
      <c r="Y173" s="37">
        <f>SUMIFS(СВЦЭМ!$E$34:$E$777,СВЦЭМ!$A$34:$A$777,$A173,СВЦЭМ!$B$34:$B$777,Y$155)+'СЕТ СН'!$F$12</f>
        <v>0</v>
      </c>
    </row>
    <row r="174" spans="1:25" ht="15.75" x14ac:dyDescent="0.2">
      <c r="A174" s="36">
        <f t="shared" si="4"/>
        <v>43300</v>
      </c>
      <c r="B174" s="37">
        <f>SUMIFS(СВЦЭМ!$E$34:$E$777,СВЦЭМ!$A$34:$A$777,$A174,СВЦЭМ!$B$34:$B$777,B$155)+'СЕТ СН'!$F$12</f>
        <v>0</v>
      </c>
      <c r="C174" s="37">
        <f>SUMIFS(СВЦЭМ!$E$34:$E$777,СВЦЭМ!$A$34:$A$777,$A174,СВЦЭМ!$B$34:$B$777,C$155)+'СЕТ СН'!$F$12</f>
        <v>0</v>
      </c>
      <c r="D174" s="37">
        <f>SUMIFS(СВЦЭМ!$E$34:$E$777,СВЦЭМ!$A$34:$A$777,$A174,СВЦЭМ!$B$34:$B$777,D$155)+'СЕТ СН'!$F$12</f>
        <v>0</v>
      </c>
      <c r="E174" s="37">
        <f>SUMIFS(СВЦЭМ!$E$34:$E$777,СВЦЭМ!$A$34:$A$777,$A174,СВЦЭМ!$B$34:$B$777,E$155)+'СЕТ СН'!$F$12</f>
        <v>0</v>
      </c>
      <c r="F174" s="37">
        <f>SUMIFS(СВЦЭМ!$E$34:$E$777,СВЦЭМ!$A$34:$A$777,$A174,СВЦЭМ!$B$34:$B$777,F$155)+'СЕТ СН'!$F$12</f>
        <v>0</v>
      </c>
      <c r="G174" s="37">
        <f>SUMIFS(СВЦЭМ!$E$34:$E$777,СВЦЭМ!$A$34:$A$777,$A174,СВЦЭМ!$B$34:$B$777,G$155)+'СЕТ СН'!$F$12</f>
        <v>0</v>
      </c>
      <c r="H174" s="37">
        <f>SUMIFS(СВЦЭМ!$E$34:$E$777,СВЦЭМ!$A$34:$A$777,$A174,СВЦЭМ!$B$34:$B$777,H$155)+'СЕТ СН'!$F$12</f>
        <v>0</v>
      </c>
      <c r="I174" s="37">
        <f>SUMIFS(СВЦЭМ!$E$34:$E$777,СВЦЭМ!$A$34:$A$777,$A174,СВЦЭМ!$B$34:$B$777,I$155)+'СЕТ СН'!$F$12</f>
        <v>0</v>
      </c>
      <c r="J174" s="37">
        <f>SUMIFS(СВЦЭМ!$E$34:$E$777,СВЦЭМ!$A$34:$A$777,$A174,СВЦЭМ!$B$34:$B$777,J$155)+'СЕТ СН'!$F$12</f>
        <v>0</v>
      </c>
      <c r="K174" s="37">
        <f>SUMIFS(СВЦЭМ!$E$34:$E$777,СВЦЭМ!$A$34:$A$777,$A174,СВЦЭМ!$B$34:$B$777,K$155)+'СЕТ СН'!$F$12</f>
        <v>0</v>
      </c>
      <c r="L174" s="37">
        <f>SUMIFS(СВЦЭМ!$E$34:$E$777,СВЦЭМ!$A$34:$A$777,$A174,СВЦЭМ!$B$34:$B$777,L$155)+'СЕТ СН'!$F$12</f>
        <v>0</v>
      </c>
      <c r="M174" s="37">
        <f>SUMIFS(СВЦЭМ!$E$34:$E$777,СВЦЭМ!$A$34:$A$777,$A174,СВЦЭМ!$B$34:$B$777,M$155)+'СЕТ СН'!$F$12</f>
        <v>0</v>
      </c>
      <c r="N174" s="37">
        <f>SUMIFS(СВЦЭМ!$E$34:$E$777,СВЦЭМ!$A$34:$A$777,$A174,СВЦЭМ!$B$34:$B$777,N$155)+'СЕТ СН'!$F$12</f>
        <v>0</v>
      </c>
      <c r="O174" s="37">
        <f>SUMIFS(СВЦЭМ!$E$34:$E$777,СВЦЭМ!$A$34:$A$777,$A174,СВЦЭМ!$B$34:$B$777,O$155)+'СЕТ СН'!$F$12</f>
        <v>0</v>
      </c>
      <c r="P174" s="37">
        <f>SUMIFS(СВЦЭМ!$E$34:$E$777,СВЦЭМ!$A$34:$A$777,$A174,СВЦЭМ!$B$34:$B$777,P$155)+'СЕТ СН'!$F$12</f>
        <v>0</v>
      </c>
      <c r="Q174" s="37">
        <f>SUMIFS(СВЦЭМ!$E$34:$E$777,СВЦЭМ!$A$34:$A$777,$A174,СВЦЭМ!$B$34:$B$777,Q$155)+'СЕТ СН'!$F$12</f>
        <v>0</v>
      </c>
      <c r="R174" s="37">
        <f>SUMIFS(СВЦЭМ!$E$34:$E$777,СВЦЭМ!$A$34:$A$777,$A174,СВЦЭМ!$B$34:$B$777,R$155)+'СЕТ СН'!$F$12</f>
        <v>0</v>
      </c>
      <c r="S174" s="37">
        <f>SUMIFS(СВЦЭМ!$E$34:$E$777,СВЦЭМ!$A$34:$A$777,$A174,СВЦЭМ!$B$34:$B$777,S$155)+'СЕТ СН'!$F$12</f>
        <v>0</v>
      </c>
      <c r="T174" s="37">
        <f>SUMIFS(СВЦЭМ!$E$34:$E$777,СВЦЭМ!$A$34:$A$777,$A174,СВЦЭМ!$B$34:$B$777,T$155)+'СЕТ СН'!$F$12</f>
        <v>0</v>
      </c>
      <c r="U174" s="37">
        <f>SUMIFS(СВЦЭМ!$E$34:$E$777,СВЦЭМ!$A$34:$A$777,$A174,СВЦЭМ!$B$34:$B$777,U$155)+'СЕТ СН'!$F$12</f>
        <v>0</v>
      </c>
      <c r="V174" s="37">
        <f>SUMIFS(СВЦЭМ!$E$34:$E$777,СВЦЭМ!$A$34:$A$777,$A174,СВЦЭМ!$B$34:$B$777,V$155)+'СЕТ СН'!$F$12</f>
        <v>0</v>
      </c>
      <c r="W174" s="37">
        <f>SUMIFS(СВЦЭМ!$E$34:$E$777,СВЦЭМ!$A$34:$A$777,$A174,СВЦЭМ!$B$34:$B$777,W$155)+'СЕТ СН'!$F$12</f>
        <v>0</v>
      </c>
      <c r="X174" s="37">
        <f>SUMIFS(СВЦЭМ!$E$34:$E$777,СВЦЭМ!$A$34:$A$777,$A174,СВЦЭМ!$B$34:$B$777,X$155)+'СЕТ СН'!$F$12</f>
        <v>0</v>
      </c>
      <c r="Y174" s="37">
        <f>SUMIFS(СВЦЭМ!$E$34:$E$777,СВЦЭМ!$A$34:$A$777,$A174,СВЦЭМ!$B$34:$B$777,Y$155)+'СЕТ СН'!$F$12</f>
        <v>0</v>
      </c>
    </row>
    <row r="175" spans="1:25" ht="15.75" x14ac:dyDescent="0.2">
      <c r="A175" s="36">
        <f t="shared" si="4"/>
        <v>43301</v>
      </c>
      <c r="B175" s="37">
        <f>SUMIFS(СВЦЭМ!$E$34:$E$777,СВЦЭМ!$A$34:$A$777,$A175,СВЦЭМ!$B$34:$B$777,B$155)+'СЕТ СН'!$F$12</f>
        <v>0</v>
      </c>
      <c r="C175" s="37">
        <f>SUMIFS(СВЦЭМ!$E$34:$E$777,СВЦЭМ!$A$34:$A$777,$A175,СВЦЭМ!$B$34:$B$777,C$155)+'СЕТ СН'!$F$12</f>
        <v>0</v>
      </c>
      <c r="D175" s="37">
        <f>SUMIFS(СВЦЭМ!$E$34:$E$777,СВЦЭМ!$A$34:$A$777,$A175,СВЦЭМ!$B$34:$B$777,D$155)+'СЕТ СН'!$F$12</f>
        <v>0</v>
      </c>
      <c r="E175" s="37">
        <f>SUMIFS(СВЦЭМ!$E$34:$E$777,СВЦЭМ!$A$34:$A$777,$A175,СВЦЭМ!$B$34:$B$777,E$155)+'СЕТ СН'!$F$12</f>
        <v>0</v>
      </c>
      <c r="F175" s="37">
        <f>SUMIFS(СВЦЭМ!$E$34:$E$777,СВЦЭМ!$A$34:$A$777,$A175,СВЦЭМ!$B$34:$B$777,F$155)+'СЕТ СН'!$F$12</f>
        <v>0</v>
      </c>
      <c r="G175" s="37">
        <f>SUMIFS(СВЦЭМ!$E$34:$E$777,СВЦЭМ!$A$34:$A$777,$A175,СВЦЭМ!$B$34:$B$777,G$155)+'СЕТ СН'!$F$12</f>
        <v>0</v>
      </c>
      <c r="H175" s="37">
        <f>SUMIFS(СВЦЭМ!$E$34:$E$777,СВЦЭМ!$A$34:$A$777,$A175,СВЦЭМ!$B$34:$B$777,H$155)+'СЕТ СН'!$F$12</f>
        <v>0</v>
      </c>
      <c r="I175" s="37">
        <f>SUMIFS(СВЦЭМ!$E$34:$E$777,СВЦЭМ!$A$34:$A$777,$A175,СВЦЭМ!$B$34:$B$777,I$155)+'СЕТ СН'!$F$12</f>
        <v>0</v>
      </c>
      <c r="J175" s="37">
        <f>SUMIFS(СВЦЭМ!$E$34:$E$777,СВЦЭМ!$A$34:$A$777,$A175,СВЦЭМ!$B$34:$B$777,J$155)+'СЕТ СН'!$F$12</f>
        <v>0</v>
      </c>
      <c r="K175" s="37">
        <f>SUMIFS(СВЦЭМ!$E$34:$E$777,СВЦЭМ!$A$34:$A$777,$A175,СВЦЭМ!$B$34:$B$777,K$155)+'СЕТ СН'!$F$12</f>
        <v>0</v>
      </c>
      <c r="L175" s="37">
        <f>SUMIFS(СВЦЭМ!$E$34:$E$777,СВЦЭМ!$A$34:$A$777,$A175,СВЦЭМ!$B$34:$B$777,L$155)+'СЕТ СН'!$F$12</f>
        <v>0</v>
      </c>
      <c r="M175" s="37">
        <f>SUMIFS(СВЦЭМ!$E$34:$E$777,СВЦЭМ!$A$34:$A$777,$A175,СВЦЭМ!$B$34:$B$777,M$155)+'СЕТ СН'!$F$12</f>
        <v>0</v>
      </c>
      <c r="N175" s="37">
        <f>SUMIFS(СВЦЭМ!$E$34:$E$777,СВЦЭМ!$A$34:$A$777,$A175,СВЦЭМ!$B$34:$B$777,N$155)+'СЕТ СН'!$F$12</f>
        <v>0</v>
      </c>
      <c r="O175" s="37">
        <f>SUMIFS(СВЦЭМ!$E$34:$E$777,СВЦЭМ!$A$34:$A$777,$A175,СВЦЭМ!$B$34:$B$777,O$155)+'СЕТ СН'!$F$12</f>
        <v>0</v>
      </c>
      <c r="P175" s="37">
        <f>SUMIFS(СВЦЭМ!$E$34:$E$777,СВЦЭМ!$A$34:$A$777,$A175,СВЦЭМ!$B$34:$B$777,P$155)+'СЕТ СН'!$F$12</f>
        <v>0</v>
      </c>
      <c r="Q175" s="37">
        <f>SUMIFS(СВЦЭМ!$E$34:$E$777,СВЦЭМ!$A$34:$A$777,$A175,СВЦЭМ!$B$34:$B$777,Q$155)+'СЕТ СН'!$F$12</f>
        <v>0</v>
      </c>
      <c r="R175" s="37">
        <f>SUMIFS(СВЦЭМ!$E$34:$E$777,СВЦЭМ!$A$34:$A$777,$A175,СВЦЭМ!$B$34:$B$777,R$155)+'СЕТ СН'!$F$12</f>
        <v>0</v>
      </c>
      <c r="S175" s="37">
        <f>SUMIFS(СВЦЭМ!$E$34:$E$777,СВЦЭМ!$A$34:$A$777,$A175,СВЦЭМ!$B$34:$B$777,S$155)+'СЕТ СН'!$F$12</f>
        <v>0</v>
      </c>
      <c r="T175" s="37">
        <f>SUMIFS(СВЦЭМ!$E$34:$E$777,СВЦЭМ!$A$34:$A$777,$A175,СВЦЭМ!$B$34:$B$777,T$155)+'СЕТ СН'!$F$12</f>
        <v>0</v>
      </c>
      <c r="U175" s="37">
        <f>SUMIFS(СВЦЭМ!$E$34:$E$777,СВЦЭМ!$A$34:$A$777,$A175,СВЦЭМ!$B$34:$B$777,U$155)+'СЕТ СН'!$F$12</f>
        <v>0</v>
      </c>
      <c r="V175" s="37">
        <f>SUMIFS(СВЦЭМ!$E$34:$E$777,СВЦЭМ!$A$34:$A$777,$A175,СВЦЭМ!$B$34:$B$777,V$155)+'СЕТ СН'!$F$12</f>
        <v>0</v>
      </c>
      <c r="W175" s="37">
        <f>SUMIFS(СВЦЭМ!$E$34:$E$777,СВЦЭМ!$A$34:$A$777,$A175,СВЦЭМ!$B$34:$B$777,W$155)+'СЕТ СН'!$F$12</f>
        <v>0</v>
      </c>
      <c r="X175" s="37">
        <f>SUMIFS(СВЦЭМ!$E$34:$E$777,СВЦЭМ!$A$34:$A$777,$A175,СВЦЭМ!$B$34:$B$777,X$155)+'СЕТ СН'!$F$12</f>
        <v>0</v>
      </c>
      <c r="Y175" s="37">
        <f>SUMIFS(СВЦЭМ!$E$34:$E$777,СВЦЭМ!$A$34:$A$777,$A175,СВЦЭМ!$B$34:$B$777,Y$155)+'СЕТ СН'!$F$12</f>
        <v>0</v>
      </c>
    </row>
    <row r="176" spans="1:25" ht="15.75" x14ac:dyDescent="0.2">
      <c r="A176" s="36">
        <f t="shared" si="4"/>
        <v>43302</v>
      </c>
      <c r="B176" s="37">
        <f>SUMIFS(СВЦЭМ!$E$34:$E$777,СВЦЭМ!$A$34:$A$777,$A176,СВЦЭМ!$B$34:$B$777,B$155)+'СЕТ СН'!$F$12</f>
        <v>0</v>
      </c>
      <c r="C176" s="37">
        <f>SUMIFS(СВЦЭМ!$E$34:$E$777,СВЦЭМ!$A$34:$A$777,$A176,СВЦЭМ!$B$34:$B$777,C$155)+'СЕТ СН'!$F$12</f>
        <v>0</v>
      </c>
      <c r="D176" s="37">
        <f>SUMIFS(СВЦЭМ!$E$34:$E$777,СВЦЭМ!$A$34:$A$777,$A176,СВЦЭМ!$B$34:$B$777,D$155)+'СЕТ СН'!$F$12</f>
        <v>0</v>
      </c>
      <c r="E176" s="37">
        <f>SUMIFS(СВЦЭМ!$E$34:$E$777,СВЦЭМ!$A$34:$A$777,$A176,СВЦЭМ!$B$34:$B$777,E$155)+'СЕТ СН'!$F$12</f>
        <v>0</v>
      </c>
      <c r="F176" s="37">
        <f>SUMIFS(СВЦЭМ!$E$34:$E$777,СВЦЭМ!$A$34:$A$777,$A176,СВЦЭМ!$B$34:$B$777,F$155)+'СЕТ СН'!$F$12</f>
        <v>0</v>
      </c>
      <c r="G176" s="37">
        <f>SUMIFS(СВЦЭМ!$E$34:$E$777,СВЦЭМ!$A$34:$A$777,$A176,СВЦЭМ!$B$34:$B$777,G$155)+'СЕТ СН'!$F$12</f>
        <v>0</v>
      </c>
      <c r="H176" s="37">
        <f>SUMIFS(СВЦЭМ!$E$34:$E$777,СВЦЭМ!$A$34:$A$777,$A176,СВЦЭМ!$B$34:$B$777,H$155)+'СЕТ СН'!$F$12</f>
        <v>0</v>
      </c>
      <c r="I176" s="37">
        <f>SUMIFS(СВЦЭМ!$E$34:$E$777,СВЦЭМ!$A$34:$A$777,$A176,СВЦЭМ!$B$34:$B$777,I$155)+'СЕТ СН'!$F$12</f>
        <v>0</v>
      </c>
      <c r="J176" s="37">
        <f>SUMIFS(СВЦЭМ!$E$34:$E$777,СВЦЭМ!$A$34:$A$777,$A176,СВЦЭМ!$B$34:$B$777,J$155)+'СЕТ СН'!$F$12</f>
        <v>0</v>
      </c>
      <c r="K176" s="37">
        <f>SUMIFS(СВЦЭМ!$E$34:$E$777,СВЦЭМ!$A$34:$A$777,$A176,СВЦЭМ!$B$34:$B$777,K$155)+'СЕТ СН'!$F$12</f>
        <v>0</v>
      </c>
      <c r="L176" s="37">
        <f>SUMIFS(СВЦЭМ!$E$34:$E$777,СВЦЭМ!$A$34:$A$777,$A176,СВЦЭМ!$B$34:$B$777,L$155)+'СЕТ СН'!$F$12</f>
        <v>0</v>
      </c>
      <c r="M176" s="37">
        <f>SUMIFS(СВЦЭМ!$E$34:$E$777,СВЦЭМ!$A$34:$A$777,$A176,СВЦЭМ!$B$34:$B$777,M$155)+'СЕТ СН'!$F$12</f>
        <v>0</v>
      </c>
      <c r="N176" s="37">
        <f>SUMIFS(СВЦЭМ!$E$34:$E$777,СВЦЭМ!$A$34:$A$777,$A176,СВЦЭМ!$B$34:$B$777,N$155)+'СЕТ СН'!$F$12</f>
        <v>0</v>
      </c>
      <c r="O176" s="37">
        <f>SUMIFS(СВЦЭМ!$E$34:$E$777,СВЦЭМ!$A$34:$A$777,$A176,СВЦЭМ!$B$34:$B$777,O$155)+'СЕТ СН'!$F$12</f>
        <v>0</v>
      </c>
      <c r="P176" s="37">
        <f>SUMIFS(СВЦЭМ!$E$34:$E$777,СВЦЭМ!$A$34:$A$777,$A176,СВЦЭМ!$B$34:$B$777,P$155)+'СЕТ СН'!$F$12</f>
        <v>0</v>
      </c>
      <c r="Q176" s="37">
        <f>SUMIFS(СВЦЭМ!$E$34:$E$777,СВЦЭМ!$A$34:$A$777,$A176,СВЦЭМ!$B$34:$B$777,Q$155)+'СЕТ СН'!$F$12</f>
        <v>0</v>
      </c>
      <c r="R176" s="37">
        <f>SUMIFS(СВЦЭМ!$E$34:$E$777,СВЦЭМ!$A$34:$A$777,$A176,СВЦЭМ!$B$34:$B$777,R$155)+'СЕТ СН'!$F$12</f>
        <v>0</v>
      </c>
      <c r="S176" s="37">
        <f>SUMIFS(СВЦЭМ!$E$34:$E$777,СВЦЭМ!$A$34:$A$777,$A176,СВЦЭМ!$B$34:$B$777,S$155)+'СЕТ СН'!$F$12</f>
        <v>0</v>
      </c>
      <c r="T176" s="37">
        <f>SUMIFS(СВЦЭМ!$E$34:$E$777,СВЦЭМ!$A$34:$A$777,$A176,СВЦЭМ!$B$34:$B$777,T$155)+'СЕТ СН'!$F$12</f>
        <v>0</v>
      </c>
      <c r="U176" s="37">
        <f>SUMIFS(СВЦЭМ!$E$34:$E$777,СВЦЭМ!$A$34:$A$777,$A176,СВЦЭМ!$B$34:$B$777,U$155)+'СЕТ СН'!$F$12</f>
        <v>0</v>
      </c>
      <c r="V176" s="37">
        <f>SUMIFS(СВЦЭМ!$E$34:$E$777,СВЦЭМ!$A$34:$A$777,$A176,СВЦЭМ!$B$34:$B$777,V$155)+'СЕТ СН'!$F$12</f>
        <v>0</v>
      </c>
      <c r="W176" s="37">
        <f>SUMIFS(СВЦЭМ!$E$34:$E$777,СВЦЭМ!$A$34:$A$777,$A176,СВЦЭМ!$B$34:$B$777,W$155)+'СЕТ СН'!$F$12</f>
        <v>0</v>
      </c>
      <c r="X176" s="37">
        <f>SUMIFS(СВЦЭМ!$E$34:$E$777,СВЦЭМ!$A$34:$A$777,$A176,СВЦЭМ!$B$34:$B$777,X$155)+'СЕТ СН'!$F$12</f>
        <v>0</v>
      </c>
      <c r="Y176" s="37">
        <f>SUMIFS(СВЦЭМ!$E$34:$E$777,СВЦЭМ!$A$34:$A$777,$A176,СВЦЭМ!$B$34:$B$777,Y$155)+'СЕТ СН'!$F$12</f>
        <v>0</v>
      </c>
    </row>
    <row r="177" spans="1:27" ht="15.75" x14ac:dyDescent="0.2">
      <c r="A177" s="36">
        <f t="shared" si="4"/>
        <v>43303</v>
      </c>
      <c r="B177" s="37">
        <f>SUMIFS(СВЦЭМ!$E$34:$E$777,СВЦЭМ!$A$34:$A$777,$A177,СВЦЭМ!$B$34:$B$777,B$155)+'СЕТ СН'!$F$12</f>
        <v>0</v>
      </c>
      <c r="C177" s="37">
        <f>SUMIFS(СВЦЭМ!$E$34:$E$777,СВЦЭМ!$A$34:$A$777,$A177,СВЦЭМ!$B$34:$B$777,C$155)+'СЕТ СН'!$F$12</f>
        <v>0</v>
      </c>
      <c r="D177" s="37">
        <f>SUMIFS(СВЦЭМ!$E$34:$E$777,СВЦЭМ!$A$34:$A$777,$A177,СВЦЭМ!$B$34:$B$777,D$155)+'СЕТ СН'!$F$12</f>
        <v>0</v>
      </c>
      <c r="E177" s="37">
        <f>SUMIFS(СВЦЭМ!$E$34:$E$777,СВЦЭМ!$A$34:$A$777,$A177,СВЦЭМ!$B$34:$B$777,E$155)+'СЕТ СН'!$F$12</f>
        <v>0</v>
      </c>
      <c r="F177" s="37">
        <f>SUMIFS(СВЦЭМ!$E$34:$E$777,СВЦЭМ!$A$34:$A$777,$A177,СВЦЭМ!$B$34:$B$777,F$155)+'СЕТ СН'!$F$12</f>
        <v>0</v>
      </c>
      <c r="G177" s="37">
        <f>SUMIFS(СВЦЭМ!$E$34:$E$777,СВЦЭМ!$A$34:$A$777,$A177,СВЦЭМ!$B$34:$B$777,G$155)+'СЕТ СН'!$F$12</f>
        <v>0</v>
      </c>
      <c r="H177" s="37">
        <f>SUMIFS(СВЦЭМ!$E$34:$E$777,СВЦЭМ!$A$34:$A$777,$A177,СВЦЭМ!$B$34:$B$777,H$155)+'СЕТ СН'!$F$12</f>
        <v>0</v>
      </c>
      <c r="I177" s="37">
        <f>SUMIFS(СВЦЭМ!$E$34:$E$777,СВЦЭМ!$A$34:$A$777,$A177,СВЦЭМ!$B$34:$B$777,I$155)+'СЕТ СН'!$F$12</f>
        <v>0</v>
      </c>
      <c r="J177" s="37">
        <f>SUMIFS(СВЦЭМ!$E$34:$E$777,СВЦЭМ!$A$34:$A$777,$A177,СВЦЭМ!$B$34:$B$777,J$155)+'СЕТ СН'!$F$12</f>
        <v>0</v>
      </c>
      <c r="K177" s="37">
        <f>SUMIFS(СВЦЭМ!$E$34:$E$777,СВЦЭМ!$A$34:$A$777,$A177,СВЦЭМ!$B$34:$B$777,K$155)+'СЕТ СН'!$F$12</f>
        <v>0</v>
      </c>
      <c r="L177" s="37">
        <f>SUMIFS(СВЦЭМ!$E$34:$E$777,СВЦЭМ!$A$34:$A$777,$A177,СВЦЭМ!$B$34:$B$777,L$155)+'СЕТ СН'!$F$12</f>
        <v>0</v>
      </c>
      <c r="M177" s="37">
        <f>SUMIFS(СВЦЭМ!$E$34:$E$777,СВЦЭМ!$A$34:$A$777,$A177,СВЦЭМ!$B$34:$B$777,M$155)+'СЕТ СН'!$F$12</f>
        <v>0</v>
      </c>
      <c r="N177" s="37">
        <f>SUMIFS(СВЦЭМ!$E$34:$E$777,СВЦЭМ!$A$34:$A$777,$A177,СВЦЭМ!$B$34:$B$777,N$155)+'СЕТ СН'!$F$12</f>
        <v>0</v>
      </c>
      <c r="O177" s="37">
        <f>SUMIFS(СВЦЭМ!$E$34:$E$777,СВЦЭМ!$A$34:$A$777,$A177,СВЦЭМ!$B$34:$B$777,O$155)+'СЕТ СН'!$F$12</f>
        <v>0</v>
      </c>
      <c r="P177" s="37">
        <f>SUMIFS(СВЦЭМ!$E$34:$E$777,СВЦЭМ!$A$34:$A$777,$A177,СВЦЭМ!$B$34:$B$777,P$155)+'СЕТ СН'!$F$12</f>
        <v>0</v>
      </c>
      <c r="Q177" s="37">
        <f>SUMIFS(СВЦЭМ!$E$34:$E$777,СВЦЭМ!$A$34:$A$777,$A177,СВЦЭМ!$B$34:$B$777,Q$155)+'СЕТ СН'!$F$12</f>
        <v>0</v>
      </c>
      <c r="R177" s="37">
        <f>SUMIFS(СВЦЭМ!$E$34:$E$777,СВЦЭМ!$A$34:$A$777,$A177,СВЦЭМ!$B$34:$B$777,R$155)+'СЕТ СН'!$F$12</f>
        <v>0</v>
      </c>
      <c r="S177" s="37">
        <f>SUMIFS(СВЦЭМ!$E$34:$E$777,СВЦЭМ!$A$34:$A$777,$A177,СВЦЭМ!$B$34:$B$777,S$155)+'СЕТ СН'!$F$12</f>
        <v>0</v>
      </c>
      <c r="T177" s="37">
        <f>SUMIFS(СВЦЭМ!$E$34:$E$777,СВЦЭМ!$A$34:$A$777,$A177,СВЦЭМ!$B$34:$B$777,T$155)+'СЕТ СН'!$F$12</f>
        <v>0</v>
      </c>
      <c r="U177" s="37">
        <f>SUMIFS(СВЦЭМ!$E$34:$E$777,СВЦЭМ!$A$34:$A$777,$A177,СВЦЭМ!$B$34:$B$777,U$155)+'СЕТ СН'!$F$12</f>
        <v>0</v>
      </c>
      <c r="V177" s="37">
        <f>SUMIFS(СВЦЭМ!$E$34:$E$777,СВЦЭМ!$A$34:$A$777,$A177,СВЦЭМ!$B$34:$B$777,V$155)+'СЕТ СН'!$F$12</f>
        <v>0</v>
      </c>
      <c r="W177" s="37">
        <f>SUMIFS(СВЦЭМ!$E$34:$E$777,СВЦЭМ!$A$34:$A$777,$A177,СВЦЭМ!$B$34:$B$777,W$155)+'СЕТ СН'!$F$12</f>
        <v>0</v>
      </c>
      <c r="X177" s="37">
        <f>SUMIFS(СВЦЭМ!$E$34:$E$777,СВЦЭМ!$A$34:$A$777,$A177,СВЦЭМ!$B$34:$B$777,X$155)+'СЕТ СН'!$F$12</f>
        <v>0</v>
      </c>
      <c r="Y177" s="37">
        <f>SUMIFS(СВЦЭМ!$E$34:$E$777,СВЦЭМ!$A$34:$A$777,$A177,СВЦЭМ!$B$34:$B$777,Y$155)+'СЕТ СН'!$F$12</f>
        <v>0</v>
      </c>
    </row>
    <row r="178" spans="1:27" ht="15.75" x14ac:dyDescent="0.2">
      <c r="A178" s="36">
        <f t="shared" si="4"/>
        <v>43304</v>
      </c>
      <c r="B178" s="37">
        <f>SUMIFS(СВЦЭМ!$E$34:$E$777,СВЦЭМ!$A$34:$A$777,$A178,СВЦЭМ!$B$34:$B$777,B$155)+'СЕТ СН'!$F$12</f>
        <v>0</v>
      </c>
      <c r="C178" s="37">
        <f>SUMIFS(СВЦЭМ!$E$34:$E$777,СВЦЭМ!$A$34:$A$777,$A178,СВЦЭМ!$B$34:$B$777,C$155)+'СЕТ СН'!$F$12</f>
        <v>0</v>
      </c>
      <c r="D178" s="37">
        <f>SUMIFS(СВЦЭМ!$E$34:$E$777,СВЦЭМ!$A$34:$A$777,$A178,СВЦЭМ!$B$34:$B$777,D$155)+'СЕТ СН'!$F$12</f>
        <v>0</v>
      </c>
      <c r="E178" s="37">
        <f>SUMIFS(СВЦЭМ!$E$34:$E$777,СВЦЭМ!$A$34:$A$777,$A178,СВЦЭМ!$B$34:$B$777,E$155)+'СЕТ СН'!$F$12</f>
        <v>0</v>
      </c>
      <c r="F178" s="37">
        <f>SUMIFS(СВЦЭМ!$E$34:$E$777,СВЦЭМ!$A$34:$A$777,$A178,СВЦЭМ!$B$34:$B$777,F$155)+'СЕТ СН'!$F$12</f>
        <v>0</v>
      </c>
      <c r="G178" s="37">
        <f>SUMIFS(СВЦЭМ!$E$34:$E$777,СВЦЭМ!$A$34:$A$777,$A178,СВЦЭМ!$B$34:$B$777,G$155)+'СЕТ СН'!$F$12</f>
        <v>0</v>
      </c>
      <c r="H178" s="37">
        <f>SUMIFS(СВЦЭМ!$E$34:$E$777,СВЦЭМ!$A$34:$A$777,$A178,СВЦЭМ!$B$34:$B$777,H$155)+'СЕТ СН'!$F$12</f>
        <v>0</v>
      </c>
      <c r="I178" s="37">
        <f>SUMIFS(СВЦЭМ!$E$34:$E$777,СВЦЭМ!$A$34:$A$777,$A178,СВЦЭМ!$B$34:$B$777,I$155)+'СЕТ СН'!$F$12</f>
        <v>0</v>
      </c>
      <c r="J178" s="37">
        <f>SUMIFS(СВЦЭМ!$E$34:$E$777,СВЦЭМ!$A$34:$A$777,$A178,СВЦЭМ!$B$34:$B$777,J$155)+'СЕТ СН'!$F$12</f>
        <v>0</v>
      </c>
      <c r="K178" s="37">
        <f>SUMIFS(СВЦЭМ!$E$34:$E$777,СВЦЭМ!$A$34:$A$777,$A178,СВЦЭМ!$B$34:$B$777,K$155)+'СЕТ СН'!$F$12</f>
        <v>0</v>
      </c>
      <c r="L178" s="37">
        <f>SUMIFS(СВЦЭМ!$E$34:$E$777,СВЦЭМ!$A$34:$A$777,$A178,СВЦЭМ!$B$34:$B$777,L$155)+'СЕТ СН'!$F$12</f>
        <v>0</v>
      </c>
      <c r="M178" s="37">
        <f>SUMIFS(СВЦЭМ!$E$34:$E$777,СВЦЭМ!$A$34:$A$777,$A178,СВЦЭМ!$B$34:$B$777,M$155)+'СЕТ СН'!$F$12</f>
        <v>0</v>
      </c>
      <c r="N178" s="37">
        <f>SUMIFS(СВЦЭМ!$E$34:$E$777,СВЦЭМ!$A$34:$A$777,$A178,СВЦЭМ!$B$34:$B$777,N$155)+'СЕТ СН'!$F$12</f>
        <v>0</v>
      </c>
      <c r="O178" s="37">
        <f>SUMIFS(СВЦЭМ!$E$34:$E$777,СВЦЭМ!$A$34:$A$777,$A178,СВЦЭМ!$B$34:$B$777,O$155)+'СЕТ СН'!$F$12</f>
        <v>0</v>
      </c>
      <c r="P178" s="37">
        <f>SUMIFS(СВЦЭМ!$E$34:$E$777,СВЦЭМ!$A$34:$A$777,$A178,СВЦЭМ!$B$34:$B$777,P$155)+'СЕТ СН'!$F$12</f>
        <v>0</v>
      </c>
      <c r="Q178" s="37">
        <f>SUMIFS(СВЦЭМ!$E$34:$E$777,СВЦЭМ!$A$34:$A$777,$A178,СВЦЭМ!$B$34:$B$777,Q$155)+'СЕТ СН'!$F$12</f>
        <v>0</v>
      </c>
      <c r="R178" s="37">
        <f>SUMIFS(СВЦЭМ!$E$34:$E$777,СВЦЭМ!$A$34:$A$777,$A178,СВЦЭМ!$B$34:$B$777,R$155)+'СЕТ СН'!$F$12</f>
        <v>0</v>
      </c>
      <c r="S178" s="37">
        <f>SUMIFS(СВЦЭМ!$E$34:$E$777,СВЦЭМ!$A$34:$A$777,$A178,СВЦЭМ!$B$34:$B$777,S$155)+'СЕТ СН'!$F$12</f>
        <v>0</v>
      </c>
      <c r="T178" s="37">
        <f>SUMIFS(СВЦЭМ!$E$34:$E$777,СВЦЭМ!$A$34:$A$777,$A178,СВЦЭМ!$B$34:$B$777,T$155)+'СЕТ СН'!$F$12</f>
        <v>0</v>
      </c>
      <c r="U178" s="37">
        <f>SUMIFS(СВЦЭМ!$E$34:$E$777,СВЦЭМ!$A$34:$A$777,$A178,СВЦЭМ!$B$34:$B$777,U$155)+'СЕТ СН'!$F$12</f>
        <v>0</v>
      </c>
      <c r="V178" s="37">
        <f>SUMIFS(СВЦЭМ!$E$34:$E$777,СВЦЭМ!$A$34:$A$777,$A178,СВЦЭМ!$B$34:$B$777,V$155)+'СЕТ СН'!$F$12</f>
        <v>0</v>
      </c>
      <c r="W178" s="37">
        <f>SUMIFS(СВЦЭМ!$E$34:$E$777,СВЦЭМ!$A$34:$A$777,$A178,СВЦЭМ!$B$34:$B$777,W$155)+'СЕТ СН'!$F$12</f>
        <v>0</v>
      </c>
      <c r="X178" s="37">
        <f>SUMIFS(СВЦЭМ!$E$34:$E$777,СВЦЭМ!$A$34:$A$777,$A178,СВЦЭМ!$B$34:$B$777,X$155)+'СЕТ СН'!$F$12</f>
        <v>0</v>
      </c>
      <c r="Y178" s="37">
        <f>SUMIFS(СВЦЭМ!$E$34:$E$777,СВЦЭМ!$A$34:$A$777,$A178,СВЦЭМ!$B$34:$B$777,Y$155)+'СЕТ СН'!$F$12</f>
        <v>0</v>
      </c>
    </row>
    <row r="179" spans="1:27" ht="15.75" x14ac:dyDescent="0.2">
      <c r="A179" s="36">
        <f t="shared" si="4"/>
        <v>43305</v>
      </c>
      <c r="B179" s="37">
        <f>SUMIFS(СВЦЭМ!$E$34:$E$777,СВЦЭМ!$A$34:$A$777,$A179,СВЦЭМ!$B$34:$B$777,B$155)+'СЕТ СН'!$F$12</f>
        <v>0</v>
      </c>
      <c r="C179" s="37">
        <f>SUMIFS(СВЦЭМ!$E$34:$E$777,СВЦЭМ!$A$34:$A$777,$A179,СВЦЭМ!$B$34:$B$777,C$155)+'СЕТ СН'!$F$12</f>
        <v>0</v>
      </c>
      <c r="D179" s="37">
        <f>SUMIFS(СВЦЭМ!$E$34:$E$777,СВЦЭМ!$A$34:$A$777,$A179,СВЦЭМ!$B$34:$B$777,D$155)+'СЕТ СН'!$F$12</f>
        <v>0</v>
      </c>
      <c r="E179" s="37">
        <f>SUMIFS(СВЦЭМ!$E$34:$E$777,СВЦЭМ!$A$34:$A$777,$A179,СВЦЭМ!$B$34:$B$777,E$155)+'СЕТ СН'!$F$12</f>
        <v>0</v>
      </c>
      <c r="F179" s="37">
        <f>SUMIFS(СВЦЭМ!$E$34:$E$777,СВЦЭМ!$A$34:$A$777,$A179,СВЦЭМ!$B$34:$B$777,F$155)+'СЕТ СН'!$F$12</f>
        <v>0</v>
      </c>
      <c r="G179" s="37">
        <f>SUMIFS(СВЦЭМ!$E$34:$E$777,СВЦЭМ!$A$34:$A$777,$A179,СВЦЭМ!$B$34:$B$777,G$155)+'СЕТ СН'!$F$12</f>
        <v>0</v>
      </c>
      <c r="H179" s="37">
        <f>SUMIFS(СВЦЭМ!$E$34:$E$777,СВЦЭМ!$A$34:$A$777,$A179,СВЦЭМ!$B$34:$B$777,H$155)+'СЕТ СН'!$F$12</f>
        <v>0</v>
      </c>
      <c r="I179" s="37">
        <f>SUMIFS(СВЦЭМ!$E$34:$E$777,СВЦЭМ!$A$34:$A$777,$A179,СВЦЭМ!$B$34:$B$777,I$155)+'СЕТ СН'!$F$12</f>
        <v>0</v>
      </c>
      <c r="J179" s="37">
        <f>SUMIFS(СВЦЭМ!$E$34:$E$777,СВЦЭМ!$A$34:$A$777,$A179,СВЦЭМ!$B$34:$B$777,J$155)+'СЕТ СН'!$F$12</f>
        <v>0</v>
      </c>
      <c r="K179" s="37">
        <f>SUMIFS(СВЦЭМ!$E$34:$E$777,СВЦЭМ!$A$34:$A$777,$A179,СВЦЭМ!$B$34:$B$777,K$155)+'СЕТ СН'!$F$12</f>
        <v>0</v>
      </c>
      <c r="L179" s="37">
        <f>SUMIFS(СВЦЭМ!$E$34:$E$777,СВЦЭМ!$A$34:$A$777,$A179,СВЦЭМ!$B$34:$B$777,L$155)+'СЕТ СН'!$F$12</f>
        <v>0</v>
      </c>
      <c r="M179" s="37">
        <f>SUMIFS(СВЦЭМ!$E$34:$E$777,СВЦЭМ!$A$34:$A$777,$A179,СВЦЭМ!$B$34:$B$777,M$155)+'СЕТ СН'!$F$12</f>
        <v>0</v>
      </c>
      <c r="N179" s="37">
        <f>SUMIFS(СВЦЭМ!$E$34:$E$777,СВЦЭМ!$A$34:$A$777,$A179,СВЦЭМ!$B$34:$B$777,N$155)+'СЕТ СН'!$F$12</f>
        <v>0</v>
      </c>
      <c r="O179" s="37">
        <f>SUMIFS(СВЦЭМ!$E$34:$E$777,СВЦЭМ!$A$34:$A$777,$A179,СВЦЭМ!$B$34:$B$777,O$155)+'СЕТ СН'!$F$12</f>
        <v>0</v>
      </c>
      <c r="P179" s="37">
        <f>SUMIFS(СВЦЭМ!$E$34:$E$777,СВЦЭМ!$A$34:$A$777,$A179,СВЦЭМ!$B$34:$B$777,P$155)+'СЕТ СН'!$F$12</f>
        <v>0</v>
      </c>
      <c r="Q179" s="37">
        <f>SUMIFS(СВЦЭМ!$E$34:$E$777,СВЦЭМ!$A$34:$A$777,$A179,СВЦЭМ!$B$34:$B$777,Q$155)+'СЕТ СН'!$F$12</f>
        <v>0</v>
      </c>
      <c r="R179" s="37">
        <f>SUMIFS(СВЦЭМ!$E$34:$E$777,СВЦЭМ!$A$34:$A$777,$A179,СВЦЭМ!$B$34:$B$777,R$155)+'СЕТ СН'!$F$12</f>
        <v>0</v>
      </c>
      <c r="S179" s="37">
        <f>SUMIFS(СВЦЭМ!$E$34:$E$777,СВЦЭМ!$A$34:$A$777,$A179,СВЦЭМ!$B$34:$B$777,S$155)+'СЕТ СН'!$F$12</f>
        <v>0</v>
      </c>
      <c r="T179" s="37">
        <f>SUMIFS(СВЦЭМ!$E$34:$E$777,СВЦЭМ!$A$34:$A$777,$A179,СВЦЭМ!$B$34:$B$777,T$155)+'СЕТ СН'!$F$12</f>
        <v>0</v>
      </c>
      <c r="U179" s="37">
        <f>SUMIFS(СВЦЭМ!$E$34:$E$777,СВЦЭМ!$A$34:$A$777,$A179,СВЦЭМ!$B$34:$B$777,U$155)+'СЕТ СН'!$F$12</f>
        <v>0</v>
      </c>
      <c r="V179" s="37">
        <f>SUMIFS(СВЦЭМ!$E$34:$E$777,СВЦЭМ!$A$34:$A$777,$A179,СВЦЭМ!$B$34:$B$777,V$155)+'СЕТ СН'!$F$12</f>
        <v>0</v>
      </c>
      <c r="W179" s="37">
        <f>SUMIFS(СВЦЭМ!$E$34:$E$777,СВЦЭМ!$A$34:$A$777,$A179,СВЦЭМ!$B$34:$B$777,W$155)+'СЕТ СН'!$F$12</f>
        <v>0</v>
      </c>
      <c r="X179" s="37">
        <f>SUMIFS(СВЦЭМ!$E$34:$E$777,СВЦЭМ!$A$34:$A$777,$A179,СВЦЭМ!$B$34:$B$777,X$155)+'СЕТ СН'!$F$12</f>
        <v>0</v>
      </c>
      <c r="Y179" s="37">
        <f>SUMIFS(СВЦЭМ!$E$34:$E$777,СВЦЭМ!$A$34:$A$777,$A179,СВЦЭМ!$B$34:$B$777,Y$155)+'СЕТ СН'!$F$12</f>
        <v>0</v>
      </c>
    </row>
    <row r="180" spans="1:27" ht="15.75" x14ac:dyDescent="0.2">
      <c r="A180" s="36">
        <f t="shared" si="4"/>
        <v>43306</v>
      </c>
      <c r="B180" s="37">
        <f>SUMIFS(СВЦЭМ!$E$34:$E$777,СВЦЭМ!$A$34:$A$777,$A180,СВЦЭМ!$B$34:$B$777,B$155)+'СЕТ СН'!$F$12</f>
        <v>0</v>
      </c>
      <c r="C180" s="37">
        <f>SUMIFS(СВЦЭМ!$E$34:$E$777,СВЦЭМ!$A$34:$A$777,$A180,СВЦЭМ!$B$34:$B$777,C$155)+'СЕТ СН'!$F$12</f>
        <v>0</v>
      </c>
      <c r="D180" s="37">
        <f>SUMIFS(СВЦЭМ!$E$34:$E$777,СВЦЭМ!$A$34:$A$777,$A180,СВЦЭМ!$B$34:$B$777,D$155)+'СЕТ СН'!$F$12</f>
        <v>0</v>
      </c>
      <c r="E180" s="37">
        <f>SUMIFS(СВЦЭМ!$E$34:$E$777,СВЦЭМ!$A$34:$A$777,$A180,СВЦЭМ!$B$34:$B$777,E$155)+'СЕТ СН'!$F$12</f>
        <v>0</v>
      </c>
      <c r="F180" s="37">
        <f>SUMIFS(СВЦЭМ!$E$34:$E$777,СВЦЭМ!$A$34:$A$777,$A180,СВЦЭМ!$B$34:$B$777,F$155)+'СЕТ СН'!$F$12</f>
        <v>0</v>
      </c>
      <c r="G180" s="37">
        <f>SUMIFS(СВЦЭМ!$E$34:$E$777,СВЦЭМ!$A$34:$A$777,$A180,СВЦЭМ!$B$34:$B$777,G$155)+'СЕТ СН'!$F$12</f>
        <v>0</v>
      </c>
      <c r="H180" s="37">
        <f>SUMIFS(СВЦЭМ!$E$34:$E$777,СВЦЭМ!$A$34:$A$777,$A180,СВЦЭМ!$B$34:$B$777,H$155)+'СЕТ СН'!$F$12</f>
        <v>0</v>
      </c>
      <c r="I180" s="37">
        <f>SUMIFS(СВЦЭМ!$E$34:$E$777,СВЦЭМ!$A$34:$A$777,$A180,СВЦЭМ!$B$34:$B$777,I$155)+'СЕТ СН'!$F$12</f>
        <v>0</v>
      </c>
      <c r="J180" s="37">
        <f>SUMIFS(СВЦЭМ!$E$34:$E$777,СВЦЭМ!$A$34:$A$777,$A180,СВЦЭМ!$B$34:$B$777,J$155)+'СЕТ СН'!$F$12</f>
        <v>0</v>
      </c>
      <c r="K180" s="37">
        <f>SUMIFS(СВЦЭМ!$E$34:$E$777,СВЦЭМ!$A$34:$A$777,$A180,СВЦЭМ!$B$34:$B$777,K$155)+'СЕТ СН'!$F$12</f>
        <v>0</v>
      </c>
      <c r="L180" s="37">
        <f>SUMIFS(СВЦЭМ!$E$34:$E$777,СВЦЭМ!$A$34:$A$777,$A180,СВЦЭМ!$B$34:$B$777,L$155)+'СЕТ СН'!$F$12</f>
        <v>0</v>
      </c>
      <c r="M180" s="37">
        <f>SUMIFS(СВЦЭМ!$E$34:$E$777,СВЦЭМ!$A$34:$A$777,$A180,СВЦЭМ!$B$34:$B$777,M$155)+'СЕТ СН'!$F$12</f>
        <v>0</v>
      </c>
      <c r="N180" s="37">
        <f>SUMIFS(СВЦЭМ!$E$34:$E$777,СВЦЭМ!$A$34:$A$777,$A180,СВЦЭМ!$B$34:$B$777,N$155)+'СЕТ СН'!$F$12</f>
        <v>0</v>
      </c>
      <c r="O180" s="37">
        <f>SUMIFS(СВЦЭМ!$E$34:$E$777,СВЦЭМ!$A$34:$A$777,$A180,СВЦЭМ!$B$34:$B$777,O$155)+'СЕТ СН'!$F$12</f>
        <v>0</v>
      </c>
      <c r="P180" s="37">
        <f>SUMIFS(СВЦЭМ!$E$34:$E$777,СВЦЭМ!$A$34:$A$777,$A180,СВЦЭМ!$B$34:$B$777,P$155)+'СЕТ СН'!$F$12</f>
        <v>0</v>
      </c>
      <c r="Q180" s="37">
        <f>SUMIFS(СВЦЭМ!$E$34:$E$777,СВЦЭМ!$A$34:$A$777,$A180,СВЦЭМ!$B$34:$B$777,Q$155)+'СЕТ СН'!$F$12</f>
        <v>0</v>
      </c>
      <c r="R180" s="37">
        <f>SUMIFS(СВЦЭМ!$E$34:$E$777,СВЦЭМ!$A$34:$A$777,$A180,СВЦЭМ!$B$34:$B$777,R$155)+'СЕТ СН'!$F$12</f>
        <v>0</v>
      </c>
      <c r="S180" s="37">
        <f>SUMIFS(СВЦЭМ!$E$34:$E$777,СВЦЭМ!$A$34:$A$777,$A180,СВЦЭМ!$B$34:$B$777,S$155)+'СЕТ СН'!$F$12</f>
        <v>0</v>
      </c>
      <c r="T180" s="37">
        <f>SUMIFS(СВЦЭМ!$E$34:$E$777,СВЦЭМ!$A$34:$A$777,$A180,СВЦЭМ!$B$34:$B$777,T$155)+'СЕТ СН'!$F$12</f>
        <v>0</v>
      </c>
      <c r="U180" s="37">
        <f>SUMIFS(СВЦЭМ!$E$34:$E$777,СВЦЭМ!$A$34:$A$777,$A180,СВЦЭМ!$B$34:$B$777,U$155)+'СЕТ СН'!$F$12</f>
        <v>0</v>
      </c>
      <c r="V180" s="37">
        <f>SUMIFS(СВЦЭМ!$E$34:$E$777,СВЦЭМ!$A$34:$A$777,$A180,СВЦЭМ!$B$34:$B$777,V$155)+'СЕТ СН'!$F$12</f>
        <v>0</v>
      </c>
      <c r="W180" s="37">
        <f>SUMIFS(СВЦЭМ!$E$34:$E$777,СВЦЭМ!$A$34:$A$777,$A180,СВЦЭМ!$B$34:$B$777,W$155)+'СЕТ СН'!$F$12</f>
        <v>0</v>
      </c>
      <c r="X180" s="37">
        <f>SUMIFS(СВЦЭМ!$E$34:$E$777,СВЦЭМ!$A$34:$A$777,$A180,СВЦЭМ!$B$34:$B$777,X$155)+'СЕТ СН'!$F$12</f>
        <v>0</v>
      </c>
      <c r="Y180" s="37">
        <f>SUMIFS(СВЦЭМ!$E$34:$E$777,СВЦЭМ!$A$34:$A$777,$A180,СВЦЭМ!$B$34:$B$777,Y$155)+'СЕТ СН'!$F$12</f>
        <v>0</v>
      </c>
    </row>
    <row r="181" spans="1:27" ht="15.75" x14ac:dyDescent="0.2">
      <c r="A181" s="36">
        <f t="shared" si="4"/>
        <v>43307</v>
      </c>
      <c r="B181" s="37">
        <f>SUMIFS(СВЦЭМ!$E$34:$E$777,СВЦЭМ!$A$34:$A$777,$A181,СВЦЭМ!$B$34:$B$777,B$155)+'СЕТ СН'!$F$12</f>
        <v>0</v>
      </c>
      <c r="C181" s="37">
        <f>SUMIFS(СВЦЭМ!$E$34:$E$777,СВЦЭМ!$A$34:$A$777,$A181,СВЦЭМ!$B$34:$B$777,C$155)+'СЕТ СН'!$F$12</f>
        <v>0</v>
      </c>
      <c r="D181" s="37">
        <f>SUMIFS(СВЦЭМ!$E$34:$E$777,СВЦЭМ!$A$34:$A$777,$A181,СВЦЭМ!$B$34:$B$777,D$155)+'СЕТ СН'!$F$12</f>
        <v>0</v>
      </c>
      <c r="E181" s="37">
        <f>SUMIFS(СВЦЭМ!$E$34:$E$777,СВЦЭМ!$A$34:$A$777,$A181,СВЦЭМ!$B$34:$B$777,E$155)+'СЕТ СН'!$F$12</f>
        <v>0</v>
      </c>
      <c r="F181" s="37">
        <f>SUMIFS(СВЦЭМ!$E$34:$E$777,СВЦЭМ!$A$34:$A$777,$A181,СВЦЭМ!$B$34:$B$777,F$155)+'СЕТ СН'!$F$12</f>
        <v>0</v>
      </c>
      <c r="G181" s="37">
        <f>SUMIFS(СВЦЭМ!$E$34:$E$777,СВЦЭМ!$A$34:$A$777,$A181,СВЦЭМ!$B$34:$B$777,G$155)+'СЕТ СН'!$F$12</f>
        <v>0</v>
      </c>
      <c r="H181" s="37">
        <f>SUMIFS(СВЦЭМ!$E$34:$E$777,СВЦЭМ!$A$34:$A$777,$A181,СВЦЭМ!$B$34:$B$777,H$155)+'СЕТ СН'!$F$12</f>
        <v>0</v>
      </c>
      <c r="I181" s="37">
        <f>SUMIFS(СВЦЭМ!$E$34:$E$777,СВЦЭМ!$A$34:$A$777,$A181,СВЦЭМ!$B$34:$B$777,I$155)+'СЕТ СН'!$F$12</f>
        <v>0</v>
      </c>
      <c r="J181" s="37">
        <f>SUMIFS(СВЦЭМ!$E$34:$E$777,СВЦЭМ!$A$34:$A$777,$A181,СВЦЭМ!$B$34:$B$777,J$155)+'СЕТ СН'!$F$12</f>
        <v>0</v>
      </c>
      <c r="K181" s="37">
        <f>SUMIFS(СВЦЭМ!$E$34:$E$777,СВЦЭМ!$A$34:$A$777,$A181,СВЦЭМ!$B$34:$B$777,K$155)+'СЕТ СН'!$F$12</f>
        <v>0</v>
      </c>
      <c r="L181" s="37">
        <f>SUMIFS(СВЦЭМ!$E$34:$E$777,СВЦЭМ!$A$34:$A$777,$A181,СВЦЭМ!$B$34:$B$777,L$155)+'СЕТ СН'!$F$12</f>
        <v>0</v>
      </c>
      <c r="M181" s="37">
        <f>SUMIFS(СВЦЭМ!$E$34:$E$777,СВЦЭМ!$A$34:$A$777,$A181,СВЦЭМ!$B$34:$B$777,M$155)+'СЕТ СН'!$F$12</f>
        <v>0</v>
      </c>
      <c r="N181" s="37">
        <f>SUMIFS(СВЦЭМ!$E$34:$E$777,СВЦЭМ!$A$34:$A$777,$A181,СВЦЭМ!$B$34:$B$777,N$155)+'СЕТ СН'!$F$12</f>
        <v>0</v>
      </c>
      <c r="O181" s="37">
        <f>SUMIFS(СВЦЭМ!$E$34:$E$777,СВЦЭМ!$A$34:$A$777,$A181,СВЦЭМ!$B$34:$B$777,O$155)+'СЕТ СН'!$F$12</f>
        <v>0</v>
      </c>
      <c r="P181" s="37">
        <f>SUMIFS(СВЦЭМ!$E$34:$E$777,СВЦЭМ!$A$34:$A$777,$A181,СВЦЭМ!$B$34:$B$777,P$155)+'СЕТ СН'!$F$12</f>
        <v>0</v>
      </c>
      <c r="Q181" s="37">
        <f>SUMIFS(СВЦЭМ!$E$34:$E$777,СВЦЭМ!$A$34:$A$777,$A181,СВЦЭМ!$B$34:$B$777,Q$155)+'СЕТ СН'!$F$12</f>
        <v>0</v>
      </c>
      <c r="R181" s="37">
        <f>SUMIFS(СВЦЭМ!$E$34:$E$777,СВЦЭМ!$A$34:$A$777,$A181,СВЦЭМ!$B$34:$B$777,R$155)+'СЕТ СН'!$F$12</f>
        <v>0</v>
      </c>
      <c r="S181" s="37">
        <f>SUMIFS(СВЦЭМ!$E$34:$E$777,СВЦЭМ!$A$34:$A$777,$A181,СВЦЭМ!$B$34:$B$777,S$155)+'СЕТ СН'!$F$12</f>
        <v>0</v>
      </c>
      <c r="T181" s="37">
        <f>SUMIFS(СВЦЭМ!$E$34:$E$777,СВЦЭМ!$A$34:$A$777,$A181,СВЦЭМ!$B$34:$B$777,T$155)+'СЕТ СН'!$F$12</f>
        <v>0</v>
      </c>
      <c r="U181" s="37">
        <f>SUMIFS(СВЦЭМ!$E$34:$E$777,СВЦЭМ!$A$34:$A$777,$A181,СВЦЭМ!$B$34:$B$777,U$155)+'СЕТ СН'!$F$12</f>
        <v>0</v>
      </c>
      <c r="V181" s="37">
        <f>SUMIFS(СВЦЭМ!$E$34:$E$777,СВЦЭМ!$A$34:$A$777,$A181,СВЦЭМ!$B$34:$B$777,V$155)+'СЕТ СН'!$F$12</f>
        <v>0</v>
      </c>
      <c r="W181" s="37">
        <f>SUMIFS(СВЦЭМ!$E$34:$E$777,СВЦЭМ!$A$34:$A$777,$A181,СВЦЭМ!$B$34:$B$777,W$155)+'СЕТ СН'!$F$12</f>
        <v>0</v>
      </c>
      <c r="X181" s="37">
        <f>SUMIFS(СВЦЭМ!$E$34:$E$777,СВЦЭМ!$A$34:$A$777,$A181,СВЦЭМ!$B$34:$B$777,X$155)+'СЕТ СН'!$F$12</f>
        <v>0</v>
      </c>
      <c r="Y181" s="37">
        <f>SUMIFS(СВЦЭМ!$E$34:$E$777,СВЦЭМ!$A$34:$A$777,$A181,СВЦЭМ!$B$34:$B$777,Y$155)+'СЕТ СН'!$F$12</f>
        <v>0</v>
      </c>
    </row>
    <row r="182" spans="1:27" ht="15.75" x14ac:dyDescent="0.2">
      <c r="A182" s="36">
        <f t="shared" si="4"/>
        <v>43308</v>
      </c>
      <c r="B182" s="37">
        <f>SUMIFS(СВЦЭМ!$E$34:$E$777,СВЦЭМ!$A$34:$A$777,$A182,СВЦЭМ!$B$34:$B$777,B$155)+'СЕТ СН'!$F$12</f>
        <v>0</v>
      </c>
      <c r="C182" s="37">
        <f>SUMIFS(СВЦЭМ!$E$34:$E$777,СВЦЭМ!$A$34:$A$777,$A182,СВЦЭМ!$B$34:$B$777,C$155)+'СЕТ СН'!$F$12</f>
        <v>0</v>
      </c>
      <c r="D182" s="37">
        <f>SUMIFS(СВЦЭМ!$E$34:$E$777,СВЦЭМ!$A$34:$A$777,$A182,СВЦЭМ!$B$34:$B$777,D$155)+'СЕТ СН'!$F$12</f>
        <v>0</v>
      </c>
      <c r="E182" s="37">
        <f>SUMIFS(СВЦЭМ!$E$34:$E$777,СВЦЭМ!$A$34:$A$777,$A182,СВЦЭМ!$B$34:$B$777,E$155)+'СЕТ СН'!$F$12</f>
        <v>0</v>
      </c>
      <c r="F182" s="37">
        <f>SUMIFS(СВЦЭМ!$E$34:$E$777,СВЦЭМ!$A$34:$A$777,$A182,СВЦЭМ!$B$34:$B$777,F$155)+'СЕТ СН'!$F$12</f>
        <v>0</v>
      </c>
      <c r="G182" s="37">
        <f>SUMIFS(СВЦЭМ!$E$34:$E$777,СВЦЭМ!$A$34:$A$777,$A182,СВЦЭМ!$B$34:$B$777,G$155)+'СЕТ СН'!$F$12</f>
        <v>0</v>
      </c>
      <c r="H182" s="37">
        <f>SUMIFS(СВЦЭМ!$E$34:$E$777,СВЦЭМ!$A$34:$A$777,$A182,СВЦЭМ!$B$34:$B$777,H$155)+'СЕТ СН'!$F$12</f>
        <v>0</v>
      </c>
      <c r="I182" s="37">
        <f>SUMIFS(СВЦЭМ!$E$34:$E$777,СВЦЭМ!$A$34:$A$777,$A182,СВЦЭМ!$B$34:$B$777,I$155)+'СЕТ СН'!$F$12</f>
        <v>0</v>
      </c>
      <c r="J182" s="37">
        <f>SUMIFS(СВЦЭМ!$E$34:$E$777,СВЦЭМ!$A$34:$A$777,$A182,СВЦЭМ!$B$34:$B$777,J$155)+'СЕТ СН'!$F$12</f>
        <v>0</v>
      </c>
      <c r="K182" s="37">
        <f>SUMIFS(СВЦЭМ!$E$34:$E$777,СВЦЭМ!$A$34:$A$777,$A182,СВЦЭМ!$B$34:$B$777,K$155)+'СЕТ СН'!$F$12</f>
        <v>0</v>
      </c>
      <c r="L182" s="37">
        <f>SUMIFS(СВЦЭМ!$E$34:$E$777,СВЦЭМ!$A$34:$A$777,$A182,СВЦЭМ!$B$34:$B$777,L$155)+'СЕТ СН'!$F$12</f>
        <v>0</v>
      </c>
      <c r="M182" s="37">
        <f>SUMIFS(СВЦЭМ!$E$34:$E$777,СВЦЭМ!$A$34:$A$777,$A182,СВЦЭМ!$B$34:$B$777,M$155)+'СЕТ СН'!$F$12</f>
        <v>0</v>
      </c>
      <c r="N182" s="37">
        <f>SUMIFS(СВЦЭМ!$E$34:$E$777,СВЦЭМ!$A$34:$A$777,$A182,СВЦЭМ!$B$34:$B$777,N$155)+'СЕТ СН'!$F$12</f>
        <v>0</v>
      </c>
      <c r="O182" s="37">
        <f>SUMIFS(СВЦЭМ!$E$34:$E$777,СВЦЭМ!$A$34:$A$777,$A182,СВЦЭМ!$B$34:$B$777,O$155)+'СЕТ СН'!$F$12</f>
        <v>0</v>
      </c>
      <c r="P182" s="37">
        <f>SUMIFS(СВЦЭМ!$E$34:$E$777,СВЦЭМ!$A$34:$A$777,$A182,СВЦЭМ!$B$34:$B$777,P$155)+'СЕТ СН'!$F$12</f>
        <v>0</v>
      </c>
      <c r="Q182" s="37">
        <f>SUMIFS(СВЦЭМ!$E$34:$E$777,СВЦЭМ!$A$34:$A$777,$A182,СВЦЭМ!$B$34:$B$777,Q$155)+'СЕТ СН'!$F$12</f>
        <v>0</v>
      </c>
      <c r="R182" s="37">
        <f>SUMIFS(СВЦЭМ!$E$34:$E$777,СВЦЭМ!$A$34:$A$777,$A182,СВЦЭМ!$B$34:$B$777,R$155)+'СЕТ СН'!$F$12</f>
        <v>0</v>
      </c>
      <c r="S182" s="37">
        <f>SUMIFS(СВЦЭМ!$E$34:$E$777,СВЦЭМ!$A$34:$A$777,$A182,СВЦЭМ!$B$34:$B$777,S$155)+'СЕТ СН'!$F$12</f>
        <v>0</v>
      </c>
      <c r="T182" s="37">
        <f>SUMIFS(СВЦЭМ!$E$34:$E$777,СВЦЭМ!$A$34:$A$777,$A182,СВЦЭМ!$B$34:$B$777,T$155)+'СЕТ СН'!$F$12</f>
        <v>0</v>
      </c>
      <c r="U182" s="37">
        <f>SUMIFS(СВЦЭМ!$E$34:$E$777,СВЦЭМ!$A$34:$A$777,$A182,СВЦЭМ!$B$34:$B$777,U$155)+'СЕТ СН'!$F$12</f>
        <v>0</v>
      </c>
      <c r="V182" s="37">
        <f>SUMIFS(СВЦЭМ!$E$34:$E$777,СВЦЭМ!$A$34:$A$777,$A182,СВЦЭМ!$B$34:$B$777,V$155)+'СЕТ СН'!$F$12</f>
        <v>0</v>
      </c>
      <c r="W182" s="37">
        <f>SUMIFS(СВЦЭМ!$E$34:$E$777,СВЦЭМ!$A$34:$A$777,$A182,СВЦЭМ!$B$34:$B$777,W$155)+'СЕТ СН'!$F$12</f>
        <v>0</v>
      </c>
      <c r="X182" s="37">
        <f>SUMIFS(СВЦЭМ!$E$34:$E$777,СВЦЭМ!$A$34:$A$777,$A182,СВЦЭМ!$B$34:$B$777,X$155)+'СЕТ СН'!$F$12</f>
        <v>0</v>
      </c>
      <c r="Y182" s="37">
        <f>SUMIFS(СВЦЭМ!$E$34:$E$777,СВЦЭМ!$A$34:$A$777,$A182,СВЦЭМ!$B$34:$B$777,Y$155)+'СЕТ СН'!$F$12</f>
        <v>0</v>
      </c>
    </row>
    <row r="183" spans="1:27" ht="15.75" x14ac:dyDescent="0.2">
      <c r="A183" s="36">
        <f t="shared" si="4"/>
        <v>43309</v>
      </c>
      <c r="B183" s="37">
        <f>SUMIFS(СВЦЭМ!$E$34:$E$777,СВЦЭМ!$A$34:$A$777,$A183,СВЦЭМ!$B$34:$B$777,B$155)+'СЕТ СН'!$F$12</f>
        <v>0</v>
      </c>
      <c r="C183" s="37">
        <f>SUMIFS(СВЦЭМ!$E$34:$E$777,СВЦЭМ!$A$34:$A$777,$A183,СВЦЭМ!$B$34:$B$777,C$155)+'СЕТ СН'!$F$12</f>
        <v>0</v>
      </c>
      <c r="D183" s="37">
        <f>SUMIFS(СВЦЭМ!$E$34:$E$777,СВЦЭМ!$A$34:$A$777,$A183,СВЦЭМ!$B$34:$B$777,D$155)+'СЕТ СН'!$F$12</f>
        <v>0</v>
      </c>
      <c r="E183" s="37">
        <f>SUMIFS(СВЦЭМ!$E$34:$E$777,СВЦЭМ!$A$34:$A$777,$A183,СВЦЭМ!$B$34:$B$777,E$155)+'СЕТ СН'!$F$12</f>
        <v>0</v>
      </c>
      <c r="F183" s="37">
        <f>SUMIFS(СВЦЭМ!$E$34:$E$777,СВЦЭМ!$A$34:$A$777,$A183,СВЦЭМ!$B$34:$B$777,F$155)+'СЕТ СН'!$F$12</f>
        <v>0</v>
      </c>
      <c r="G183" s="37">
        <f>SUMIFS(СВЦЭМ!$E$34:$E$777,СВЦЭМ!$A$34:$A$777,$A183,СВЦЭМ!$B$34:$B$777,G$155)+'СЕТ СН'!$F$12</f>
        <v>0</v>
      </c>
      <c r="H183" s="37">
        <f>SUMIFS(СВЦЭМ!$E$34:$E$777,СВЦЭМ!$A$34:$A$777,$A183,СВЦЭМ!$B$34:$B$777,H$155)+'СЕТ СН'!$F$12</f>
        <v>0</v>
      </c>
      <c r="I183" s="37">
        <f>SUMIFS(СВЦЭМ!$E$34:$E$777,СВЦЭМ!$A$34:$A$777,$A183,СВЦЭМ!$B$34:$B$777,I$155)+'СЕТ СН'!$F$12</f>
        <v>0</v>
      </c>
      <c r="J183" s="37">
        <f>SUMIFS(СВЦЭМ!$E$34:$E$777,СВЦЭМ!$A$34:$A$777,$A183,СВЦЭМ!$B$34:$B$777,J$155)+'СЕТ СН'!$F$12</f>
        <v>0</v>
      </c>
      <c r="K183" s="37">
        <f>SUMIFS(СВЦЭМ!$E$34:$E$777,СВЦЭМ!$A$34:$A$777,$A183,СВЦЭМ!$B$34:$B$777,K$155)+'СЕТ СН'!$F$12</f>
        <v>0</v>
      </c>
      <c r="L183" s="37">
        <f>SUMIFS(СВЦЭМ!$E$34:$E$777,СВЦЭМ!$A$34:$A$777,$A183,СВЦЭМ!$B$34:$B$777,L$155)+'СЕТ СН'!$F$12</f>
        <v>0</v>
      </c>
      <c r="M183" s="37">
        <f>SUMIFS(СВЦЭМ!$E$34:$E$777,СВЦЭМ!$A$34:$A$777,$A183,СВЦЭМ!$B$34:$B$777,M$155)+'СЕТ СН'!$F$12</f>
        <v>0</v>
      </c>
      <c r="N183" s="37">
        <f>SUMIFS(СВЦЭМ!$E$34:$E$777,СВЦЭМ!$A$34:$A$777,$A183,СВЦЭМ!$B$34:$B$777,N$155)+'СЕТ СН'!$F$12</f>
        <v>0</v>
      </c>
      <c r="O183" s="37">
        <f>SUMIFS(СВЦЭМ!$E$34:$E$777,СВЦЭМ!$A$34:$A$777,$A183,СВЦЭМ!$B$34:$B$777,O$155)+'СЕТ СН'!$F$12</f>
        <v>0</v>
      </c>
      <c r="P183" s="37">
        <f>SUMIFS(СВЦЭМ!$E$34:$E$777,СВЦЭМ!$A$34:$A$777,$A183,СВЦЭМ!$B$34:$B$777,P$155)+'СЕТ СН'!$F$12</f>
        <v>0</v>
      </c>
      <c r="Q183" s="37">
        <f>SUMIFS(СВЦЭМ!$E$34:$E$777,СВЦЭМ!$A$34:$A$777,$A183,СВЦЭМ!$B$34:$B$777,Q$155)+'СЕТ СН'!$F$12</f>
        <v>0</v>
      </c>
      <c r="R183" s="37">
        <f>SUMIFS(СВЦЭМ!$E$34:$E$777,СВЦЭМ!$A$34:$A$777,$A183,СВЦЭМ!$B$34:$B$777,R$155)+'СЕТ СН'!$F$12</f>
        <v>0</v>
      </c>
      <c r="S183" s="37">
        <f>SUMIFS(СВЦЭМ!$E$34:$E$777,СВЦЭМ!$A$34:$A$777,$A183,СВЦЭМ!$B$34:$B$777,S$155)+'СЕТ СН'!$F$12</f>
        <v>0</v>
      </c>
      <c r="T183" s="37">
        <f>SUMIFS(СВЦЭМ!$E$34:$E$777,СВЦЭМ!$A$34:$A$777,$A183,СВЦЭМ!$B$34:$B$777,T$155)+'СЕТ СН'!$F$12</f>
        <v>0</v>
      </c>
      <c r="U183" s="37">
        <f>SUMIFS(СВЦЭМ!$E$34:$E$777,СВЦЭМ!$A$34:$A$777,$A183,СВЦЭМ!$B$34:$B$777,U$155)+'СЕТ СН'!$F$12</f>
        <v>0</v>
      </c>
      <c r="V183" s="37">
        <f>SUMIFS(СВЦЭМ!$E$34:$E$777,СВЦЭМ!$A$34:$A$777,$A183,СВЦЭМ!$B$34:$B$777,V$155)+'СЕТ СН'!$F$12</f>
        <v>0</v>
      </c>
      <c r="W183" s="37">
        <f>SUMIFS(СВЦЭМ!$E$34:$E$777,СВЦЭМ!$A$34:$A$777,$A183,СВЦЭМ!$B$34:$B$777,W$155)+'СЕТ СН'!$F$12</f>
        <v>0</v>
      </c>
      <c r="X183" s="37">
        <f>SUMIFS(СВЦЭМ!$E$34:$E$777,СВЦЭМ!$A$34:$A$777,$A183,СВЦЭМ!$B$34:$B$777,X$155)+'СЕТ СН'!$F$12</f>
        <v>0</v>
      </c>
      <c r="Y183" s="37">
        <f>SUMIFS(СВЦЭМ!$E$34:$E$777,СВЦЭМ!$A$34:$A$777,$A183,СВЦЭМ!$B$34:$B$777,Y$155)+'СЕТ СН'!$F$12</f>
        <v>0</v>
      </c>
    </row>
    <row r="184" spans="1:27" ht="15.75" x14ac:dyDescent="0.2">
      <c r="A184" s="36">
        <f t="shared" si="4"/>
        <v>43310</v>
      </c>
      <c r="B184" s="37">
        <f>SUMIFS(СВЦЭМ!$E$34:$E$777,СВЦЭМ!$A$34:$A$777,$A184,СВЦЭМ!$B$34:$B$777,B$155)+'СЕТ СН'!$F$12</f>
        <v>0</v>
      </c>
      <c r="C184" s="37">
        <f>SUMIFS(СВЦЭМ!$E$34:$E$777,СВЦЭМ!$A$34:$A$777,$A184,СВЦЭМ!$B$34:$B$777,C$155)+'СЕТ СН'!$F$12</f>
        <v>0</v>
      </c>
      <c r="D184" s="37">
        <f>SUMIFS(СВЦЭМ!$E$34:$E$777,СВЦЭМ!$A$34:$A$777,$A184,СВЦЭМ!$B$34:$B$777,D$155)+'СЕТ СН'!$F$12</f>
        <v>0</v>
      </c>
      <c r="E184" s="37">
        <f>SUMIFS(СВЦЭМ!$E$34:$E$777,СВЦЭМ!$A$34:$A$777,$A184,СВЦЭМ!$B$34:$B$777,E$155)+'СЕТ СН'!$F$12</f>
        <v>0</v>
      </c>
      <c r="F184" s="37">
        <f>SUMIFS(СВЦЭМ!$E$34:$E$777,СВЦЭМ!$A$34:$A$777,$A184,СВЦЭМ!$B$34:$B$777,F$155)+'СЕТ СН'!$F$12</f>
        <v>0</v>
      </c>
      <c r="G184" s="37">
        <f>SUMIFS(СВЦЭМ!$E$34:$E$777,СВЦЭМ!$A$34:$A$777,$A184,СВЦЭМ!$B$34:$B$777,G$155)+'СЕТ СН'!$F$12</f>
        <v>0</v>
      </c>
      <c r="H184" s="37">
        <f>SUMIFS(СВЦЭМ!$E$34:$E$777,СВЦЭМ!$A$34:$A$777,$A184,СВЦЭМ!$B$34:$B$777,H$155)+'СЕТ СН'!$F$12</f>
        <v>0</v>
      </c>
      <c r="I184" s="37">
        <f>SUMIFS(СВЦЭМ!$E$34:$E$777,СВЦЭМ!$A$34:$A$777,$A184,СВЦЭМ!$B$34:$B$777,I$155)+'СЕТ СН'!$F$12</f>
        <v>0</v>
      </c>
      <c r="J184" s="37">
        <f>SUMIFS(СВЦЭМ!$E$34:$E$777,СВЦЭМ!$A$34:$A$777,$A184,СВЦЭМ!$B$34:$B$777,J$155)+'СЕТ СН'!$F$12</f>
        <v>0</v>
      </c>
      <c r="K184" s="37">
        <f>SUMIFS(СВЦЭМ!$E$34:$E$777,СВЦЭМ!$A$34:$A$777,$A184,СВЦЭМ!$B$34:$B$777,K$155)+'СЕТ СН'!$F$12</f>
        <v>0</v>
      </c>
      <c r="L184" s="37">
        <f>SUMIFS(СВЦЭМ!$E$34:$E$777,СВЦЭМ!$A$34:$A$777,$A184,СВЦЭМ!$B$34:$B$777,L$155)+'СЕТ СН'!$F$12</f>
        <v>0</v>
      </c>
      <c r="M184" s="37">
        <f>SUMIFS(СВЦЭМ!$E$34:$E$777,СВЦЭМ!$A$34:$A$777,$A184,СВЦЭМ!$B$34:$B$777,M$155)+'СЕТ СН'!$F$12</f>
        <v>0</v>
      </c>
      <c r="N184" s="37">
        <f>SUMIFS(СВЦЭМ!$E$34:$E$777,СВЦЭМ!$A$34:$A$777,$A184,СВЦЭМ!$B$34:$B$777,N$155)+'СЕТ СН'!$F$12</f>
        <v>0</v>
      </c>
      <c r="O184" s="37">
        <f>SUMIFS(СВЦЭМ!$E$34:$E$777,СВЦЭМ!$A$34:$A$777,$A184,СВЦЭМ!$B$34:$B$777,O$155)+'СЕТ СН'!$F$12</f>
        <v>0</v>
      </c>
      <c r="P184" s="37">
        <f>SUMIFS(СВЦЭМ!$E$34:$E$777,СВЦЭМ!$A$34:$A$777,$A184,СВЦЭМ!$B$34:$B$777,P$155)+'СЕТ СН'!$F$12</f>
        <v>0</v>
      </c>
      <c r="Q184" s="37">
        <f>SUMIFS(СВЦЭМ!$E$34:$E$777,СВЦЭМ!$A$34:$A$777,$A184,СВЦЭМ!$B$34:$B$777,Q$155)+'СЕТ СН'!$F$12</f>
        <v>0</v>
      </c>
      <c r="R184" s="37">
        <f>SUMIFS(СВЦЭМ!$E$34:$E$777,СВЦЭМ!$A$34:$A$777,$A184,СВЦЭМ!$B$34:$B$777,R$155)+'СЕТ СН'!$F$12</f>
        <v>0</v>
      </c>
      <c r="S184" s="37">
        <f>SUMIFS(СВЦЭМ!$E$34:$E$777,СВЦЭМ!$A$34:$A$777,$A184,СВЦЭМ!$B$34:$B$777,S$155)+'СЕТ СН'!$F$12</f>
        <v>0</v>
      </c>
      <c r="T184" s="37">
        <f>SUMIFS(СВЦЭМ!$E$34:$E$777,СВЦЭМ!$A$34:$A$777,$A184,СВЦЭМ!$B$34:$B$777,T$155)+'СЕТ СН'!$F$12</f>
        <v>0</v>
      </c>
      <c r="U184" s="37">
        <f>SUMIFS(СВЦЭМ!$E$34:$E$777,СВЦЭМ!$A$34:$A$777,$A184,СВЦЭМ!$B$34:$B$777,U$155)+'СЕТ СН'!$F$12</f>
        <v>0</v>
      </c>
      <c r="V184" s="37">
        <f>SUMIFS(СВЦЭМ!$E$34:$E$777,СВЦЭМ!$A$34:$A$777,$A184,СВЦЭМ!$B$34:$B$777,V$155)+'СЕТ СН'!$F$12</f>
        <v>0</v>
      </c>
      <c r="W184" s="37">
        <f>SUMIFS(СВЦЭМ!$E$34:$E$777,СВЦЭМ!$A$34:$A$777,$A184,СВЦЭМ!$B$34:$B$777,W$155)+'СЕТ СН'!$F$12</f>
        <v>0</v>
      </c>
      <c r="X184" s="37">
        <f>SUMIFS(СВЦЭМ!$E$34:$E$777,СВЦЭМ!$A$34:$A$777,$A184,СВЦЭМ!$B$34:$B$777,X$155)+'СЕТ СН'!$F$12</f>
        <v>0</v>
      </c>
      <c r="Y184" s="37">
        <f>SUMIFS(СВЦЭМ!$E$34:$E$777,СВЦЭМ!$A$34:$A$777,$A184,СВЦЭМ!$B$34:$B$777,Y$155)+'СЕТ СН'!$F$12</f>
        <v>0</v>
      </c>
    </row>
    <row r="185" spans="1:27" ht="15.75" x14ac:dyDescent="0.2">
      <c r="A185" s="36">
        <f t="shared" si="4"/>
        <v>43311</v>
      </c>
      <c r="B185" s="37">
        <f>SUMIFS(СВЦЭМ!$E$34:$E$777,СВЦЭМ!$A$34:$A$777,$A185,СВЦЭМ!$B$34:$B$777,B$155)+'СЕТ СН'!$F$12</f>
        <v>0</v>
      </c>
      <c r="C185" s="37">
        <f>SUMIFS(СВЦЭМ!$E$34:$E$777,СВЦЭМ!$A$34:$A$777,$A185,СВЦЭМ!$B$34:$B$777,C$155)+'СЕТ СН'!$F$12</f>
        <v>0</v>
      </c>
      <c r="D185" s="37">
        <f>SUMIFS(СВЦЭМ!$E$34:$E$777,СВЦЭМ!$A$34:$A$777,$A185,СВЦЭМ!$B$34:$B$777,D$155)+'СЕТ СН'!$F$12</f>
        <v>0</v>
      </c>
      <c r="E185" s="37">
        <f>SUMIFS(СВЦЭМ!$E$34:$E$777,СВЦЭМ!$A$34:$A$777,$A185,СВЦЭМ!$B$34:$B$777,E$155)+'СЕТ СН'!$F$12</f>
        <v>0</v>
      </c>
      <c r="F185" s="37">
        <f>SUMIFS(СВЦЭМ!$E$34:$E$777,СВЦЭМ!$A$34:$A$777,$A185,СВЦЭМ!$B$34:$B$777,F$155)+'СЕТ СН'!$F$12</f>
        <v>0</v>
      </c>
      <c r="G185" s="37">
        <f>SUMIFS(СВЦЭМ!$E$34:$E$777,СВЦЭМ!$A$34:$A$777,$A185,СВЦЭМ!$B$34:$B$777,G$155)+'СЕТ СН'!$F$12</f>
        <v>0</v>
      </c>
      <c r="H185" s="37">
        <f>SUMIFS(СВЦЭМ!$E$34:$E$777,СВЦЭМ!$A$34:$A$777,$A185,СВЦЭМ!$B$34:$B$777,H$155)+'СЕТ СН'!$F$12</f>
        <v>0</v>
      </c>
      <c r="I185" s="37">
        <f>SUMIFS(СВЦЭМ!$E$34:$E$777,СВЦЭМ!$A$34:$A$777,$A185,СВЦЭМ!$B$34:$B$777,I$155)+'СЕТ СН'!$F$12</f>
        <v>0</v>
      </c>
      <c r="J185" s="37">
        <f>SUMIFS(СВЦЭМ!$E$34:$E$777,СВЦЭМ!$A$34:$A$777,$A185,СВЦЭМ!$B$34:$B$777,J$155)+'СЕТ СН'!$F$12</f>
        <v>0</v>
      </c>
      <c r="K185" s="37">
        <f>SUMIFS(СВЦЭМ!$E$34:$E$777,СВЦЭМ!$A$34:$A$777,$A185,СВЦЭМ!$B$34:$B$777,K$155)+'СЕТ СН'!$F$12</f>
        <v>0</v>
      </c>
      <c r="L185" s="37">
        <f>SUMIFS(СВЦЭМ!$E$34:$E$777,СВЦЭМ!$A$34:$A$777,$A185,СВЦЭМ!$B$34:$B$777,L$155)+'СЕТ СН'!$F$12</f>
        <v>0</v>
      </c>
      <c r="M185" s="37">
        <f>SUMIFS(СВЦЭМ!$E$34:$E$777,СВЦЭМ!$A$34:$A$777,$A185,СВЦЭМ!$B$34:$B$777,M$155)+'СЕТ СН'!$F$12</f>
        <v>0</v>
      </c>
      <c r="N185" s="37">
        <f>SUMIFS(СВЦЭМ!$E$34:$E$777,СВЦЭМ!$A$34:$A$777,$A185,СВЦЭМ!$B$34:$B$777,N$155)+'СЕТ СН'!$F$12</f>
        <v>0</v>
      </c>
      <c r="O185" s="37">
        <f>SUMIFS(СВЦЭМ!$E$34:$E$777,СВЦЭМ!$A$34:$A$777,$A185,СВЦЭМ!$B$34:$B$777,O$155)+'СЕТ СН'!$F$12</f>
        <v>0</v>
      </c>
      <c r="P185" s="37">
        <f>SUMIFS(СВЦЭМ!$E$34:$E$777,СВЦЭМ!$A$34:$A$777,$A185,СВЦЭМ!$B$34:$B$777,P$155)+'СЕТ СН'!$F$12</f>
        <v>0</v>
      </c>
      <c r="Q185" s="37">
        <f>SUMIFS(СВЦЭМ!$E$34:$E$777,СВЦЭМ!$A$34:$A$777,$A185,СВЦЭМ!$B$34:$B$777,Q$155)+'СЕТ СН'!$F$12</f>
        <v>0</v>
      </c>
      <c r="R185" s="37">
        <f>SUMIFS(СВЦЭМ!$E$34:$E$777,СВЦЭМ!$A$34:$A$777,$A185,СВЦЭМ!$B$34:$B$777,R$155)+'СЕТ СН'!$F$12</f>
        <v>0</v>
      </c>
      <c r="S185" s="37">
        <f>SUMIFS(СВЦЭМ!$E$34:$E$777,СВЦЭМ!$A$34:$A$777,$A185,СВЦЭМ!$B$34:$B$777,S$155)+'СЕТ СН'!$F$12</f>
        <v>0</v>
      </c>
      <c r="T185" s="37">
        <f>SUMIFS(СВЦЭМ!$E$34:$E$777,СВЦЭМ!$A$34:$A$777,$A185,СВЦЭМ!$B$34:$B$777,T$155)+'СЕТ СН'!$F$12</f>
        <v>0</v>
      </c>
      <c r="U185" s="37">
        <f>SUMIFS(СВЦЭМ!$E$34:$E$777,СВЦЭМ!$A$34:$A$777,$A185,СВЦЭМ!$B$34:$B$777,U$155)+'СЕТ СН'!$F$12</f>
        <v>0</v>
      </c>
      <c r="V185" s="37">
        <f>SUMIFS(СВЦЭМ!$E$34:$E$777,СВЦЭМ!$A$34:$A$777,$A185,СВЦЭМ!$B$34:$B$777,V$155)+'СЕТ СН'!$F$12</f>
        <v>0</v>
      </c>
      <c r="W185" s="37">
        <f>SUMIFS(СВЦЭМ!$E$34:$E$777,СВЦЭМ!$A$34:$A$777,$A185,СВЦЭМ!$B$34:$B$777,W$155)+'СЕТ СН'!$F$12</f>
        <v>0</v>
      </c>
      <c r="X185" s="37">
        <f>SUMIFS(СВЦЭМ!$E$34:$E$777,СВЦЭМ!$A$34:$A$777,$A185,СВЦЭМ!$B$34:$B$777,X$155)+'СЕТ СН'!$F$12</f>
        <v>0</v>
      </c>
      <c r="Y185" s="37">
        <f>SUMIFS(СВЦЭМ!$E$34:$E$777,СВЦЭМ!$A$34:$A$777,$A185,СВЦЭМ!$B$34:$B$777,Y$155)+'СЕТ СН'!$F$12</f>
        <v>0</v>
      </c>
    </row>
    <row r="186" spans="1:27" ht="15.75" x14ac:dyDescent="0.2">
      <c r="A186" s="36">
        <f t="shared" si="4"/>
        <v>43312</v>
      </c>
      <c r="B186" s="37">
        <f>SUMIFS(СВЦЭМ!$E$34:$E$777,СВЦЭМ!$A$34:$A$777,$A186,СВЦЭМ!$B$34:$B$777,B$155)+'СЕТ СН'!$F$12</f>
        <v>0</v>
      </c>
      <c r="C186" s="37">
        <f>SUMIFS(СВЦЭМ!$E$34:$E$777,СВЦЭМ!$A$34:$A$777,$A186,СВЦЭМ!$B$34:$B$777,C$155)+'СЕТ СН'!$F$12</f>
        <v>0</v>
      </c>
      <c r="D186" s="37">
        <f>SUMIFS(СВЦЭМ!$E$34:$E$777,СВЦЭМ!$A$34:$A$777,$A186,СВЦЭМ!$B$34:$B$777,D$155)+'СЕТ СН'!$F$12</f>
        <v>0</v>
      </c>
      <c r="E186" s="37">
        <f>SUMIFS(СВЦЭМ!$E$34:$E$777,СВЦЭМ!$A$34:$A$777,$A186,СВЦЭМ!$B$34:$B$777,E$155)+'СЕТ СН'!$F$12</f>
        <v>0</v>
      </c>
      <c r="F186" s="37">
        <f>SUMIFS(СВЦЭМ!$E$34:$E$777,СВЦЭМ!$A$34:$A$777,$A186,СВЦЭМ!$B$34:$B$777,F$155)+'СЕТ СН'!$F$12</f>
        <v>0</v>
      </c>
      <c r="G186" s="37">
        <f>SUMIFS(СВЦЭМ!$E$34:$E$777,СВЦЭМ!$A$34:$A$777,$A186,СВЦЭМ!$B$34:$B$777,G$155)+'СЕТ СН'!$F$12</f>
        <v>0</v>
      </c>
      <c r="H186" s="37">
        <f>SUMIFS(СВЦЭМ!$E$34:$E$777,СВЦЭМ!$A$34:$A$777,$A186,СВЦЭМ!$B$34:$B$777,H$155)+'СЕТ СН'!$F$12</f>
        <v>0</v>
      </c>
      <c r="I186" s="37">
        <f>SUMIFS(СВЦЭМ!$E$34:$E$777,СВЦЭМ!$A$34:$A$777,$A186,СВЦЭМ!$B$34:$B$777,I$155)+'СЕТ СН'!$F$12</f>
        <v>0</v>
      </c>
      <c r="J186" s="37">
        <f>SUMIFS(СВЦЭМ!$E$34:$E$777,СВЦЭМ!$A$34:$A$777,$A186,СВЦЭМ!$B$34:$B$777,J$155)+'СЕТ СН'!$F$12</f>
        <v>0</v>
      </c>
      <c r="K186" s="37">
        <f>SUMIFS(СВЦЭМ!$E$34:$E$777,СВЦЭМ!$A$34:$A$777,$A186,СВЦЭМ!$B$34:$B$777,K$155)+'СЕТ СН'!$F$12</f>
        <v>0</v>
      </c>
      <c r="L186" s="37">
        <f>SUMIFS(СВЦЭМ!$E$34:$E$777,СВЦЭМ!$A$34:$A$777,$A186,СВЦЭМ!$B$34:$B$777,L$155)+'СЕТ СН'!$F$12</f>
        <v>0</v>
      </c>
      <c r="M186" s="37">
        <f>SUMIFS(СВЦЭМ!$E$34:$E$777,СВЦЭМ!$A$34:$A$777,$A186,СВЦЭМ!$B$34:$B$777,M$155)+'СЕТ СН'!$F$12</f>
        <v>0</v>
      </c>
      <c r="N186" s="37">
        <f>SUMIFS(СВЦЭМ!$E$34:$E$777,СВЦЭМ!$A$34:$A$777,$A186,СВЦЭМ!$B$34:$B$777,N$155)+'СЕТ СН'!$F$12</f>
        <v>0</v>
      </c>
      <c r="O186" s="37">
        <f>SUMIFS(СВЦЭМ!$E$34:$E$777,СВЦЭМ!$A$34:$A$777,$A186,СВЦЭМ!$B$34:$B$777,O$155)+'СЕТ СН'!$F$12</f>
        <v>0</v>
      </c>
      <c r="P186" s="37">
        <f>SUMIFS(СВЦЭМ!$E$34:$E$777,СВЦЭМ!$A$34:$A$777,$A186,СВЦЭМ!$B$34:$B$777,P$155)+'СЕТ СН'!$F$12</f>
        <v>0</v>
      </c>
      <c r="Q186" s="37">
        <f>SUMIFS(СВЦЭМ!$E$34:$E$777,СВЦЭМ!$A$34:$A$777,$A186,СВЦЭМ!$B$34:$B$777,Q$155)+'СЕТ СН'!$F$12</f>
        <v>0</v>
      </c>
      <c r="R186" s="37">
        <f>SUMIFS(СВЦЭМ!$E$34:$E$777,СВЦЭМ!$A$34:$A$777,$A186,СВЦЭМ!$B$34:$B$777,R$155)+'СЕТ СН'!$F$12</f>
        <v>0</v>
      </c>
      <c r="S186" s="37">
        <f>SUMIFS(СВЦЭМ!$E$34:$E$777,СВЦЭМ!$A$34:$A$777,$A186,СВЦЭМ!$B$34:$B$777,S$155)+'СЕТ СН'!$F$12</f>
        <v>0</v>
      </c>
      <c r="T186" s="37">
        <f>SUMIFS(СВЦЭМ!$E$34:$E$777,СВЦЭМ!$A$34:$A$777,$A186,СВЦЭМ!$B$34:$B$777,T$155)+'СЕТ СН'!$F$12</f>
        <v>0</v>
      </c>
      <c r="U186" s="37">
        <f>SUMIFS(СВЦЭМ!$E$34:$E$777,СВЦЭМ!$A$34:$A$777,$A186,СВЦЭМ!$B$34:$B$777,U$155)+'СЕТ СН'!$F$12</f>
        <v>0</v>
      </c>
      <c r="V186" s="37">
        <f>SUMIFS(СВЦЭМ!$E$34:$E$777,СВЦЭМ!$A$34:$A$777,$A186,СВЦЭМ!$B$34:$B$777,V$155)+'СЕТ СН'!$F$12</f>
        <v>0</v>
      </c>
      <c r="W186" s="37">
        <f>SUMIFS(СВЦЭМ!$E$34:$E$777,СВЦЭМ!$A$34:$A$777,$A186,СВЦЭМ!$B$34:$B$777,W$155)+'СЕТ СН'!$F$12</f>
        <v>0</v>
      </c>
      <c r="X186" s="37">
        <f>SUMIFS(СВЦЭМ!$E$34:$E$777,СВЦЭМ!$A$34:$A$777,$A186,СВЦЭМ!$B$34:$B$777,X$155)+'СЕТ СН'!$F$12</f>
        <v>0</v>
      </c>
      <c r="Y186" s="37">
        <f>SUMIFS(СВЦЭМ!$E$34:$E$777,СВЦЭМ!$A$34:$A$777,$A186,СВЦЭМ!$B$34:$B$777,Y$155)+'СЕТ СН'!$F$12</f>
        <v>0</v>
      </c>
    </row>
    <row r="187" spans="1:27" ht="15.75" x14ac:dyDescent="0.2">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row>
    <row r="188" spans="1:27" ht="12.75" customHeight="1" x14ac:dyDescent="0.2">
      <c r="A188" s="127" t="s">
        <v>7</v>
      </c>
      <c r="B188" s="121" t="s">
        <v>129</v>
      </c>
      <c r="C188" s="122"/>
      <c r="D188" s="122"/>
      <c r="E188" s="122"/>
      <c r="F188" s="122"/>
      <c r="G188" s="122"/>
      <c r="H188" s="122"/>
      <c r="I188" s="122"/>
      <c r="J188" s="122"/>
      <c r="K188" s="122"/>
      <c r="L188" s="122"/>
      <c r="M188" s="122"/>
      <c r="N188" s="122"/>
      <c r="O188" s="122"/>
      <c r="P188" s="122"/>
      <c r="Q188" s="122"/>
      <c r="R188" s="122"/>
      <c r="S188" s="122"/>
      <c r="T188" s="122"/>
      <c r="U188" s="122"/>
      <c r="V188" s="122"/>
      <c r="W188" s="122"/>
      <c r="X188" s="122"/>
      <c r="Y188" s="123"/>
    </row>
    <row r="189" spans="1:27" ht="12.75" customHeight="1" x14ac:dyDescent="0.2">
      <c r="A189" s="128"/>
      <c r="B189" s="124"/>
      <c r="C189" s="125"/>
      <c r="D189" s="125"/>
      <c r="E189" s="125"/>
      <c r="F189" s="125"/>
      <c r="G189" s="125"/>
      <c r="H189" s="125"/>
      <c r="I189" s="125"/>
      <c r="J189" s="125"/>
      <c r="K189" s="125"/>
      <c r="L189" s="125"/>
      <c r="M189" s="125"/>
      <c r="N189" s="125"/>
      <c r="O189" s="125"/>
      <c r="P189" s="125"/>
      <c r="Q189" s="125"/>
      <c r="R189" s="125"/>
      <c r="S189" s="125"/>
      <c r="T189" s="125"/>
      <c r="U189" s="125"/>
      <c r="V189" s="125"/>
      <c r="W189" s="125"/>
      <c r="X189" s="125"/>
      <c r="Y189" s="126"/>
    </row>
    <row r="190" spans="1:27" s="47" customFormat="1" ht="12.75" customHeight="1" x14ac:dyDescent="0.2">
      <c r="A190" s="129"/>
      <c r="B190" s="35">
        <v>1</v>
      </c>
      <c r="C190" s="35">
        <v>2</v>
      </c>
      <c r="D190" s="35">
        <v>3</v>
      </c>
      <c r="E190" s="35">
        <v>4</v>
      </c>
      <c r="F190" s="35">
        <v>5</v>
      </c>
      <c r="G190" s="35">
        <v>6</v>
      </c>
      <c r="H190" s="35">
        <v>7</v>
      </c>
      <c r="I190" s="35">
        <v>8</v>
      </c>
      <c r="J190" s="35">
        <v>9</v>
      </c>
      <c r="K190" s="35">
        <v>10</v>
      </c>
      <c r="L190" s="35">
        <v>11</v>
      </c>
      <c r="M190" s="35">
        <v>12</v>
      </c>
      <c r="N190" s="35">
        <v>13</v>
      </c>
      <c r="O190" s="35">
        <v>14</v>
      </c>
      <c r="P190" s="35">
        <v>15</v>
      </c>
      <c r="Q190" s="35">
        <v>16</v>
      </c>
      <c r="R190" s="35">
        <v>17</v>
      </c>
      <c r="S190" s="35">
        <v>18</v>
      </c>
      <c r="T190" s="35">
        <v>19</v>
      </c>
      <c r="U190" s="35">
        <v>20</v>
      </c>
      <c r="V190" s="35">
        <v>21</v>
      </c>
      <c r="W190" s="35">
        <v>22</v>
      </c>
      <c r="X190" s="35">
        <v>23</v>
      </c>
      <c r="Y190" s="35">
        <v>24</v>
      </c>
    </row>
    <row r="191" spans="1:27" ht="15.75" customHeight="1" x14ac:dyDescent="0.2">
      <c r="A191" s="36" t="str">
        <f>A156</f>
        <v>01.07.2018</v>
      </c>
      <c r="B191" s="37">
        <f>SUMIFS(СВЦЭМ!$F$34:$F$777,СВЦЭМ!$A$34:$A$777,$A191,СВЦЭМ!$B$34:$B$777,B$190)+'СЕТ СН'!$F$12</f>
        <v>93.906729679999998</v>
      </c>
      <c r="C191" s="37">
        <f>SUMIFS(СВЦЭМ!$F$34:$F$777,СВЦЭМ!$A$34:$A$777,$A191,СВЦЭМ!$B$34:$B$777,C$190)+'СЕТ СН'!$F$12</f>
        <v>97.264754620000005</v>
      </c>
      <c r="D191" s="37">
        <f>SUMIFS(СВЦЭМ!$F$34:$F$777,СВЦЭМ!$A$34:$A$777,$A191,СВЦЭМ!$B$34:$B$777,D$190)+'СЕТ СН'!$F$12</f>
        <v>101.40880964999999</v>
      </c>
      <c r="E191" s="37">
        <f>SUMIFS(СВЦЭМ!$F$34:$F$777,СВЦЭМ!$A$34:$A$777,$A191,СВЦЭМ!$B$34:$B$777,E$190)+'СЕТ СН'!$F$12</f>
        <v>103.92826435000001</v>
      </c>
      <c r="F191" s="37">
        <f>SUMIFS(СВЦЭМ!$F$34:$F$777,СВЦЭМ!$A$34:$A$777,$A191,СВЦЭМ!$B$34:$B$777,F$190)+'СЕТ СН'!$F$12</f>
        <v>104.54536213</v>
      </c>
      <c r="G191" s="37">
        <f>SUMIFS(СВЦЭМ!$F$34:$F$777,СВЦЭМ!$A$34:$A$777,$A191,СВЦЭМ!$B$34:$B$777,G$190)+'СЕТ СН'!$F$12</f>
        <v>102.98035622</v>
      </c>
      <c r="H191" s="37">
        <f>SUMIFS(СВЦЭМ!$F$34:$F$777,СВЦЭМ!$A$34:$A$777,$A191,СВЦЭМ!$B$34:$B$777,H$190)+'СЕТ СН'!$F$12</f>
        <v>94.83039058</v>
      </c>
      <c r="I191" s="37">
        <f>SUMIFS(СВЦЭМ!$F$34:$F$777,СВЦЭМ!$A$34:$A$777,$A191,СВЦЭМ!$B$34:$B$777,I$190)+'СЕТ СН'!$F$12</f>
        <v>86.683533370000006</v>
      </c>
      <c r="J191" s="37">
        <f>SUMIFS(СВЦЭМ!$F$34:$F$777,СВЦЭМ!$A$34:$A$777,$A191,СВЦЭМ!$B$34:$B$777,J$190)+'СЕТ СН'!$F$12</f>
        <v>76.181659719999999</v>
      </c>
      <c r="K191" s="37">
        <f>SUMIFS(СВЦЭМ!$F$34:$F$777,СВЦЭМ!$A$34:$A$777,$A191,СВЦЭМ!$B$34:$B$777,K$190)+'СЕТ СН'!$F$12</f>
        <v>70.79484669</v>
      </c>
      <c r="L191" s="37">
        <f>SUMIFS(СВЦЭМ!$F$34:$F$777,СВЦЭМ!$A$34:$A$777,$A191,СВЦЭМ!$B$34:$B$777,L$190)+'СЕТ СН'!$F$12</f>
        <v>71.403271250000003</v>
      </c>
      <c r="M191" s="37">
        <f>SUMIFS(СВЦЭМ!$F$34:$F$777,СВЦЭМ!$A$34:$A$777,$A191,СВЦЭМ!$B$34:$B$777,M$190)+'СЕТ СН'!$F$12</f>
        <v>66.273827999999995</v>
      </c>
      <c r="N191" s="37">
        <f>SUMIFS(СВЦЭМ!$F$34:$F$777,СВЦЭМ!$A$34:$A$777,$A191,СВЦЭМ!$B$34:$B$777,N$190)+'СЕТ СН'!$F$12</f>
        <v>67.148006589999994</v>
      </c>
      <c r="O191" s="37">
        <f>SUMIFS(СВЦЭМ!$F$34:$F$777,СВЦЭМ!$A$34:$A$777,$A191,СВЦЭМ!$B$34:$B$777,O$190)+'СЕТ СН'!$F$12</f>
        <v>67.580019179999994</v>
      </c>
      <c r="P191" s="37">
        <f>SUMIFS(СВЦЭМ!$F$34:$F$777,СВЦЭМ!$A$34:$A$777,$A191,СВЦЭМ!$B$34:$B$777,P$190)+'СЕТ СН'!$F$12</f>
        <v>67.789462</v>
      </c>
      <c r="Q191" s="37">
        <f>SUMIFS(СВЦЭМ!$F$34:$F$777,СВЦЭМ!$A$34:$A$777,$A191,СВЦЭМ!$B$34:$B$777,Q$190)+'СЕТ СН'!$F$12</f>
        <v>67.222364279999994</v>
      </c>
      <c r="R191" s="37">
        <f>SUMIFS(СВЦЭМ!$F$34:$F$777,СВЦЭМ!$A$34:$A$777,$A191,СВЦЭМ!$B$34:$B$777,R$190)+'СЕТ СН'!$F$12</f>
        <v>66.311757560000004</v>
      </c>
      <c r="S191" s="37">
        <f>SUMIFS(СВЦЭМ!$F$34:$F$777,СВЦЭМ!$A$34:$A$777,$A191,СВЦЭМ!$B$34:$B$777,S$190)+'СЕТ СН'!$F$12</f>
        <v>65.272191849999999</v>
      </c>
      <c r="T191" s="37">
        <f>SUMIFS(СВЦЭМ!$F$34:$F$777,СВЦЭМ!$A$34:$A$777,$A191,СВЦЭМ!$B$34:$B$777,T$190)+'СЕТ СН'!$F$12</f>
        <v>66.659020089999999</v>
      </c>
      <c r="U191" s="37">
        <f>SUMIFS(СВЦЭМ!$F$34:$F$777,СВЦЭМ!$A$34:$A$777,$A191,СВЦЭМ!$B$34:$B$777,U$190)+'СЕТ СН'!$F$12</f>
        <v>64.789221650000002</v>
      </c>
      <c r="V191" s="37">
        <f>SUMIFS(СВЦЭМ!$F$34:$F$777,СВЦЭМ!$A$34:$A$777,$A191,СВЦЭМ!$B$34:$B$777,V$190)+'СЕТ СН'!$F$12</f>
        <v>64.298837750000004</v>
      </c>
      <c r="W191" s="37">
        <f>SUMIFS(СВЦЭМ!$F$34:$F$777,СВЦЭМ!$A$34:$A$777,$A191,СВЦЭМ!$B$34:$B$777,W$190)+'СЕТ СН'!$F$12</f>
        <v>71.62905954</v>
      </c>
      <c r="X191" s="37">
        <f>SUMIFS(СВЦЭМ!$F$34:$F$777,СВЦЭМ!$A$34:$A$777,$A191,СВЦЭМ!$B$34:$B$777,X$190)+'СЕТ СН'!$F$12</f>
        <v>82.226526969999995</v>
      </c>
      <c r="Y191" s="37">
        <f>SUMIFS(СВЦЭМ!$F$34:$F$777,СВЦЭМ!$A$34:$A$777,$A191,СВЦЭМ!$B$34:$B$777,Y$190)+'СЕТ СН'!$F$12</f>
        <v>86.243460290000002</v>
      </c>
      <c r="AA191" s="46"/>
    </row>
    <row r="192" spans="1:27" ht="15.75" x14ac:dyDescent="0.2">
      <c r="A192" s="36">
        <f>A191+1</f>
        <v>43283</v>
      </c>
      <c r="B192" s="37">
        <f>SUMIFS(СВЦЭМ!$F$34:$F$777,СВЦЭМ!$A$34:$A$777,$A192,СВЦЭМ!$B$34:$B$777,B$190)+'СЕТ СН'!$F$12</f>
        <v>101.45697954000001</v>
      </c>
      <c r="C192" s="37">
        <f>SUMIFS(СВЦЭМ!$F$34:$F$777,СВЦЭМ!$A$34:$A$777,$A192,СВЦЭМ!$B$34:$B$777,C$190)+'СЕТ СН'!$F$12</f>
        <v>104.87102745999999</v>
      </c>
      <c r="D192" s="37">
        <f>SUMIFS(СВЦЭМ!$F$34:$F$777,СВЦЭМ!$A$34:$A$777,$A192,СВЦЭМ!$B$34:$B$777,D$190)+'СЕТ СН'!$F$12</f>
        <v>104.1566753</v>
      </c>
      <c r="E192" s="37">
        <f>SUMIFS(СВЦЭМ!$F$34:$F$777,СВЦЭМ!$A$34:$A$777,$A192,СВЦЭМ!$B$34:$B$777,E$190)+'СЕТ СН'!$F$12</f>
        <v>103.4502585</v>
      </c>
      <c r="F192" s="37">
        <f>SUMIFS(СВЦЭМ!$F$34:$F$777,СВЦЭМ!$A$34:$A$777,$A192,СВЦЭМ!$B$34:$B$777,F$190)+'СЕТ СН'!$F$12</f>
        <v>103.08959616999999</v>
      </c>
      <c r="G192" s="37">
        <f>SUMIFS(СВЦЭМ!$F$34:$F$777,СВЦЭМ!$A$34:$A$777,$A192,СВЦЭМ!$B$34:$B$777,G$190)+'СЕТ СН'!$F$12</f>
        <v>103.82126008</v>
      </c>
      <c r="H192" s="37">
        <f>SUMIFS(СВЦЭМ!$F$34:$F$777,СВЦЭМ!$A$34:$A$777,$A192,СВЦЭМ!$B$34:$B$777,H$190)+'СЕТ СН'!$F$12</f>
        <v>98.024071370000001</v>
      </c>
      <c r="I192" s="37">
        <f>SUMIFS(СВЦЭМ!$F$34:$F$777,СВЦЭМ!$A$34:$A$777,$A192,СВЦЭМ!$B$34:$B$777,I$190)+'СЕТ СН'!$F$12</f>
        <v>87.193407050000005</v>
      </c>
      <c r="J192" s="37">
        <f>SUMIFS(СВЦЭМ!$F$34:$F$777,СВЦЭМ!$A$34:$A$777,$A192,СВЦЭМ!$B$34:$B$777,J$190)+'СЕТ СН'!$F$12</f>
        <v>76.181472929999998</v>
      </c>
      <c r="K192" s="37">
        <f>SUMIFS(СВЦЭМ!$F$34:$F$777,СВЦЭМ!$A$34:$A$777,$A192,СВЦЭМ!$B$34:$B$777,K$190)+'СЕТ СН'!$F$12</f>
        <v>69.84255254</v>
      </c>
      <c r="L192" s="37">
        <f>SUMIFS(СВЦЭМ!$F$34:$F$777,СВЦЭМ!$A$34:$A$777,$A192,СВЦЭМ!$B$34:$B$777,L$190)+'СЕТ СН'!$F$12</f>
        <v>68.463694529999998</v>
      </c>
      <c r="M192" s="37">
        <f>SUMIFS(СВЦЭМ!$F$34:$F$777,СВЦЭМ!$A$34:$A$777,$A192,СВЦЭМ!$B$34:$B$777,M$190)+'СЕТ СН'!$F$12</f>
        <v>67.082514099999997</v>
      </c>
      <c r="N192" s="37">
        <f>SUMIFS(СВЦЭМ!$F$34:$F$777,СВЦЭМ!$A$34:$A$777,$A192,СВЦЭМ!$B$34:$B$777,N$190)+'СЕТ СН'!$F$12</f>
        <v>68.61118055</v>
      </c>
      <c r="O192" s="37">
        <f>SUMIFS(СВЦЭМ!$F$34:$F$777,СВЦЭМ!$A$34:$A$777,$A192,СВЦЭМ!$B$34:$B$777,O$190)+'СЕТ СН'!$F$12</f>
        <v>69.072101129999993</v>
      </c>
      <c r="P192" s="37">
        <f>SUMIFS(СВЦЭМ!$F$34:$F$777,СВЦЭМ!$A$34:$A$777,$A192,СВЦЭМ!$B$34:$B$777,P$190)+'СЕТ СН'!$F$12</f>
        <v>68.080156040000006</v>
      </c>
      <c r="Q192" s="37">
        <f>SUMIFS(СВЦЭМ!$F$34:$F$777,СВЦЭМ!$A$34:$A$777,$A192,СВЦЭМ!$B$34:$B$777,Q$190)+'СЕТ СН'!$F$12</f>
        <v>68.488224560000006</v>
      </c>
      <c r="R192" s="37">
        <f>SUMIFS(СВЦЭМ!$F$34:$F$777,СВЦЭМ!$A$34:$A$777,$A192,СВЦЭМ!$B$34:$B$777,R$190)+'СЕТ СН'!$F$12</f>
        <v>68.199844600000006</v>
      </c>
      <c r="S192" s="37">
        <f>SUMIFS(СВЦЭМ!$F$34:$F$777,СВЦЭМ!$A$34:$A$777,$A192,СВЦЭМ!$B$34:$B$777,S$190)+'СЕТ СН'!$F$12</f>
        <v>68.682564970000001</v>
      </c>
      <c r="T192" s="37">
        <f>SUMIFS(СВЦЭМ!$F$34:$F$777,СВЦЭМ!$A$34:$A$777,$A192,СВЦЭМ!$B$34:$B$777,T$190)+'СЕТ СН'!$F$12</f>
        <v>68.571416810000002</v>
      </c>
      <c r="U192" s="37">
        <f>SUMIFS(СВЦЭМ!$F$34:$F$777,СВЦЭМ!$A$34:$A$777,$A192,СВЦЭМ!$B$34:$B$777,U$190)+'СЕТ СН'!$F$12</f>
        <v>67.506613229999999</v>
      </c>
      <c r="V192" s="37">
        <f>SUMIFS(СВЦЭМ!$F$34:$F$777,СВЦЭМ!$A$34:$A$777,$A192,СВЦЭМ!$B$34:$B$777,V$190)+'СЕТ СН'!$F$12</f>
        <v>68.346639929999995</v>
      </c>
      <c r="W192" s="37">
        <f>SUMIFS(СВЦЭМ!$F$34:$F$777,СВЦЭМ!$A$34:$A$777,$A192,СВЦЭМ!$B$34:$B$777,W$190)+'СЕТ СН'!$F$12</f>
        <v>72.131918729999995</v>
      </c>
      <c r="X192" s="37">
        <f>SUMIFS(СВЦЭМ!$F$34:$F$777,СВЦЭМ!$A$34:$A$777,$A192,СВЦЭМ!$B$34:$B$777,X$190)+'СЕТ СН'!$F$12</f>
        <v>82.339808189999999</v>
      </c>
      <c r="Y192" s="37">
        <f>SUMIFS(СВЦЭМ!$F$34:$F$777,СВЦЭМ!$A$34:$A$777,$A192,СВЦЭМ!$B$34:$B$777,Y$190)+'СЕТ СН'!$F$12</f>
        <v>89.06796645</v>
      </c>
    </row>
    <row r="193" spans="1:25" ht="15.75" x14ac:dyDescent="0.2">
      <c r="A193" s="36">
        <f t="shared" ref="A193:A221" si="5">A192+1</f>
        <v>43284</v>
      </c>
      <c r="B193" s="37">
        <f>SUMIFS(СВЦЭМ!$F$34:$F$777,СВЦЭМ!$A$34:$A$777,$A193,СВЦЭМ!$B$34:$B$777,B$190)+'СЕТ СН'!$F$12</f>
        <v>99.021418699999998</v>
      </c>
      <c r="C193" s="37">
        <f>SUMIFS(СВЦЭМ!$F$34:$F$777,СВЦЭМ!$A$34:$A$777,$A193,СВЦЭМ!$B$34:$B$777,C$190)+'СЕТ СН'!$F$12</f>
        <v>104.12433373</v>
      </c>
      <c r="D193" s="37">
        <f>SUMIFS(СВЦЭМ!$F$34:$F$777,СВЦЭМ!$A$34:$A$777,$A193,СВЦЭМ!$B$34:$B$777,D$190)+'СЕТ СН'!$F$12</f>
        <v>106.47364596</v>
      </c>
      <c r="E193" s="37">
        <f>SUMIFS(СВЦЭМ!$F$34:$F$777,СВЦЭМ!$A$34:$A$777,$A193,СВЦЭМ!$B$34:$B$777,E$190)+'СЕТ СН'!$F$12</f>
        <v>105.41233775000001</v>
      </c>
      <c r="F193" s="37">
        <f>SUMIFS(СВЦЭМ!$F$34:$F$777,СВЦЭМ!$A$34:$A$777,$A193,СВЦЭМ!$B$34:$B$777,F$190)+'СЕТ СН'!$F$12</f>
        <v>105.36774591</v>
      </c>
      <c r="G193" s="37">
        <f>SUMIFS(СВЦЭМ!$F$34:$F$777,СВЦЭМ!$A$34:$A$777,$A193,СВЦЭМ!$B$34:$B$777,G$190)+'СЕТ СН'!$F$12</f>
        <v>105.80616295999999</v>
      </c>
      <c r="H193" s="37">
        <f>SUMIFS(СВЦЭМ!$F$34:$F$777,СВЦЭМ!$A$34:$A$777,$A193,СВЦЭМ!$B$34:$B$777,H$190)+'СЕТ СН'!$F$12</f>
        <v>102.08452</v>
      </c>
      <c r="I193" s="37">
        <f>SUMIFS(СВЦЭМ!$F$34:$F$777,СВЦЭМ!$A$34:$A$777,$A193,СВЦЭМ!$B$34:$B$777,I$190)+'СЕТ СН'!$F$12</f>
        <v>87.170381989999996</v>
      </c>
      <c r="J193" s="37">
        <f>SUMIFS(СВЦЭМ!$F$34:$F$777,СВЦЭМ!$A$34:$A$777,$A193,СВЦЭМ!$B$34:$B$777,J$190)+'СЕТ СН'!$F$12</f>
        <v>78.290187029999998</v>
      </c>
      <c r="K193" s="37">
        <f>SUMIFS(СВЦЭМ!$F$34:$F$777,СВЦЭМ!$A$34:$A$777,$A193,СВЦЭМ!$B$34:$B$777,K$190)+'СЕТ СН'!$F$12</f>
        <v>72.449455279999995</v>
      </c>
      <c r="L193" s="37">
        <f>SUMIFS(СВЦЭМ!$F$34:$F$777,СВЦЭМ!$A$34:$A$777,$A193,СВЦЭМ!$B$34:$B$777,L$190)+'СЕТ СН'!$F$12</f>
        <v>70.788414860000003</v>
      </c>
      <c r="M193" s="37">
        <f>SUMIFS(СВЦЭМ!$F$34:$F$777,СВЦЭМ!$A$34:$A$777,$A193,СВЦЭМ!$B$34:$B$777,M$190)+'СЕТ СН'!$F$12</f>
        <v>69.522514959999995</v>
      </c>
      <c r="N193" s="37">
        <f>SUMIFS(СВЦЭМ!$F$34:$F$777,СВЦЭМ!$A$34:$A$777,$A193,СВЦЭМ!$B$34:$B$777,N$190)+'СЕТ СН'!$F$12</f>
        <v>69.910450949999998</v>
      </c>
      <c r="O193" s="37">
        <f>SUMIFS(СВЦЭМ!$F$34:$F$777,СВЦЭМ!$A$34:$A$777,$A193,СВЦЭМ!$B$34:$B$777,O$190)+'СЕТ СН'!$F$12</f>
        <v>69.703320719999994</v>
      </c>
      <c r="P193" s="37">
        <f>SUMIFS(СВЦЭМ!$F$34:$F$777,СВЦЭМ!$A$34:$A$777,$A193,СВЦЭМ!$B$34:$B$777,P$190)+'СЕТ СН'!$F$12</f>
        <v>70.456806020000002</v>
      </c>
      <c r="Q193" s="37">
        <f>SUMIFS(СВЦЭМ!$F$34:$F$777,СВЦЭМ!$A$34:$A$777,$A193,СВЦЭМ!$B$34:$B$777,Q$190)+'СЕТ СН'!$F$12</f>
        <v>70.693089659999998</v>
      </c>
      <c r="R193" s="37">
        <f>SUMIFS(СВЦЭМ!$F$34:$F$777,СВЦЭМ!$A$34:$A$777,$A193,СВЦЭМ!$B$34:$B$777,R$190)+'СЕТ СН'!$F$12</f>
        <v>70.509525830000001</v>
      </c>
      <c r="S193" s="37">
        <f>SUMIFS(СВЦЭМ!$F$34:$F$777,СВЦЭМ!$A$34:$A$777,$A193,СВЦЭМ!$B$34:$B$777,S$190)+'СЕТ СН'!$F$12</f>
        <v>70.268664999999999</v>
      </c>
      <c r="T193" s="37">
        <f>SUMIFS(СВЦЭМ!$F$34:$F$777,СВЦЭМ!$A$34:$A$777,$A193,СВЦЭМ!$B$34:$B$777,T$190)+'СЕТ СН'!$F$12</f>
        <v>69.734362309999995</v>
      </c>
      <c r="U193" s="37">
        <f>SUMIFS(СВЦЭМ!$F$34:$F$777,СВЦЭМ!$A$34:$A$777,$A193,СВЦЭМ!$B$34:$B$777,U$190)+'СЕТ СН'!$F$12</f>
        <v>69.352820989999998</v>
      </c>
      <c r="V193" s="37">
        <f>SUMIFS(СВЦЭМ!$F$34:$F$777,СВЦЭМ!$A$34:$A$777,$A193,СВЦЭМ!$B$34:$B$777,V$190)+'СЕТ СН'!$F$12</f>
        <v>70.409128820000006</v>
      </c>
      <c r="W193" s="37">
        <f>SUMIFS(СВЦЭМ!$F$34:$F$777,СВЦЭМ!$A$34:$A$777,$A193,СВЦЭМ!$B$34:$B$777,W$190)+'СЕТ СН'!$F$12</f>
        <v>77.073550209999993</v>
      </c>
      <c r="X193" s="37">
        <f>SUMIFS(СВЦЭМ!$F$34:$F$777,СВЦЭМ!$A$34:$A$777,$A193,СВЦЭМ!$B$34:$B$777,X$190)+'СЕТ СН'!$F$12</f>
        <v>84.850323410000001</v>
      </c>
      <c r="Y193" s="37">
        <f>SUMIFS(СВЦЭМ!$F$34:$F$777,СВЦЭМ!$A$34:$A$777,$A193,СВЦЭМ!$B$34:$B$777,Y$190)+'СЕТ СН'!$F$12</f>
        <v>95.7054543</v>
      </c>
    </row>
    <row r="194" spans="1:25" ht="15.75" x14ac:dyDescent="0.2">
      <c r="A194" s="36">
        <f t="shared" si="5"/>
        <v>43285</v>
      </c>
      <c r="B194" s="37">
        <f>SUMIFS(СВЦЭМ!$F$34:$F$777,СВЦЭМ!$A$34:$A$777,$A194,СВЦЭМ!$B$34:$B$777,B$190)+'СЕТ СН'!$F$12</f>
        <v>96.291517240000005</v>
      </c>
      <c r="C194" s="37">
        <f>SUMIFS(СВЦЭМ!$F$34:$F$777,СВЦЭМ!$A$34:$A$777,$A194,СВЦЭМ!$B$34:$B$777,C$190)+'СЕТ СН'!$F$12</f>
        <v>104.69262157999999</v>
      </c>
      <c r="D194" s="37">
        <f>SUMIFS(СВЦЭМ!$F$34:$F$777,СВЦЭМ!$A$34:$A$777,$A194,СВЦЭМ!$B$34:$B$777,D$190)+'СЕТ СН'!$F$12</f>
        <v>106.10881272</v>
      </c>
      <c r="E194" s="37">
        <f>SUMIFS(СВЦЭМ!$F$34:$F$777,СВЦЭМ!$A$34:$A$777,$A194,СВЦЭМ!$B$34:$B$777,E$190)+'СЕТ СН'!$F$12</f>
        <v>105.17110504999999</v>
      </c>
      <c r="F194" s="37">
        <f>SUMIFS(СВЦЭМ!$F$34:$F$777,СВЦЭМ!$A$34:$A$777,$A194,СВЦЭМ!$B$34:$B$777,F$190)+'СЕТ СН'!$F$12</f>
        <v>104.8833233</v>
      </c>
      <c r="G194" s="37">
        <f>SUMIFS(СВЦЭМ!$F$34:$F$777,СВЦЭМ!$A$34:$A$777,$A194,СВЦЭМ!$B$34:$B$777,G$190)+'СЕТ СН'!$F$12</f>
        <v>105.3475399</v>
      </c>
      <c r="H194" s="37">
        <f>SUMIFS(СВЦЭМ!$F$34:$F$777,СВЦЭМ!$A$34:$A$777,$A194,СВЦЭМ!$B$34:$B$777,H$190)+'СЕТ СН'!$F$12</f>
        <v>101.51015692999999</v>
      </c>
      <c r="I194" s="37">
        <f>SUMIFS(СВЦЭМ!$F$34:$F$777,СВЦЭМ!$A$34:$A$777,$A194,СВЦЭМ!$B$34:$B$777,I$190)+'СЕТ СН'!$F$12</f>
        <v>88.839566869999999</v>
      </c>
      <c r="J194" s="37">
        <f>SUMIFS(СВЦЭМ!$F$34:$F$777,СВЦЭМ!$A$34:$A$777,$A194,СВЦЭМ!$B$34:$B$777,J$190)+'СЕТ СН'!$F$12</f>
        <v>79.615277109999994</v>
      </c>
      <c r="K194" s="37">
        <f>SUMIFS(СВЦЭМ!$F$34:$F$777,СВЦЭМ!$A$34:$A$777,$A194,СВЦЭМ!$B$34:$B$777,K$190)+'СЕТ СН'!$F$12</f>
        <v>73.148050119999994</v>
      </c>
      <c r="L194" s="37">
        <f>SUMIFS(СВЦЭМ!$F$34:$F$777,СВЦЭМ!$A$34:$A$777,$A194,СВЦЭМ!$B$34:$B$777,L$190)+'СЕТ СН'!$F$12</f>
        <v>70.85372606</v>
      </c>
      <c r="M194" s="37">
        <f>SUMIFS(СВЦЭМ!$F$34:$F$777,СВЦЭМ!$A$34:$A$777,$A194,СВЦЭМ!$B$34:$B$777,M$190)+'СЕТ СН'!$F$12</f>
        <v>70.817641129999998</v>
      </c>
      <c r="N194" s="37">
        <f>SUMIFS(СВЦЭМ!$F$34:$F$777,СВЦЭМ!$A$34:$A$777,$A194,СВЦЭМ!$B$34:$B$777,N$190)+'СЕТ СН'!$F$12</f>
        <v>70.552122960000005</v>
      </c>
      <c r="O194" s="37">
        <f>SUMIFS(СВЦЭМ!$F$34:$F$777,СВЦЭМ!$A$34:$A$777,$A194,СВЦЭМ!$B$34:$B$777,O$190)+'СЕТ СН'!$F$12</f>
        <v>71.145727669999999</v>
      </c>
      <c r="P194" s="37">
        <f>SUMIFS(СВЦЭМ!$F$34:$F$777,СВЦЭМ!$A$34:$A$777,$A194,СВЦЭМ!$B$34:$B$777,P$190)+'СЕТ СН'!$F$12</f>
        <v>70.234718839999999</v>
      </c>
      <c r="Q194" s="37">
        <f>SUMIFS(СВЦЭМ!$F$34:$F$777,СВЦЭМ!$A$34:$A$777,$A194,СВЦЭМ!$B$34:$B$777,Q$190)+'СЕТ СН'!$F$12</f>
        <v>69.644018680000002</v>
      </c>
      <c r="R194" s="37">
        <f>SUMIFS(СВЦЭМ!$F$34:$F$777,СВЦЭМ!$A$34:$A$777,$A194,СВЦЭМ!$B$34:$B$777,R$190)+'СЕТ СН'!$F$12</f>
        <v>70.097161060000005</v>
      </c>
      <c r="S194" s="37">
        <f>SUMIFS(СВЦЭМ!$F$34:$F$777,СВЦЭМ!$A$34:$A$777,$A194,СВЦЭМ!$B$34:$B$777,S$190)+'СЕТ СН'!$F$12</f>
        <v>70.181350589999994</v>
      </c>
      <c r="T194" s="37">
        <f>SUMIFS(СВЦЭМ!$F$34:$F$777,СВЦЭМ!$A$34:$A$777,$A194,СВЦЭМ!$B$34:$B$777,T$190)+'СЕТ СН'!$F$12</f>
        <v>70.353744620000001</v>
      </c>
      <c r="U194" s="37">
        <f>SUMIFS(СВЦЭМ!$F$34:$F$777,СВЦЭМ!$A$34:$A$777,$A194,СВЦЭМ!$B$34:$B$777,U$190)+'СЕТ СН'!$F$12</f>
        <v>70.269852400000005</v>
      </c>
      <c r="V194" s="37">
        <f>SUMIFS(СВЦЭМ!$F$34:$F$777,СВЦЭМ!$A$34:$A$777,$A194,СВЦЭМ!$B$34:$B$777,V$190)+'СЕТ СН'!$F$12</f>
        <v>69.985643229999994</v>
      </c>
      <c r="W194" s="37">
        <f>SUMIFS(СВЦЭМ!$F$34:$F$777,СВЦЭМ!$A$34:$A$777,$A194,СВЦЭМ!$B$34:$B$777,W$190)+'СЕТ СН'!$F$12</f>
        <v>78.379932370000006</v>
      </c>
      <c r="X194" s="37">
        <f>SUMIFS(СВЦЭМ!$F$34:$F$777,СВЦЭМ!$A$34:$A$777,$A194,СВЦЭМ!$B$34:$B$777,X$190)+'СЕТ СН'!$F$12</f>
        <v>85.217905990000006</v>
      </c>
      <c r="Y194" s="37">
        <f>SUMIFS(СВЦЭМ!$F$34:$F$777,СВЦЭМ!$A$34:$A$777,$A194,СВЦЭМ!$B$34:$B$777,Y$190)+'СЕТ СН'!$F$12</f>
        <v>95.235822049999996</v>
      </c>
    </row>
    <row r="195" spans="1:25" ht="15.75" x14ac:dyDescent="0.2">
      <c r="A195" s="36">
        <f t="shared" si="5"/>
        <v>43286</v>
      </c>
      <c r="B195" s="37">
        <f>SUMIFS(СВЦЭМ!$F$34:$F$777,СВЦЭМ!$A$34:$A$777,$A195,СВЦЭМ!$B$34:$B$777,B$190)+'СЕТ СН'!$F$12</f>
        <v>96.485489020000003</v>
      </c>
      <c r="C195" s="37">
        <f>SUMIFS(СВЦЭМ!$F$34:$F$777,СВЦЭМ!$A$34:$A$777,$A195,СВЦЭМ!$B$34:$B$777,C$190)+'СЕТ СН'!$F$12</f>
        <v>101.69632231</v>
      </c>
      <c r="D195" s="37">
        <f>SUMIFS(СВЦЭМ!$F$34:$F$777,СВЦЭМ!$A$34:$A$777,$A195,СВЦЭМ!$B$34:$B$777,D$190)+'СЕТ СН'!$F$12</f>
        <v>105.188447</v>
      </c>
      <c r="E195" s="37">
        <f>SUMIFS(СВЦЭМ!$F$34:$F$777,СВЦЭМ!$A$34:$A$777,$A195,СВЦЭМ!$B$34:$B$777,E$190)+'СЕТ СН'!$F$12</f>
        <v>104.90605979</v>
      </c>
      <c r="F195" s="37">
        <f>SUMIFS(СВЦЭМ!$F$34:$F$777,СВЦЭМ!$A$34:$A$777,$A195,СВЦЭМ!$B$34:$B$777,F$190)+'СЕТ СН'!$F$12</f>
        <v>104.50147926</v>
      </c>
      <c r="G195" s="37">
        <f>SUMIFS(СВЦЭМ!$F$34:$F$777,СВЦЭМ!$A$34:$A$777,$A195,СВЦЭМ!$B$34:$B$777,G$190)+'СЕТ СН'!$F$12</f>
        <v>103.68336211</v>
      </c>
      <c r="H195" s="37">
        <f>SUMIFS(СВЦЭМ!$F$34:$F$777,СВЦЭМ!$A$34:$A$777,$A195,СВЦЭМ!$B$34:$B$777,H$190)+'СЕТ СН'!$F$12</f>
        <v>96.74148538</v>
      </c>
      <c r="I195" s="37">
        <f>SUMIFS(СВЦЭМ!$F$34:$F$777,СВЦЭМ!$A$34:$A$777,$A195,СВЦЭМ!$B$34:$B$777,I$190)+'СЕТ СН'!$F$12</f>
        <v>89.718258309999996</v>
      </c>
      <c r="J195" s="37">
        <f>SUMIFS(СВЦЭМ!$F$34:$F$777,СВЦЭМ!$A$34:$A$777,$A195,СВЦЭМ!$B$34:$B$777,J$190)+'СЕТ СН'!$F$12</f>
        <v>78.884637780000006</v>
      </c>
      <c r="K195" s="37">
        <f>SUMIFS(СВЦЭМ!$F$34:$F$777,СВЦЭМ!$A$34:$A$777,$A195,СВЦЭМ!$B$34:$B$777,K$190)+'СЕТ СН'!$F$12</f>
        <v>72.746778989999996</v>
      </c>
      <c r="L195" s="37">
        <f>SUMIFS(СВЦЭМ!$F$34:$F$777,СВЦЭМ!$A$34:$A$777,$A195,СВЦЭМ!$B$34:$B$777,L$190)+'СЕТ СН'!$F$12</f>
        <v>70.716288669999997</v>
      </c>
      <c r="M195" s="37">
        <f>SUMIFS(СВЦЭМ!$F$34:$F$777,СВЦЭМ!$A$34:$A$777,$A195,СВЦЭМ!$B$34:$B$777,M$190)+'СЕТ СН'!$F$12</f>
        <v>67.896391550000004</v>
      </c>
      <c r="N195" s="37">
        <f>SUMIFS(СВЦЭМ!$F$34:$F$777,СВЦЭМ!$A$34:$A$777,$A195,СВЦЭМ!$B$34:$B$777,N$190)+'СЕТ СН'!$F$12</f>
        <v>70.583991229999995</v>
      </c>
      <c r="O195" s="37">
        <f>SUMIFS(СВЦЭМ!$F$34:$F$777,СВЦЭМ!$A$34:$A$777,$A195,СВЦЭМ!$B$34:$B$777,O$190)+'СЕТ СН'!$F$12</f>
        <v>70.839065629999993</v>
      </c>
      <c r="P195" s="37">
        <f>SUMIFS(СВЦЭМ!$F$34:$F$777,СВЦЭМ!$A$34:$A$777,$A195,СВЦЭМ!$B$34:$B$777,P$190)+'СЕТ СН'!$F$12</f>
        <v>69.545022149999994</v>
      </c>
      <c r="Q195" s="37">
        <f>SUMIFS(СВЦЭМ!$F$34:$F$777,СВЦЭМ!$A$34:$A$777,$A195,СВЦЭМ!$B$34:$B$777,Q$190)+'СЕТ СН'!$F$12</f>
        <v>69.473189110000007</v>
      </c>
      <c r="R195" s="37">
        <f>SUMIFS(СВЦЭМ!$F$34:$F$777,СВЦЭМ!$A$34:$A$777,$A195,СВЦЭМ!$B$34:$B$777,R$190)+'СЕТ СН'!$F$12</f>
        <v>69.819523399999994</v>
      </c>
      <c r="S195" s="37">
        <f>SUMIFS(СВЦЭМ!$F$34:$F$777,СВЦЭМ!$A$34:$A$777,$A195,СВЦЭМ!$B$34:$B$777,S$190)+'СЕТ СН'!$F$12</f>
        <v>70.455846080000001</v>
      </c>
      <c r="T195" s="37">
        <f>SUMIFS(СВЦЭМ!$F$34:$F$777,СВЦЭМ!$A$34:$A$777,$A195,СВЦЭМ!$B$34:$B$777,T$190)+'СЕТ СН'!$F$12</f>
        <v>70.727193589999999</v>
      </c>
      <c r="U195" s="37">
        <f>SUMIFS(СВЦЭМ!$F$34:$F$777,СВЦЭМ!$A$34:$A$777,$A195,СВЦЭМ!$B$34:$B$777,U$190)+'СЕТ СН'!$F$12</f>
        <v>70.077747689999995</v>
      </c>
      <c r="V195" s="37">
        <f>SUMIFS(СВЦЭМ!$F$34:$F$777,СВЦЭМ!$A$34:$A$777,$A195,СВЦЭМ!$B$34:$B$777,V$190)+'СЕТ СН'!$F$12</f>
        <v>71.786351719999999</v>
      </c>
      <c r="W195" s="37">
        <f>SUMIFS(СВЦЭМ!$F$34:$F$777,СВЦЭМ!$A$34:$A$777,$A195,СВЦЭМ!$B$34:$B$777,W$190)+'СЕТ СН'!$F$12</f>
        <v>76.663298389999994</v>
      </c>
      <c r="X195" s="37">
        <f>SUMIFS(СВЦЭМ!$F$34:$F$777,СВЦЭМ!$A$34:$A$777,$A195,СВЦЭМ!$B$34:$B$777,X$190)+'СЕТ СН'!$F$12</f>
        <v>85.87911905</v>
      </c>
      <c r="Y195" s="37">
        <f>SUMIFS(СВЦЭМ!$F$34:$F$777,СВЦЭМ!$A$34:$A$777,$A195,СВЦЭМ!$B$34:$B$777,Y$190)+'СЕТ СН'!$F$12</f>
        <v>98.410839960000004</v>
      </c>
    </row>
    <row r="196" spans="1:25" ht="15.75" x14ac:dyDescent="0.2">
      <c r="A196" s="36">
        <f t="shared" si="5"/>
        <v>43287</v>
      </c>
      <c r="B196" s="37">
        <f>SUMIFS(СВЦЭМ!$F$34:$F$777,СВЦЭМ!$A$34:$A$777,$A196,СВЦЭМ!$B$34:$B$777,B$190)+'СЕТ СН'!$F$12</f>
        <v>100.68643772999999</v>
      </c>
      <c r="C196" s="37">
        <f>SUMIFS(СВЦЭМ!$F$34:$F$777,СВЦЭМ!$A$34:$A$777,$A196,СВЦЭМ!$B$34:$B$777,C$190)+'СЕТ СН'!$F$12</f>
        <v>105.16710562</v>
      </c>
      <c r="D196" s="37">
        <f>SUMIFS(СВЦЭМ!$F$34:$F$777,СВЦЭМ!$A$34:$A$777,$A196,СВЦЭМ!$B$34:$B$777,D$190)+'СЕТ СН'!$F$12</f>
        <v>105.54163585000001</v>
      </c>
      <c r="E196" s="37">
        <f>SUMIFS(СВЦЭМ!$F$34:$F$777,СВЦЭМ!$A$34:$A$777,$A196,СВЦЭМ!$B$34:$B$777,E$190)+'СЕТ СН'!$F$12</f>
        <v>104.75682405000001</v>
      </c>
      <c r="F196" s="37">
        <f>SUMIFS(СВЦЭМ!$F$34:$F$777,СВЦЭМ!$A$34:$A$777,$A196,СВЦЭМ!$B$34:$B$777,F$190)+'СЕТ СН'!$F$12</f>
        <v>104.48904385</v>
      </c>
      <c r="G196" s="37">
        <f>SUMIFS(СВЦЭМ!$F$34:$F$777,СВЦЭМ!$A$34:$A$777,$A196,СВЦЭМ!$B$34:$B$777,G$190)+'СЕТ СН'!$F$12</f>
        <v>104.87255475000001</v>
      </c>
      <c r="H196" s="37">
        <f>SUMIFS(СВЦЭМ!$F$34:$F$777,СВЦЭМ!$A$34:$A$777,$A196,СВЦЭМ!$B$34:$B$777,H$190)+'СЕТ СН'!$F$12</f>
        <v>99.26995771</v>
      </c>
      <c r="I196" s="37">
        <f>SUMIFS(СВЦЭМ!$F$34:$F$777,СВЦЭМ!$A$34:$A$777,$A196,СВЦЭМ!$B$34:$B$777,I$190)+'СЕТ СН'!$F$12</f>
        <v>88.103545370000006</v>
      </c>
      <c r="J196" s="37">
        <f>SUMIFS(СВЦЭМ!$F$34:$F$777,СВЦЭМ!$A$34:$A$777,$A196,СВЦЭМ!$B$34:$B$777,J$190)+'СЕТ СН'!$F$12</f>
        <v>76.417033149999995</v>
      </c>
      <c r="K196" s="37">
        <f>SUMIFS(СВЦЭМ!$F$34:$F$777,СВЦЭМ!$A$34:$A$777,$A196,СВЦЭМ!$B$34:$B$777,K$190)+'СЕТ СН'!$F$12</f>
        <v>70.111479549999999</v>
      </c>
      <c r="L196" s="37">
        <f>SUMIFS(СВЦЭМ!$F$34:$F$777,СВЦЭМ!$A$34:$A$777,$A196,СВЦЭМ!$B$34:$B$777,L$190)+'СЕТ СН'!$F$12</f>
        <v>68.111949350000003</v>
      </c>
      <c r="M196" s="37">
        <f>SUMIFS(СВЦЭМ!$F$34:$F$777,СВЦЭМ!$A$34:$A$777,$A196,СВЦЭМ!$B$34:$B$777,M$190)+'СЕТ СН'!$F$12</f>
        <v>65.156500010000002</v>
      </c>
      <c r="N196" s="37">
        <f>SUMIFS(СВЦЭМ!$F$34:$F$777,СВЦЭМ!$A$34:$A$777,$A196,СВЦЭМ!$B$34:$B$777,N$190)+'СЕТ СН'!$F$12</f>
        <v>67.937191600000006</v>
      </c>
      <c r="O196" s="37">
        <f>SUMIFS(СВЦЭМ!$F$34:$F$777,СВЦЭМ!$A$34:$A$777,$A196,СВЦЭМ!$B$34:$B$777,O$190)+'СЕТ СН'!$F$12</f>
        <v>68.112000730000005</v>
      </c>
      <c r="P196" s="37">
        <f>SUMIFS(СВЦЭМ!$F$34:$F$777,СВЦЭМ!$A$34:$A$777,$A196,СВЦЭМ!$B$34:$B$777,P$190)+'СЕТ СН'!$F$12</f>
        <v>67.718706299999994</v>
      </c>
      <c r="Q196" s="37">
        <f>SUMIFS(СВЦЭМ!$F$34:$F$777,СВЦЭМ!$A$34:$A$777,$A196,СВЦЭМ!$B$34:$B$777,Q$190)+'СЕТ СН'!$F$12</f>
        <v>67.475735060000005</v>
      </c>
      <c r="R196" s="37">
        <f>SUMIFS(СВЦЭМ!$F$34:$F$777,СВЦЭМ!$A$34:$A$777,$A196,СВЦЭМ!$B$34:$B$777,R$190)+'СЕТ СН'!$F$12</f>
        <v>67.712678460000006</v>
      </c>
      <c r="S196" s="37">
        <f>SUMIFS(СВЦЭМ!$F$34:$F$777,СВЦЭМ!$A$34:$A$777,$A196,СВЦЭМ!$B$34:$B$777,S$190)+'СЕТ СН'!$F$12</f>
        <v>67.524719009999998</v>
      </c>
      <c r="T196" s="37">
        <f>SUMIFS(СВЦЭМ!$F$34:$F$777,СВЦЭМ!$A$34:$A$777,$A196,СВЦЭМ!$B$34:$B$777,T$190)+'СЕТ СН'!$F$12</f>
        <v>67.422107429999997</v>
      </c>
      <c r="U196" s="37">
        <f>SUMIFS(СВЦЭМ!$F$34:$F$777,СВЦЭМ!$A$34:$A$777,$A196,СВЦЭМ!$B$34:$B$777,U$190)+'СЕТ СН'!$F$12</f>
        <v>66.700330859999994</v>
      </c>
      <c r="V196" s="37">
        <f>SUMIFS(СВЦЭМ!$F$34:$F$777,СВЦЭМ!$A$34:$A$777,$A196,СВЦЭМ!$B$34:$B$777,V$190)+'СЕТ СН'!$F$12</f>
        <v>68.730539780000001</v>
      </c>
      <c r="W196" s="37">
        <f>SUMIFS(СВЦЭМ!$F$34:$F$777,СВЦЭМ!$A$34:$A$777,$A196,СВЦЭМ!$B$34:$B$777,W$190)+'СЕТ СН'!$F$12</f>
        <v>73.535224749999998</v>
      </c>
      <c r="X196" s="37">
        <f>SUMIFS(СВЦЭМ!$F$34:$F$777,СВЦЭМ!$A$34:$A$777,$A196,СВЦЭМ!$B$34:$B$777,X$190)+'СЕТ СН'!$F$12</f>
        <v>84.546397569999996</v>
      </c>
      <c r="Y196" s="37">
        <f>SUMIFS(СВЦЭМ!$F$34:$F$777,СВЦЭМ!$A$34:$A$777,$A196,СВЦЭМ!$B$34:$B$777,Y$190)+'СЕТ СН'!$F$12</f>
        <v>96.028692950000007</v>
      </c>
    </row>
    <row r="197" spans="1:25" ht="15.75" x14ac:dyDescent="0.2">
      <c r="A197" s="36">
        <f t="shared" si="5"/>
        <v>43288</v>
      </c>
      <c r="B197" s="37">
        <f>SUMIFS(СВЦЭМ!$F$34:$F$777,СВЦЭМ!$A$34:$A$777,$A197,СВЦЭМ!$B$34:$B$777,B$190)+'СЕТ СН'!$F$12</f>
        <v>97.654036610000006</v>
      </c>
      <c r="C197" s="37">
        <f>SUMIFS(СВЦЭМ!$F$34:$F$777,СВЦЭМ!$A$34:$A$777,$A197,СВЦЭМ!$B$34:$B$777,C$190)+'СЕТ СН'!$F$12</f>
        <v>100.45898692</v>
      </c>
      <c r="D197" s="37">
        <f>SUMIFS(СВЦЭМ!$F$34:$F$777,СВЦЭМ!$A$34:$A$777,$A197,СВЦЭМ!$B$34:$B$777,D$190)+'СЕТ СН'!$F$12</f>
        <v>104.00647106</v>
      </c>
      <c r="E197" s="37">
        <f>SUMIFS(СВЦЭМ!$F$34:$F$777,СВЦЭМ!$A$34:$A$777,$A197,СВЦЭМ!$B$34:$B$777,E$190)+'СЕТ СН'!$F$12</f>
        <v>103.92835873</v>
      </c>
      <c r="F197" s="37">
        <f>SUMIFS(СВЦЭМ!$F$34:$F$777,СВЦЭМ!$A$34:$A$777,$A197,СВЦЭМ!$B$34:$B$777,F$190)+'СЕТ СН'!$F$12</f>
        <v>103.58681333</v>
      </c>
      <c r="G197" s="37">
        <f>SUMIFS(СВЦЭМ!$F$34:$F$777,СВЦЭМ!$A$34:$A$777,$A197,СВЦЭМ!$B$34:$B$777,G$190)+'СЕТ СН'!$F$12</f>
        <v>103.74855859</v>
      </c>
      <c r="H197" s="37">
        <f>SUMIFS(СВЦЭМ!$F$34:$F$777,СВЦЭМ!$A$34:$A$777,$A197,СВЦЭМ!$B$34:$B$777,H$190)+'СЕТ СН'!$F$12</f>
        <v>100.07760164</v>
      </c>
      <c r="I197" s="37">
        <f>SUMIFS(СВЦЭМ!$F$34:$F$777,СВЦЭМ!$A$34:$A$777,$A197,СВЦЭМ!$B$34:$B$777,I$190)+'СЕТ СН'!$F$12</f>
        <v>85.894515209999994</v>
      </c>
      <c r="J197" s="37">
        <f>SUMIFS(СВЦЭМ!$F$34:$F$777,СВЦЭМ!$A$34:$A$777,$A197,СВЦЭМ!$B$34:$B$777,J$190)+'СЕТ СН'!$F$12</f>
        <v>75.540070970000002</v>
      </c>
      <c r="K197" s="37">
        <f>SUMIFS(СВЦЭМ!$F$34:$F$777,СВЦЭМ!$A$34:$A$777,$A197,СВЦЭМ!$B$34:$B$777,K$190)+'СЕТ СН'!$F$12</f>
        <v>68.716598700000006</v>
      </c>
      <c r="L197" s="37">
        <f>SUMIFS(СВЦЭМ!$F$34:$F$777,СВЦЭМ!$A$34:$A$777,$A197,СВЦЭМ!$B$34:$B$777,L$190)+'СЕТ СН'!$F$12</f>
        <v>67.178198399999999</v>
      </c>
      <c r="M197" s="37">
        <f>SUMIFS(СВЦЭМ!$F$34:$F$777,СВЦЭМ!$A$34:$A$777,$A197,СВЦЭМ!$B$34:$B$777,M$190)+'СЕТ СН'!$F$12</f>
        <v>64.664589019999994</v>
      </c>
      <c r="N197" s="37">
        <f>SUMIFS(СВЦЭМ!$F$34:$F$777,СВЦЭМ!$A$34:$A$777,$A197,СВЦЭМ!$B$34:$B$777,N$190)+'СЕТ СН'!$F$12</f>
        <v>67.889480199999994</v>
      </c>
      <c r="O197" s="37">
        <f>SUMIFS(СВЦЭМ!$F$34:$F$777,СВЦЭМ!$A$34:$A$777,$A197,СВЦЭМ!$B$34:$B$777,O$190)+'СЕТ СН'!$F$12</f>
        <v>67.62284271</v>
      </c>
      <c r="P197" s="37">
        <f>SUMIFS(СВЦЭМ!$F$34:$F$777,СВЦЭМ!$A$34:$A$777,$A197,СВЦЭМ!$B$34:$B$777,P$190)+'СЕТ СН'!$F$12</f>
        <v>66.889827830000002</v>
      </c>
      <c r="Q197" s="37">
        <f>SUMIFS(СВЦЭМ!$F$34:$F$777,СВЦЭМ!$A$34:$A$777,$A197,СВЦЭМ!$B$34:$B$777,Q$190)+'СЕТ СН'!$F$12</f>
        <v>67.268926219999997</v>
      </c>
      <c r="R197" s="37">
        <f>SUMIFS(СВЦЭМ!$F$34:$F$777,СВЦЭМ!$A$34:$A$777,$A197,СВЦЭМ!$B$34:$B$777,R$190)+'СЕТ СН'!$F$12</f>
        <v>66.329683739999993</v>
      </c>
      <c r="S197" s="37">
        <f>SUMIFS(СВЦЭМ!$F$34:$F$777,СВЦЭМ!$A$34:$A$777,$A197,СВЦЭМ!$B$34:$B$777,S$190)+'СЕТ СН'!$F$12</f>
        <v>66.562501789999999</v>
      </c>
      <c r="T197" s="37">
        <f>SUMIFS(СВЦЭМ!$F$34:$F$777,СВЦЭМ!$A$34:$A$777,$A197,СВЦЭМ!$B$34:$B$777,T$190)+'СЕТ СН'!$F$12</f>
        <v>66.673567070000004</v>
      </c>
      <c r="U197" s="37">
        <f>SUMIFS(СВЦЭМ!$F$34:$F$777,СВЦЭМ!$A$34:$A$777,$A197,СВЦЭМ!$B$34:$B$777,U$190)+'СЕТ СН'!$F$12</f>
        <v>66.221106359999993</v>
      </c>
      <c r="V197" s="37">
        <f>SUMIFS(СВЦЭМ!$F$34:$F$777,СВЦЭМ!$A$34:$A$777,$A197,СВЦЭМ!$B$34:$B$777,V$190)+'СЕТ СН'!$F$12</f>
        <v>67.182165229999995</v>
      </c>
      <c r="W197" s="37">
        <f>SUMIFS(СВЦЭМ!$F$34:$F$777,СВЦЭМ!$A$34:$A$777,$A197,СВЦЭМ!$B$34:$B$777,W$190)+'СЕТ СН'!$F$12</f>
        <v>73.214276900000002</v>
      </c>
      <c r="X197" s="37">
        <f>SUMIFS(СВЦЭМ!$F$34:$F$777,СВЦЭМ!$A$34:$A$777,$A197,СВЦЭМ!$B$34:$B$777,X$190)+'СЕТ СН'!$F$12</f>
        <v>81.980540540000007</v>
      </c>
      <c r="Y197" s="37">
        <f>SUMIFS(СВЦЭМ!$F$34:$F$777,СВЦЭМ!$A$34:$A$777,$A197,СВЦЭМ!$B$34:$B$777,Y$190)+'СЕТ СН'!$F$12</f>
        <v>92.219893279999994</v>
      </c>
    </row>
    <row r="198" spans="1:25" ht="15.75" x14ac:dyDescent="0.2">
      <c r="A198" s="36">
        <f t="shared" si="5"/>
        <v>43289</v>
      </c>
      <c r="B198" s="37">
        <f>SUMIFS(СВЦЭМ!$F$34:$F$777,СВЦЭМ!$A$34:$A$777,$A198,СВЦЭМ!$B$34:$B$777,B$190)+'СЕТ СН'!$F$12</f>
        <v>97.803997679999995</v>
      </c>
      <c r="C198" s="37">
        <f>SUMIFS(СВЦЭМ!$F$34:$F$777,СВЦЭМ!$A$34:$A$777,$A198,СВЦЭМ!$B$34:$B$777,C$190)+'СЕТ СН'!$F$12</f>
        <v>102.95015866999999</v>
      </c>
      <c r="D198" s="37">
        <f>SUMIFS(СВЦЭМ!$F$34:$F$777,СВЦЭМ!$A$34:$A$777,$A198,СВЦЭМ!$B$34:$B$777,D$190)+'СЕТ СН'!$F$12</f>
        <v>104.77774868</v>
      </c>
      <c r="E198" s="37">
        <f>SUMIFS(СВЦЭМ!$F$34:$F$777,СВЦЭМ!$A$34:$A$777,$A198,СВЦЭМ!$B$34:$B$777,E$190)+'СЕТ СН'!$F$12</f>
        <v>104.07750504000001</v>
      </c>
      <c r="F198" s="37">
        <f>SUMIFS(СВЦЭМ!$F$34:$F$777,СВЦЭМ!$A$34:$A$777,$A198,СВЦЭМ!$B$34:$B$777,F$190)+'СЕТ СН'!$F$12</f>
        <v>103.48030219</v>
      </c>
      <c r="G198" s="37">
        <f>SUMIFS(СВЦЭМ!$F$34:$F$777,СВЦЭМ!$A$34:$A$777,$A198,СВЦЭМ!$B$34:$B$777,G$190)+'СЕТ СН'!$F$12</f>
        <v>103.47074314</v>
      </c>
      <c r="H198" s="37">
        <f>SUMIFS(СВЦЭМ!$F$34:$F$777,СВЦЭМ!$A$34:$A$777,$A198,СВЦЭМ!$B$34:$B$777,H$190)+'СЕТ СН'!$F$12</f>
        <v>100.60303983</v>
      </c>
      <c r="I198" s="37">
        <f>SUMIFS(СВЦЭМ!$F$34:$F$777,СВЦЭМ!$A$34:$A$777,$A198,СВЦЭМ!$B$34:$B$777,I$190)+'СЕТ СН'!$F$12</f>
        <v>87.734036450000005</v>
      </c>
      <c r="J198" s="37">
        <f>SUMIFS(СВЦЭМ!$F$34:$F$777,СВЦЭМ!$A$34:$A$777,$A198,СВЦЭМ!$B$34:$B$777,J$190)+'СЕТ СН'!$F$12</f>
        <v>75.811902660000001</v>
      </c>
      <c r="K198" s="37">
        <f>SUMIFS(СВЦЭМ!$F$34:$F$777,СВЦЭМ!$A$34:$A$777,$A198,СВЦЭМ!$B$34:$B$777,K$190)+'СЕТ СН'!$F$12</f>
        <v>68.405080830000003</v>
      </c>
      <c r="L198" s="37">
        <f>SUMIFS(СВЦЭМ!$F$34:$F$777,СВЦЭМ!$A$34:$A$777,$A198,СВЦЭМ!$B$34:$B$777,L$190)+'СЕТ СН'!$F$12</f>
        <v>65.960125640000001</v>
      </c>
      <c r="M198" s="37">
        <f>SUMIFS(СВЦЭМ!$F$34:$F$777,СВЦЭМ!$A$34:$A$777,$A198,СВЦЭМ!$B$34:$B$777,M$190)+'СЕТ СН'!$F$12</f>
        <v>64.064252589999995</v>
      </c>
      <c r="N198" s="37">
        <f>SUMIFS(СВЦЭМ!$F$34:$F$777,СВЦЭМ!$A$34:$A$777,$A198,СВЦЭМ!$B$34:$B$777,N$190)+'СЕТ СН'!$F$12</f>
        <v>66.315873370000006</v>
      </c>
      <c r="O198" s="37">
        <f>SUMIFS(СВЦЭМ!$F$34:$F$777,СВЦЭМ!$A$34:$A$777,$A198,СВЦЭМ!$B$34:$B$777,O$190)+'СЕТ СН'!$F$12</f>
        <v>66.652365739999993</v>
      </c>
      <c r="P198" s="37">
        <f>SUMIFS(СВЦЭМ!$F$34:$F$777,СВЦЭМ!$A$34:$A$777,$A198,СВЦЭМ!$B$34:$B$777,P$190)+'СЕТ СН'!$F$12</f>
        <v>67.037620529999998</v>
      </c>
      <c r="Q198" s="37">
        <f>SUMIFS(СВЦЭМ!$F$34:$F$777,СВЦЭМ!$A$34:$A$777,$A198,СВЦЭМ!$B$34:$B$777,Q$190)+'СЕТ СН'!$F$12</f>
        <v>66.30757371</v>
      </c>
      <c r="R198" s="37">
        <f>SUMIFS(СВЦЭМ!$F$34:$F$777,СВЦЭМ!$A$34:$A$777,$A198,СВЦЭМ!$B$34:$B$777,R$190)+'СЕТ СН'!$F$12</f>
        <v>66.16668722</v>
      </c>
      <c r="S198" s="37">
        <f>SUMIFS(СВЦЭМ!$F$34:$F$777,СВЦЭМ!$A$34:$A$777,$A198,СВЦЭМ!$B$34:$B$777,S$190)+'СЕТ СН'!$F$12</f>
        <v>66.506795920000002</v>
      </c>
      <c r="T198" s="37">
        <f>SUMIFS(СВЦЭМ!$F$34:$F$777,СВЦЭМ!$A$34:$A$777,$A198,СВЦЭМ!$B$34:$B$777,T$190)+'СЕТ СН'!$F$12</f>
        <v>66.768529830000006</v>
      </c>
      <c r="U198" s="37">
        <f>SUMIFS(СВЦЭМ!$F$34:$F$777,СВЦЭМ!$A$34:$A$777,$A198,СВЦЭМ!$B$34:$B$777,U$190)+'СЕТ СН'!$F$12</f>
        <v>65.401407289999995</v>
      </c>
      <c r="V198" s="37">
        <f>SUMIFS(СВЦЭМ!$F$34:$F$777,СВЦЭМ!$A$34:$A$777,$A198,СВЦЭМ!$B$34:$B$777,V$190)+'СЕТ СН'!$F$12</f>
        <v>65.282387909999997</v>
      </c>
      <c r="W198" s="37">
        <f>SUMIFS(СВЦЭМ!$F$34:$F$777,СВЦЭМ!$A$34:$A$777,$A198,СВЦЭМ!$B$34:$B$777,W$190)+'СЕТ СН'!$F$12</f>
        <v>73.259524659999997</v>
      </c>
      <c r="X198" s="37">
        <f>SUMIFS(СВЦЭМ!$F$34:$F$777,СВЦЭМ!$A$34:$A$777,$A198,СВЦЭМ!$B$34:$B$777,X$190)+'СЕТ СН'!$F$12</f>
        <v>81.807114069999997</v>
      </c>
      <c r="Y198" s="37">
        <f>SUMIFS(СВЦЭМ!$F$34:$F$777,СВЦЭМ!$A$34:$A$777,$A198,СВЦЭМ!$B$34:$B$777,Y$190)+'СЕТ СН'!$F$12</f>
        <v>92.279622950000004</v>
      </c>
    </row>
    <row r="199" spans="1:25" ht="15.75" x14ac:dyDescent="0.2">
      <c r="A199" s="36">
        <f t="shared" si="5"/>
        <v>43290</v>
      </c>
      <c r="B199" s="37">
        <f>SUMIFS(СВЦЭМ!$F$34:$F$777,СВЦЭМ!$A$34:$A$777,$A199,СВЦЭМ!$B$34:$B$777,B$190)+'СЕТ СН'!$F$12</f>
        <v>102.05618822</v>
      </c>
      <c r="C199" s="37">
        <f>SUMIFS(СВЦЭМ!$F$34:$F$777,СВЦЭМ!$A$34:$A$777,$A199,СВЦЭМ!$B$34:$B$777,C$190)+'СЕТ СН'!$F$12</f>
        <v>101.16743565</v>
      </c>
      <c r="D199" s="37">
        <f>SUMIFS(СВЦЭМ!$F$34:$F$777,СВЦЭМ!$A$34:$A$777,$A199,СВЦЭМ!$B$34:$B$777,D$190)+'СЕТ СН'!$F$12</f>
        <v>99.471959510000005</v>
      </c>
      <c r="E199" s="37">
        <f>SUMIFS(СВЦЭМ!$F$34:$F$777,СВЦЭМ!$A$34:$A$777,$A199,СВЦЭМ!$B$34:$B$777,E$190)+'СЕТ СН'!$F$12</f>
        <v>98.826523589999994</v>
      </c>
      <c r="F199" s="37">
        <f>SUMIFS(СВЦЭМ!$F$34:$F$777,СВЦЭМ!$A$34:$A$777,$A199,СВЦЭМ!$B$34:$B$777,F$190)+'СЕТ СН'!$F$12</f>
        <v>98.558414470000002</v>
      </c>
      <c r="G199" s="37">
        <f>SUMIFS(СВЦЭМ!$F$34:$F$777,СВЦЭМ!$A$34:$A$777,$A199,СВЦЭМ!$B$34:$B$777,G$190)+'СЕТ СН'!$F$12</f>
        <v>99.137108650000002</v>
      </c>
      <c r="H199" s="37">
        <f>SUMIFS(СВЦЭМ!$F$34:$F$777,СВЦЭМ!$A$34:$A$777,$A199,СВЦЭМ!$B$34:$B$777,H$190)+'СЕТ СН'!$F$12</f>
        <v>100.42706712</v>
      </c>
      <c r="I199" s="37">
        <f>SUMIFS(СВЦЭМ!$F$34:$F$777,СВЦЭМ!$A$34:$A$777,$A199,СВЦЭМ!$B$34:$B$777,I$190)+'СЕТ СН'!$F$12</f>
        <v>87.028394109999994</v>
      </c>
      <c r="J199" s="37">
        <f>SUMIFS(СВЦЭМ!$F$34:$F$777,СВЦЭМ!$A$34:$A$777,$A199,СВЦЭМ!$B$34:$B$777,J$190)+'СЕТ СН'!$F$12</f>
        <v>73.830728370000003</v>
      </c>
      <c r="K199" s="37">
        <f>SUMIFS(СВЦЭМ!$F$34:$F$777,СВЦЭМ!$A$34:$A$777,$A199,СВЦЭМ!$B$34:$B$777,K$190)+'СЕТ СН'!$F$12</f>
        <v>68.108828470000006</v>
      </c>
      <c r="L199" s="37">
        <f>SUMIFS(СВЦЭМ!$F$34:$F$777,СВЦЭМ!$A$34:$A$777,$A199,СВЦЭМ!$B$34:$B$777,L$190)+'СЕТ СН'!$F$12</f>
        <v>67.412210650000006</v>
      </c>
      <c r="M199" s="37">
        <f>SUMIFS(СВЦЭМ!$F$34:$F$777,СВЦЭМ!$A$34:$A$777,$A199,СВЦЭМ!$B$34:$B$777,M$190)+'СЕТ СН'!$F$12</f>
        <v>65.220254670000003</v>
      </c>
      <c r="N199" s="37">
        <f>SUMIFS(СВЦЭМ!$F$34:$F$777,СВЦЭМ!$A$34:$A$777,$A199,СВЦЭМ!$B$34:$B$777,N$190)+'СЕТ СН'!$F$12</f>
        <v>69.037272119999997</v>
      </c>
      <c r="O199" s="37">
        <f>SUMIFS(СВЦЭМ!$F$34:$F$777,СВЦЭМ!$A$34:$A$777,$A199,СВЦЭМ!$B$34:$B$777,O$190)+'СЕТ СН'!$F$12</f>
        <v>68.794140010000007</v>
      </c>
      <c r="P199" s="37">
        <f>SUMIFS(СВЦЭМ!$F$34:$F$777,СВЦЭМ!$A$34:$A$777,$A199,СВЦЭМ!$B$34:$B$777,P$190)+'СЕТ СН'!$F$12</f>
        <v>68.289963049999997</v>
      </c>
      <c r="Q199" s="37">
        <f>SUMIFS(СВЦЭМ!$F$34:$F$777,СВЦЭМ!$A$34:$A$777,$A199,СВЦЭМ!$B$34:$B$777,Q$190)+'СЕТ СН'!$F$12</f>
        <v>69.145798830000004</v>
      </c>
      <c r="R199" s="37">
        <f>SUMIFS(СВЦЭМ!$F$34:$F$777,СВЦЭМ!$A$34:$A$777,$A199,СВЦЭМ!$B$34:$B$777,R$190)+'СЕТ СН'!$F$12</f>
        <v>69.542794020000002</v>
      </c>
      <c r="S199" s="37">
        <f>SUMIFS(СВЦЭМ!$F$34:$F$777,СВЦЭМ!$A$34:$A$777,$A199,СВЦЭМ!$B$34:$B$777,S$190)+'СЕТ СН'!$F$12</f>
        <v>69.780012999999997</v>
      </c>
      <c r="T199" s="37">
        <f>SUMIFS(СВЦЭМ!$F$34:$F$777,СВЦЭМ!$A$34:$A$777,$A199,СВЦЭМ!$B$34:$B$777,T$190)+'СЕТ СН'!$F$12</f>
        <v>70.353285659999997</v>
      </c>
      <c r="U199" s="37">
        <f>SUMIFS(СВЦЭМ!$F$34:$F$777,СВЦЭМ!$A$34:$A$777,$A199,СВЦЭМ!$B$34:$B$777,U$190)+'СЕТ СН'!$F$12</f>
        <v>69.493175399999998</v>
      </c>
      <c r="V199" s="37">
        <f>SUMIFS(СВЦЭМ!$F$34:$F$777,СВЦЭМ!$A$34:$A$777,$A199,СВЦЭМ!$B$34:$B$777,V$190)+'СЕТ СН'!$F$12</f>
        <v>69.879058709999995</v>
      </c>
      <c r="W199" s="37">
        <f>SUMIFS(СВЦЭМ!$F$34:$F$777,СВЦЭМ!$A$34:$A$777,$A199,СВЦЭМ!$B$34:$B$777,W$190)+'СЕТ СН'!$F$12</f>
        <v>75.473096990000002</v>
      </c>
      <c r="X199" s="37">
        <f>SUMIFS(СВЦЭМ!$F$34:$F$777,СВЦЭМ!$A$34:$A$777,$A199,СВЦЭМ!$B$34:$B$777,X$190)+'СЕТ СН'!$F$12</f>
        <v>84.356005819999993</v>
      </c>
      <c r="Y199" s="37">
        <f>SUMIFS(СВЦЭМ!$F$34:$F$777,СВЦЭМ!$A$34:$A$777,$A199,СВЦЭМ!$B$34:$B$777,Y$190)+'СЕТ СН'!$F$12</f>
        <v>96.665480270000003</v>
      </c>
    </row>
    <row r="200" spans="1:25" ht="15.75" x14ac:dyDescent="0.2">
      <c r="A200" s="36">
        <f t="shared" si="5"/>
        <v>43291</v>
      </c>
      <c r="B200" s="37">
        <f>SUMIFS(СВЦЭМ!$F$34:$F$777,СВЦЭМ!$A$34:$A$777,$A200,СВЦЭМ!$B$34:$B$777,B$190)+'СЕТ СН'!$F$12</f>
        <v>104.52729881</v>
      </c>
      <c r="C200" s="37">
        <f>SUMIFS(СВЦЭМ!$F$34:$F$777,СВЦЭМ!$A$34:$A$777,$A200,СВЦЭМ!$B$34:$B$777,C$190)+'СЕТ СН'!$F$12</f>
        <v>104.57684707</v>
      </c>
      <c r="D200" s="37">
        <f>SUMIFS(СВЦЭМ!$F$34:$F$777,СВЦЭМ!$A$34:$A$777,$A200,СВЦЭМ!$B$34:$B$777,D$190)+'СЕТ СН'!$F$12</f>
        <v>103.26269053999999</v>
      </c>
      <c r="E200" s="37">
        <f>SUMIFS(СВЦЭМ!$F$34:$F$777,СВЦЭМ!$A$34:$A$777,$A200,СВЦЭМ!$B$34:$B$777,E$190)+'СЕТ СН'!$F$12</f>
        <v>102.54116581</v>
      </c>
      <c r="F200" s="37">
        <f>SUMIFS(СВЦЭМ!$F$34:$F$777,СВЦЭМ!$A$34:$A$777,$A200,СВЦЭМ!$B$34:$B$777,F$190)+'СЕТ СН'!$F$12</f>
        <v>102.27100815999999</v>
      </c>
      <c r="G200" s="37">
        <f>SUMIFS(СВЦЭМ!$F$34:$F$777,СВЦЭМ!$A$34:$A$777,$A200,СВЦЭМ!$B$34:$B$777,G$190)+'СЕТ СН'!$F$12</f>
        <v>102.29089308</v>
      </c>
      <c r="H200" s="37">
        <f>SUMIFS(СВЦЭМ!$F$34:$F$777,СВЦЭМ!$A$34:$A$777,$A200,СВЦЭМ!$B$34:$B$777,H$190)+'СЕТ СН'!$F$12</f>
        <v>96.695666689999996</v>
      </c>
      <c r="I200" s="37">
        <f>SUMIFS(СВЦЭМ!$F$34:$F$777,СВЦЭМ!$A$34:$A$777,$A200,СВЦЭМ!$B$34:$B$777,I$190)+'СЕТ СН'!$F$12</f>
        <v>85.646266330000003</v>
      </c>
      <c r="J200" s="37">
        <f>SUMIFS(СВЦЭМ!$F$34:$F$777,СВЦЭМ!$A$34:$A$777,$A200,СВЦЭМ!$B$34:$B$777,J$190)+'СЕТ СН'!$F$12</f>
        <v>73.870714309999997</v>
      </c>
      <c r="K200" s="37">
        <f>SUMIFS(СВЦЭМ!$F$34:$F$777,СВЦЭМ!$A$34:$A$777,$A200,СВЦЭМ!$B$34:$B$777,K$190)+'СЕТ СН'!$F$12</f>
        <v>69.544813930000004</v>
      </c>
      <c r="L200" s="37">
        <f>SUMIFS(СВЦЭМ!$F$34:$F$777,СВЦЭМ!$A$34:$A$777,$A200,СВЦЭМ!$B$34:$B$777,L$190)+'СЕТ СН'!$F$12</f>
        <v>69.511661419999996</v>
      </c>
      <c r="M200" s="37">
        <f>SUMIFS(СВЦЭМ!$F$34:$F$777,СВЦЭМ!$A$34:$A$777,$A200,СВЦЭМ!$B$34:$B$777,M$190)+'СЕТ СН'!$F$12</f>
        <v>66.262259619999995</v>
      </c>
      <c r="N200" s="37">
        <f>SUMIFS(СВЦЭМ!$F$34:$F$777,СВЦЭМ!$A$34:$A$777,$A200,СВЦЭМ!$B$34:$B$777,N$190)+'СЕТ СН'!$F$12</f>
        <v>68.801649760000004</v>
      </c>
      <c r="O200" s="37">
        <f>SUMIFS(СВЦЭМ!$F$34:$F$777,СВЦЭМ!$A$34:$A$777,$A200,СВЦЭМ!$B$34:$B$777,O$190)+'СЕТ СН'!$F$12</f>
        <v>68.799094479999994</v>
      </c>
      <c r="P200" s="37">
        <f>SUMIFS(СВЦЭМ!$F$34:$F$777,СВЦЭМ!$A$34:$A$777,$A200,СВЦЭМ!$B$34:$B$777,P$190)+'СЕТ СН'!$F$12</f>
        <v>68.691419139999994</v>
      </c>
      <c r="Q200" s="37">
        <f>SUMIFS(СВЦЭМ!$F$34:$F$777,СВЦЭМ!$A$34:$A$777,$A200,СВЦЭМ!$B$34:$B$777,Q$190)+'СЕТ СН'!$F$12</f>
        <v>68.782052429999993</v>
      </c>
      <c r="R200" s="37">
        <f>SUMIFS(СВЦЭМ!$F$34:$F$777,СВЦЭМ!$A$34:$A$777,$A200,СВЦЭМ!$B$34:$B$777,R$190)+'СЕТ СН'!$F$12</f>
        <v>70.264378399999998</v>
      </c>
      <c r="S200" s="37">
        <f>SUMIFS(СВЦЭМ!$F$34:$F$777,СВЦЭМ!$A$34:$A$777,$A200,СВЦЭМ!$B$34:$B$777,S$190)+'СЕТ СН'!$F$12</f>
        <v>70.849952770000002</v>
      </c>
      <c r="T200" s="37">
        <f>SUMIFS(СВЦЭМ!$F$34:$F$777,СВЦЭМ!$A$34:$A$777,$A200,СВЦЭМ!$B$34:$B$777,T$190)+'СЕТ СН'!$F$12</f>
        <v>73.573705480000001</v>
      </c>
      <c r="U200" s="37">
        <f>SUMIFS(СВЦЭМ!$F$34:$F$777,СВЦЭМ!$A$34:$A$777,$A200,СВЦЭМ!$B$34:$B$777,U$190)+'СЕТ СН'!$F$12</f>
        <v>74.537958160000002</v>
      </c>
      <c r="V200" s="37">
        <f>SUMIFS(СВЦЭМ!$F$34:$F$777,СВЦЭМ!$A$34:$A$777,$A200,СВЦЭМ!$B$34:$B$777,V$190)+'СЕТ СН'!$F$12</f>
        <v>76.259952330000004</v>
      </c>
      <c r="W200" s="37">
        <f>SUMIFS(СВЦЭМ!$F$34:$F$777,СВЦЭМ!$A$34:$A$777,$A200,СВЦЭМ!$B$34:$B$777,W$190)+'СЕТ СН'!$F$12</f>
        <v>80.959867680000002</v>
      </c>
      <c r="X200" s="37">
        <f>SUMIFS(СВЦЭМ!$F$34:$F$777,СВЦЭМ!$A$34:$A$777,$A200,СВЦЭМ!$B$34:$B$777,X$190)+'СЕТ СН'!$F$12</f>
        <v>87.44952558</v>
      </c>
      <c r="Y200" s="37">
        <f>SUMIFS(СВЦЭМ!$F$34:$F$777,СВЦЭМ!$A$34:$A$777,$A200,СВЦЭМ!$B$34:$B$777,Y$190)+'СЕТ СН'!$F$12</f>
        <v>97.831513619999996</v>
      </c>
    </row>
    <row r="201" spans="1:25" ht="15.75" x14ac:dyDescent="0.2">
      <c r="A201" s="36">
        <f t="shared" si="5"/>
        <v>43292</v>
      </c>
      <c r="B201" s="37">
        <f>SUMIFS(СВЦЭМ!$F$34:$F$777,СВЦЭМ!$A$34:$A$777,$A201,СВЦЭМ!$B$34:$B$777,B$190)+'СЕТ СН'!$F$12</f>
        <v>92.323516240000004</v>
      </c>
      <c r="C201" s="37">
        <f>SUMIFS(СВЦЭМ!$F$34:$F$777,СВЦЭМ!$A$34:$A$777,$A201,СВЦЭМ!$B$34:$B$777,C$190)+'СЕТ СН'!$F$12</f>
        <v>96.116461810000004</v>
      </c>
      <c r="D201" s="37">
        <f>SUMIFS(СВЦЭМ!$F$34:$F$777,СВЦЭМ!$A$34:$A$777,$A201,СВЦЭМ!$B$34:$B$777,D$190)+'СЕТ СН'!$F$12</f>
        <v>98.798577839999993</v>
      </c>
      <c r="E201" s="37">
        <f>SUMIFS(СВЦЭМ!$F$34:$F$777,СВЦЭМ!$A$34:$A$777,$A201,СВЦЭМ!$B$34:$B$777,E$190)+'СЕТ СН'!$F$12</f>
        <v>99.377087430000003</v>
      </c>
      <c r="F201" s="37">
        <f>SUMIFS(СВЦЭМ!$F$34:$F$777,СВЦЭМ!$A$34:$A$777,$A201,СВЦЭМ!$B$34:$B$777,F$190)+'СЕТ СН'!$F$12</f>
        <v>98.845417249999997</v>
      </c>
      <c r="G201" s="37">
        <f>SUMIFS(СВЦЭМ!$F$34:$F$777,СВЦЭМ!$A$34:$A$777,$A201,СВЦЭМ!$B$34:$B$777,G$190)+'СЕТ СН'!$F$12</f>
        <v>98.295536960000007</v>
      </c>
      <c r="H201" s="37">
        <f>SUMIFS(СВЦЭМ!$F$34:$F$777,СВЦЭМ!$A$34:$A$777,$A201,СВЦЭМ!$B$34:$B$777,H$190)+'СЕТ СН'!$F$12</f>
        <v>86.925474440000002</v>
      </c>
      <c r="I201" s="37">
        <f>SUMIFS(СВЦЭМ!$F$34:$F$777,СВЦЭМ!$A$34:$A$777,$A201,СВЦЭМ!$B$34:$B$777,I$190)+'СЕТ СН'!$F$12</f>
        <v>73.837950050000003</v>
      </c>
      <c r="J201" s="37">
        <f>SUMIFS(СВЦЭМ!$F$34:$F$777,СВЦЭМ!$A$34:$A$777,$A201,СВЦЭМ!$B$34:$B$777,J$190)+'СЕТ СН'!$F$12</f>
        <v>67.360423100000006</v>
      </c>
      <c r="K201" s="37">
        <f>SUMIFS(СВЦЭМ!$F$34:$F$777,СВЦЭМ!$A$34:$A$777,$A201,СВЦЭМ!$B$34:$B$777,K$190)+'СЕТ СН'!$F$12</f>
        <v>61.209456500000002</v>
      </c>
      <c r="L201" s="37">
        <f>SUMIFS(СВЦЭМ!$F$34:$F$777,СВЦЭМ!$A$34:$A$777,$A201,СВЦЭМ!$B$34:$B$777,L$190)+'СЕТ СН'!$F$12</f>
        <v>60.591959680000002</v>
      </c>
      <c r="M201" s="37">
        <f>SUMIFS(СВЦЭМ!$F$34:$F$777,СВЦЭМ!$A$34:$A$777,$A201,СВЦЭМ!$B$34:$B$777,M$190)+'СЕТ СН'!$F$12</f>
        <v>58.687299330000002</v>
      </c>
      <c r="N201" s="37">
        <f>SUMIFS(СВЦЭМ!$F$34:$F$777,СВЦЭМ!$A$34:$A$777,$A201,СВЦЭМ!$B$34:$B$777,N$190)+'СЕТ СН'!$F$12</f>
        <v>57.689646619999998</v>
      </c>
      <c r="O201" s="37">
        <f>SUMIFS(СВЦЭМ!$F$34:$F$777,СВЦЭМ!$A$34:$A$777,$A201,СВЦЭМ!$B$34:$B$777,O$190)+'СЕТ СН'!$F$12</f>
        <v>58.57797051</v>
      </c>
      <c r="P201" s="37">
        <f>SUMIFS(СВЦЭМ!$F$34:$F$777,СВЦЭМ!$A$34:$A$777,$A201,СВЦЭМ!$B$34:$B$777,P$190)+'СЕТ СН'!$F$12</f>
        <v>58.467851199999998</v>
      </c>
      <c r="Q201" s="37">
        <f>SUMIFS(СВЦЭМ!$F$34:$F$777,СВЦЭМ!$A$34:$A$777,$A201,СВЦЭМ!$B$34:$B$777,Q$190)+'СЕТ СН'!$F$12</f>
        <v>58.6667919</v>
      </c>
      <c r="R201" s="37">
        <f>SUMIFS(СВЦЭМ!$F$34:$F$777,СВЦЭМ!$A$34:$A$777,$A201,СВЦЭМ!$B$34:$B$777,R$190)+'СЕТ СН'!$F$12</f>
        <v>59.473633370000002</v>
      </c>
      <c r="S201" s="37">
        <f>SUMIFS(СВЦЭМ!$F$34:$F$777,СВЦЭМ!$A$34:$A$777,$A201,СВЦЭМ!$B$34:$B$777,S$190)+'СЕТ СН'!$F$12</f>
        <v>59.647011550000002</v>
      </c>
      <c r="T201" s="37">
        <f>SUMIFS(СВЦЭМ!$F$34:$F$777,СВЦЭМ!$A$34:$A$777,$A201,СВЦЭМ!$B$34:$B$777,T$190)+'СЕТ СН'!$F$12</f>
        <v>59.755503560000001</v>
      </c>
      <c r="U201" s="37">
        <f>SUMIFS(СВЦЭМ!$F$34:$F$777,СВЦЭМ!$A$34:$A$777,$A201,СВЦЭМ!$B$34:$B$777,U$190)+'СЕТ СН'!$F$12</f>
        <v>59.027362439999997</v>
      </c>
      <c r="V201" s="37">
        <f>SUMIFS(СВЦЭМ!$F$34:$F$777,СВЦЭМ!$A$34:$A$777,$A201,СВЦЭМ!$B$34:$B$777,V$190)+'СЕТ СН'!$F$12</f>
        <v>59.693549429999997</v>
      </c>
      <c r="W201" s="37">
        <f>SUMIFS(СВЦЭМ!$F$34:$F$777,СВЦЭМ!$A$34:$A$777,$A201,СВЦЭМ!$B$34:$B$777,W$190)+'СЕТ СН'!$F$12</f>
        <v>65.600272180000005</v>
      </c>
      <c r="X201" s="37">
        <f>SUMIFS(СВЦЭМ!$F$34:$F$777,СВЦЭМ!$A$34:$A$777,$A201,СВЦЭМ!$B$34:$B$777,X$190)+'СЕТ СН'!$F$12</f>
        <v>73.106125120000002</v>
      </c>
      <c r="Y201" s="37">
        <f>SUMIFS(СВЦЭМ!$F$34:$F$777,СВЦЭМ!$A$34:$A$777,$A201,СВЦЭМ!$B$34:$B$777,Y$190)+'СЕТ СН'!$F$12</f>
        <v>82.32863897</v>
      </c>
    </row>
    <row r="202" spans="1:25" ht="15.75" x14ac:dyDescent="0.2">
      <c r="A202" s="36">
        <f t="shared" si="5"/>
        <v>43293</v>
      </c>
      <c r="B202" s="37">
        <f>SUMIFS(СВЦЭМ!$F$34:$F$777,СВЦЭМ!$A$34:$A$777,$A202,СВЦЭМ!$B$34:$B$777,B$190)+'СЕТ СН'!$F$12</f>
        <v>92.467912780000006</v>
      </c>
      <c r="C202" s="37">
        <f>SUMIFS(СВЦЭМ!$F$34:$F$777,СВЦЭМ!$A$34:$A$777,$A202,СВЦЭМ!$B$34:$B$777,C$190)+'СЕТ СН'!$F$12</f>
        <v>97.869644649999998</v>
      </c>
      <c r="D202" s="37">
        <f>SUMIFS(СВЦЭМ!$F$34:$F$777,СВЦЭМ!$A$34:$A$777,$A202,СВЦЭМ!$B$34:$B$777,D$190)+'СЕТ СН'!$F$12</f>
        <v>97.154830050000001</v>
      </c>
      <c r="E202" s="37">
        <f>SUMIFS(СВЦЭМ!$F$34:$F$777,СВЦЭМ!$A$34:$A$777,$A202,СВЦЭМ!$B$34:$B$777,E$190)+'СЕТ СН'!$F$12</f>
        <v>98.860441780000002</v>
      </c>
      <c r="F202" s="37">
        <f>SUMIFS(СВЦЭМ!$F$34:$F$777,СВЦЭМ!$A$34:$A$777,$A202,СВЦЭМ!$B$34:$B$777,F$190)+'СЕТ СН'!$F$12</f>
        <v>100.27046538</v>
      </c>
      <c r="G202" s="37">
        <f>SUMIFS(СВЦЭМ!$F$34:$F$777,СВЦЭМ!$A$34:$A$777,$A202,СВЦЭМ!$B$34:$B$777,G$190)+'СЕТ СН'!$F$12</f>
        <v>99.713051120000003</v>
      </c>
      <c r="H202" s="37">
        <f>SUMIFS(СВЦЭМ!$F$34:$F$777,СВЦЭМ!$A$34:$A$777,$A202,СВЦЭМ!$B$34:$B$777,H$190)+'СЕТ СН'!$F$12</f>
        <v>90.462325910000004</v>
      </c>
      <c r="I202" s="37">
        <f>SUMIFS(СВЦЭМ!$F$34:$F$777,СВЦЭМ!$A$34:$A$777,$A202,СВЦЭМ!$B$34:$B$777,I$190)+'СЕТ СН'!$F$12</f>
        <v>74.463777759999999</v>
      </c>
      <c r="J202" s="37">
        <f>SUMIFS(СВЦЭМ!$F$34:$F$777,СВЦЭМ!$A$34:$A$777,$A202,СВЦЭМ!$B$34:$B$777,J$190)+'СЕТ СН'!$F$12</f>
        <v>64.874228380000005</v>
      </c>
      <c r="K202" s="37">
        <f>SUMIFS(СВЦЭМ!$F$34:$F$777,СВЦЭМ!$A$34:$A$777,$A202,СВЦЭМ!$B$34:$B$777,K$190)+'СЕТ СН'!$F$12</f>
        <v>59.41672853</v>
      </c>
      <c r="L202" s="37">
        <f>SUMIFS(СВЦЭМ!$F$34:$F$777,СВЦЭМ!$A$34:$A$777,$A202,СВЦЭМ!$B$34:$B$777,L$190)+'СЕТ СН'!$F$12</f>
        <v>57.784318370000001</v>
      </c>
      <c r="M202" s="37">
        <f>SUMIFS(СВЦЭМ!$F$34:$F$777,СВЦЭМ!$A$34:$A$777,$A202,СВЦЭМ!$B$34:$B$777,M$190)+'СЕТ СН'!$F$12</f>
        <v>57.332330720000002</v>
      </c>
      <c r="N202" s="37">
        <f>SUMIFS(СВЦЭМ!$F$34:$F$777,СВЦЭМ!$A$34:$A$777,$A202,СВЦЭМ!$B$34:$B$777,N$190)+'СЕТ СН'!$F$12</f>
        <v>58.80005474</v>
      </c>
      <c r="O202" s="37">
        <f>SUMIFS(СВЦЭМ!$F$34:$F$777,СВЦЭМ!$A$34:$A$777,$A202,СВЦЭМ!$B$34:$B$777,O$190)+'СЕТ СН'!$F$12</f>
        <v>60.231475949999997</v>
      </c>
      <c r="P202" s="37">
        <f>SUMIFS(СВЦЭМ!$F$34:$F$777,СВЦЭМ!$A$34:$A$777,$A202,СВЦЭМ!$B$34:$B$777,P$190)+'СЕТ СН'!$F$12</f>
        <v>60.824245859999998</v>
      </c>
      <c r="Q202" s="37">
        <f>SUMIFS(СВЦЭМ!$F$34:$F$777,СВЦЭМ!$A$34:$A$777,$A202,СВЦЭМ!$B$34:$B$777,Q$190)+'СЕТ СН'!$F$12</f>
        <v>61.35689653</v>
      </c>
      <c r="R202" s="37">
        <f>SUMIFS(СВЦЭМ!$F$34:$F$777,СВЦЭМ!$A$34:$A$777,$A202,СВЦЭМ!$B$34:$B$777,R$190)+'СЕТ СН'!$F$12</f>
        <v>60.963200970000003</v>
      </c>
      <c r="S202" s="37">
        <f>SUMIFS(СВЦЭМ!$F$34:$F$777,СВЦЭМ!$A$34:$A$777,$A202,СВЦЭМ!$B$34:$B$777,S$190)+'СЕТ СН'!$F$12</f>
        <v>59.638422370000001</v>
      </c>
      <c r="T202" s="37">
        <f>SUMIFS(СВЦЭМ!$F$34:$F$777,СВЦЭМ!$A$34:$A$777,$A202,СВЦЭМ!$B$34:$B$777,T$190)+'СЕТ СН'!$F$12</f>
        <v>59.043726419999999</v>
      </c>
      <c r="U202" s="37">
        <f>SUMIFS(СВЦЭМ!$F$34:$F$777,СВЦЭМ!$A$34:$A$777,$A202,СВЦЭМ!$B$34:$B$777,U$190)+'СЕТ СН'!$F$12</f>
        <v>58.022404680000001</v>
      </c>
      <c r="V202" s="37">
        <f>SUMIFS(СВЦЭМ!$F$34:$F$777,СВЦЭМ!$A$34:$A$777,$A202,СВЦЭМ!$B$34:$B$777,V$190)+'СЕТ СН'!$F$12</f>
        <v>57.881141059999997</v>
      </c>
      <c r="W202" s="37">
        <f>SUMIFS(СВЦЭМ!$F$34:$F$777,СВЦЭМ!$A$34:$A$777,$A202,СВЦЭМ!$B$34:$B$777,W$190)+'СЕТ СН'!$F$12</f>
        <v>63.68507571</v>
      </c>
      <c r="X202" s="37">
        <f>SUMIFS(СВЦЭМ!$F$34:$F$777,СВЦЭМ!$A$34:$A$777,$A202,СВЦЭМ!$B$34:$B$777,X$190)+'СЕТ СН'!$F$12</f>
        <v>72.851488790000005</v>
      </c>
      <c r="Y202" s="37">
        <f>SUMIFS(СВЦЭМ!$F$34:$F$777,СВЦЭМ!$A$34:$A$777,$A202,СВЦЭМ!$B$34:$B$777,Y$190)+'СЕТ СН'!$F$12</f>
        <v>85.022529230000004</v>
      </c>
    </row>
    <row r="203" spans="1:25" ht="15.75" x14ac:dyDescent="0.2">
      <c r="A203" s="36">
        <f t="shared" si="5"/>
        <v>43294</v>
      </c>
      <c r="B203" s="37">
        <f>SUMIFS(СВЦЭМ!$F$34:$F$777,СВЦЭМ!$A$34:$A$777,$A203,СВЦЭМ!$B$34:$B$777,B$190)+'СЕТ СН'!$F$12</f>
        <v>91.891485959999997</v>
      </c>
      <c r="C203" s="37">
        <f>SUMIFS(СВЦЭМ!$F$34:$F$777,СВЦЭМ!$A$34:$A$777,$A203,СВЦЭМ!$B$34:$B$777,C$190)+'СЕТ СН'!$F$12</f>
        <v>95.09321602</v>
      </c>
      <c r="D203" s="37">
        <f>SUMIFS(СВЦЭМ!$F$34:$F$777,СВЦЭМ!$A$34:$A$777,$A203,СВЦЭМ!$B$34:$B$777,D$190)+'СЕТ СН'!$F$12</f>
        <v>99.194722569999996</v>
      </c>
      <c r="E203" s="37">
        <f>SUMIFS(СВЦЭМ!$F$34:$F$777,СВЦЭМ!$A$34:$A$777,$A203,СВЦЭМ!$B$34:$B$777,E$190)+'СЕТ СН'!$F$12</f>
        <v>101.01679420000001</v>
      </c>
      <c r="F203" s="37">
        <f>SUMIFS(СВЦЭМ!$F$34:$F$777,СВЦЭМ!$A$34:$A$777,$A203,СВЦЭМ!$B$34:$B$777,F$190)+'СЕТ СН'!$F$12</f>
        <v>100.70459528000001</v>
      </c>
      <c r="G203" s="37">
        <f>SUMIFS(СВЦЭМ!$F$34:$F$777,СВЦЭМ!$A$34:$A$777,$A203,СВЦЭМ!$B$34:$B$777,G$190)+'СЕТ СН'!$F$12</f>
        <v>99.746443380000002</v>
      </c>
      <c r="H203" s="37">
        <f>SUMIFS(СВЦЭМ!$F$34:$F$777,СВЦЭМ!$A$34:$A$777,$A203,СВЦЭМ!$B$34:$B$777,H$190)+'СЕТ СН'!$F$12</f>
        <v>88.715686230000003</v>
      </c>
      <c r="I203" s="37">
        <f>SUMIFS(СВЦЭМ!$F$34:$F$777,СВЦЭМ!$A$34:$A$777,$A203,СВЦЭМ!$B$34:$B$777,I$190)+'СЕТ СН'!$F$12</f>
        <v>76.496119469999996</v>
      </c>
      <c r="J203" s="37">
        <f>SUMIFS(СВЦЭМ!$F$34:$F$777,СВЦЭМ!$A$34:$A$777,$A203,СВЦЭМ!$B$34:$B$777,J$190)+'СЕТ СН'!$F$12</f>
        <v>66.126876999999993</v>
      </c>
      <c r="K203" s="37">
        <f>SUMIFS(СВЦЭМ!$F$34:$F$777,СВЦЭМ!$A$34:$A$777,$A203,СВЦЭМ!$B$34:$B$777,K$190)+'СЕТ СН'!$F$12</f>
        <v>61.088276200000003</v>
      </c>
      <c r="L203" s="37">
        <f>SUMIFS(СВЦЭМ!$F$34:$F$777,СВЦЭМ!$A$34:$A$777,$A203,СВЦЭМ!$B$34:$B$777,L$190)+'СЕТ СН'!$F$12</f>
        <v>58.492998880000002</v>
      </c>
      <c r="M203" s="37">
        <f>SUMIFS(СВЦЭМ!$F$34:$F$777,СВЦЭМ!$A$34:$A$777,$A203,СВЦЭМ!$B$34:$B$777,M$190)+'СЕТ СН'!$F$12</f>
        <v>57.991475749999999</v>
      </c>
      <c r="N203" s="37">
        <f>SUMIFS(СВЦЭМ!$F$34:$F$777,СВЦЭМ!$A$34:$A$777,$A203,СВЦЭМ!$B$34:$B$777,N$190)+'СЕТ СН'!$F$12</f>
        <v>59.213167110000001</v>
      </c>
      <c r="O203" s="37">
        <f>SUMIFS(СВЦЭМ!$F$34:$F$777,СВЦЭМ!$A$34:$A$777,$A203,СВЦЭМ!$B$34:$B$777,O$190)+'СЕТ СН'!$F$12</f>
        <v>59.652401140000002</v>
      </c>
      <c r="P203" s="37">
        <f>SUMIFS(СВЦЭМ!$F$34:$F$777,СВЦЭМ!$A$34:$A$777,$A203,СВЦЭМ!$B$34:$B$777,P$190)+'СЕТ СН'!$F$12</f>
        <v>60.611455239999998</v>
      </c>
      <c r="Q203" s="37">
        <f>SUMIFS(СВЦЭМ!$F$34:$F$777,СВЦЭМ!$A$34:$A$777,$A203,СВЦЭМ!$B$34:$B$777,Q$190)+'СЕТ СН'!$F$12</f>
        <v>63.367068799999998</v>
      </c>
      <c r="R203" s="37">
        <f>SUMIFS(СВЦЭМ!$F$34:$F$777,СВЦЭМ!$A$34:$A$777,$A203,СВЦЭМ!$B$34:$B$777,R$190)+'СЕТ СН'!$F$12</f>
        <v>65.65499939</v>
      </c>
      <c r="S203" s="37">
        <f>SUMIFS(СВЦЭМ!$F$34:$F$777,СВЦЭМ!$A$34:$A$777,$A203,СВЦЭМ!$B$34:$B$777,S$190)+'СЕТ СН'!$F$12</f>
        <v>63.499333049999997</v>
      </c>
      <c r="T203" s="37">
        <f>SUMIFS(СВЦЭМ!$F$34:$F$777,СВЦЭМ!$A$34:$A$777,$A203,СВЦЭМ!$B$34:$B$777,T$190)+'СЕТ СН'!$F$12</f>
        <v>62.159819880000001</v>
      </c>
      <c r="U203" s="37">
        <f>SUMIFS(СВЦЭМ!$F$34:$F$777,СВЦЭМ!$A$34:$A$777,$A203,СВЦЭМ!$B$34:$B$777,U$190)+'СЕТ СН'!$F$12</f>
        <v>60.747687599999999</v>
      </c>
      <c r="V203" s="37">
        <f>SUMIFS(СВЦЭМ!$F$34:$F$777,СВЦЭМ!$A$34:$A$777,$A203,СВЦЭМ!$B$34:$B$777,V$190)+'СЕТ СН'!$F$12</f>
        <v>60.947529709999998</v>
      </c>
      <c r="W203" s="37">
        <f>SUMIFS(СВЦЭМ!$F$34:$F$777,СВЦЭМ!$A$34:$A$777,$A203,СВЦЭМ!$B$34:$B$777,W$190)+'СЕТ СН'!$F$12</f>
        <v>64.729955529999998</v>
      </c>
      <c r="X203" s="37">
        <f>SUMIFS(СВЦЭМ!$F$34:$F$777,СВЦЭМ!$A$34:$A$777,$A203,СВЦЭМ!$B$34:$B$777,X$190)+'СЕТ СН'!$F$12</f>
        <v>72.295309309999993</v>
      </c>
      <c r="Y203" s="37">
        <f>SUMIFS(СВЦЭМ!$F$34:$F$777,СВЦЭМ!$A$34:$A$777,$A203,СВЦЭМ!$B$34:$B$777,Y$190)+'СЕТ СН'!$F$12</f>
        <v>82.254856360000005</v>
      </c>
    </row>
    <row r="204" spans="1:25" ht="15.75" x14ac:dyDescent="0.2">
      <c r="A204" s="36">
        <f t="shared" si="5"/>
        <v>43295</v>
      </c>
      <c r="B204" s="37">
        <f>SUMIFS(СВЦЭМ!$F$34:$F$777,СВЦЭМ!$A$34:$A$777,$A204,СВЦЭМ!$B$34:$B$777,B$190)+'СЕТ СН'!$F$12</f>
        <v>83.567501820000004</v>
      </c>
      <c r="C204" s="37">
        <f>SUMIFS(СВЦЭМ!$F$34:$F$777,СВЦЭМ!$A$34:$A$777,$A204,СВЦЭМ!$B$34:$B$777,C$190)+'СЕТ СН'!$F$12</f>
        <v>91.888009429999997</v>
      </c>
      <c r="D204" s="37">
        <f>SUMIFS(СВЦЭМ!$F$34:$F$777,СВЦЭМ!$A$34:$A$777,$A204,СВЦЭМ!$B$34:$B$777,D$190)+'СЕТ СН'!$F$12</f>
        <v>99.984832389999994</v>
      </c>
      <c r="E204" s="37">
        <f>SUMIFS(СВЦЭМ!$F$34:$F$777,СВЦЭМ!$A$34:$A$777,$A204,СВЦЭМ!$B$34:$B$777,E$190)+'СЕТ СН'!$F$12</f>
        <v>100.07316934000001</v>
      </c>
      <c r="F204" s="37">
        <f>SUMIFS(СВЦЭМ!$F$34:$F$777,СВЦЭМ!$A$34:$A$777,$A204,СВЦЭМ!$B$34:$B$777,F$190)+'СЕТ СН'!$F$12</f>
        <v>100.13759647000001</v>
      </c>
      <c r="G204" s="37">
        <f>SUMIFS(СВЦЭМ!$F$34:$F$777,СВЦЭМ!$A$34:$A$777,$A204,СВЦЭМ!$B$34:$B$777,G$190)+'СЕТ СН'!$F$12</f>
        <v>99.935518189999996</v>
      </c>
      <c r="H204" s="37">
        <f>SUMIFS(СВЦЭМ!$F$34:$F$777,СВЦЭМ!$A$34:$A$777,$A204,СВЦЭМ!$B$34:$B$777,H$190)+'СЕТ СН'!$F$12</f>
        <v>93.080324000000005</v>
      </c>
      <c r="I204" s="37">
        <f>SUMIFS(СВЦЭМ!$F$34:$F$777,СВЦЭМ!$A$34:$A$777,$A204,СВЦЭМ!$B$34:$B$777,I$190)+'СЕТ СН'!$F$12</f>
        <v>79.9872376</v>
      </c>
      <c r="J204" s="37">
        <f>SUMIFS(СВЦЭМ!$F$34:$F$777,СВЦЭМ!$A$34:$A$777,$A204,СВЦЭМ!$B$34:$B$777,J$190)+'СЕТ СН'!$F$12</f>
        <v>67.117841530000007</v>
      </c>
      <c r="K204" s="37">
        <f>SUMIFS(СВЦЭМ!$F$34:$F$777,СВЦЭМ!$A$34:$A$777,$A204,СВЦЭМ!$B$34:$B$777,K$190)+'СЕТ СН'!$F$12</f>
        <v>61.491103940000002</v>
      </c>
      <c r="L204" s="37">
        <f>SUMIFS(СВЦЭМ!$F$34:$F$777,СВЦЭМ!$A$34:$A$777,$A204,СВЦЭМ!$B$34:$B$777,L$190)+'СЕТ СН'!$F$12</f>
        <v>59.321733299999998</v>
      </c>
      <c r="M204" s="37">
        <f>SUMIFS(СВЦЭМ!$F$34:$F$777,СВЦЭМ!$A$34:$A$777,$A204,СВЦЭМ!$B$34:$B$777,M$190)+'СЕТ СН'!$F$12</f>
        <v>57.58491308</v>
      </c>
      <c r="N204" s="37">
        <f>SUMIFS(СВЦЭМ!$F$34:$F$777,СВЦЭМ!$A$34:$A$777,$A204,СВЦЭМ!$B$34:$B$777,N$190)+'СЕТ СН'!$F$12</f>
        <v>58.396467129999998</v>
      </c>
      <c r="O204" s="37">
        <f>SUMIFS(СВЦЭМ!$F$34:$F$777,СВЦЭМ!$A$34:$A$777,$A204,СВЦЭМ!$B$34:$B$777,O$190)+'СЕТ СН'!$F$12</f>
        <v>58.965178979999997</v>
      </c>
      <c r="P204" s="37">
        <f>SUMIFS(СВЦЭМ!$F$34:$F$777,СВЦЭМ!$A$34:$A$777,$A204,СВЦЭМ!$B$34:$B$777,P$190)+'СЕТ СН'!$F$12</f>
        <v>61.277227969999998</v>
      </c>
      <c r="Q204" s="37">
        <f>SUMIFS(СВЦЭМ!$F$34:$F$777,СВЦЭМ!$A$34:$A$777,$A204,СВЦЭМ!$B$34:$B$777,Q$190)+'СЕТ СН'!$F$12</f>
        <v>61.821543990000002</v>
      </c>
      <c r="R204" s="37">
        <f>SUMIFS(СВЦЭМ!$F$34:$F$777,СВЦЭМ!$A$34:$A$777,$A204,СВЦЭМ!$B$34:$B$777,R$190)+'СЕТ СН'!$F$12</f>
        <v>61.714042640000002</v>
      </c>
      <c r="S204" s="37">
        <f>SUMIFS(СВЦЭМ!$F$34:$F$777,СВЦЭМ!$A$34:$A$777,$A204,СВЦЭМ!$B$34:$B$777,S$190)+'СЕТ СН'!$F$12</f>
        <v>60.889906490000001</v>
      </c>
      <c r="T204" s="37">
        <f>SUMIFS(СВЦЭМ!$F$34:$F$777,СВЦЭМ!$A$34:$A$777,$A204,СВЦЭМ!$B$34:$B$777,T$190)+'СЕТ СН'!$F$12</f>
        <v>60.808789339999997</v>
      </c>
      <c r="U204" s="37">
        <f>SUMIFS(СВЦЭМ!$F$34:$F$777,СВЦЭМ!$A$34:$A$777,$A204,СВЦЭМ!$B$34:$B$777,U$190)+'СЕТ СН'!$F$12</f>
        <v>60.585192300000003</v>
      </c>
      <c r="V204" s="37">
        <f>SUMIFS(СВЦЭМ!$F$34:$F$777,СВЦЭМ!$A$34:$A$777,$A204,СВЦЭМ!$B$34:$B$777,V$190)+'СЕТ СН'!$F$12</f>
        <v>60.922060360000003</v>
      </c>
      <c r="W204" s="37">
        <f>SUMIFS(СВЦЭМ!$F$34:$F$777,СВЦЭМ!$A$34:$A$777,$A204,СВЦЭМ!$B$34:$B$777,W$190)+'СЕТ СН'!$F$12</f>
        <v>63.885850300000001</v>
      </c>
      <c r="X204" s="37">
        <f>SUMIFS(СВЦЭМ!$F$34:$F$777,СВЦЭМ!$A$34:$A$777,$A204,СВЦЭМ!$B$34:$B$777,X$190)+'СЕТ СН'!$F$12</f>
        <v>71.955166890000001</v>
      </c>
      <c r="Y204" s="37">
        <f>SUMIFS(СВЦЭМ!$F$34:$F$777,СВЦЭМ!$A$34:$A$777,$A204,СВЦЭМ!$B$34:$B$777,Y$190)+'СЕТ СН'!$F$12</f>
        <v>80.478830290000005</v>
      </c>
    </row>
    <row r="205" spans="1:25" ht="15.75" x14ac:dyDescent="0.2">
      <c r="A205" s="36">
        <f t="shared" si="5"/>
        <v>43296</v>
      </c>
      <c r="B205" s="37">
        <f>SUMIFS(СВЦЭМ!$F$34:$F$777,СВЦЭМ!$A$34:$A$777,$A205,СВЦЭМ!$B$34:$B$777,B$190)+'СЕТ СН'!$F$12</f>
        <v>87.551299389999997</v>
      </c>
      <c r="C205" s="37">
        <f>SUMIFS(СВЦЭМ!$F$34:$F$777,СВЦЭМ!$A$34:$A$777,$A205,СВЦЭМ!$B$34:$B$777,C$190)+'СЕТ СН'!$F$12</f>
        <v>92.661072059999995</v>
      </c>
      <c r="D205" s="37">
        <f>SUMIFS(СВЦЭМ!$F$34:$F$777,СВЦЭМ!$A$34:$A$777,$A205,СВЦЭМ!$B$34:$B$777,D$190)+'СЕТ СН'!$F$12</f>
        <v>96.342971289999994</v>
      </c>
      <c r="E205" s="37">
        <f>SUMIFS(СВЦЭМ!$F$34:$F$777,СВЦЭМ!$A$34:$A$777,$A205,СВЦЭМ!$B$34:$B$777,E$190)+'СЕТ СН'!$F$12</f>
        <v>99.405661120000005</v>
      </c>
      <c r="F205" s="37">
        <f>SUMIFS(СВЦЭМ!$F$34:$F$777,СВЦЭМ!$A$34:$A$777,$A205,СВЦЭМ!$B$34:$B$777,F$190)+'СЕТ СН'!$F$12</f>
        <v>100.20360096</v>
      </c>
      <c r="G205" s="37">
        <f>SUMIFS(СВЦЭМ!$F$34:$F$777,СВЦЭМ!$A$34:$A$777,$A205,СВЦЭМ!$B$34:$B$777,G$190)+'СЕТ СН'!$F$12</f>
        <v>100.31536848</v>
      </c>
      <c r="H205" s="37">
        <f>SUMIFS(СВЦЭМ!$F$34:$F$777,СВЦЭМ!$A$34:$A$777,$A205,СВЦЭМ!$B$34:$B$777,H$190)+'СЕТ СН'!$F$12</f>
        <v>91.731745700000005</v>
      </c>
      <c r="I205" s="37">
        <f>SUMIFS(СВЦЭМ!$F$34:$F$777,СВЦЭМ!$A$34:$A$777,$A205,СВЦЭМ!$B$34:$B$777,I$190)+'СЕТ СН'!$F$12</f>
        <v>77.375777709999994</v>
      </c>
      <c r="J205" s="37">
        <f>SUMIFS(СВЦЭМ!$F$34:$F$777,СВЦЭМ!$A$34:$A$777,$A205,СВЦЭМ!$B$34:$B$777,J$190)+'СЕТ СН'!$F$12</f>
        <v>64.707610720000005</v>
      </c>
      <c r="K205" s="37">
        <f>SUMIFS(СВЦЭМ!$F$34:$F$777,СВЦЭМ!$A$34:$A$777,$A205,СВЦЭМ!$B$34:$B$777,K$190)+'СЕТ СН'!$F$12</f>
        <v>59.684910960000003</v>
      </c>
      <c r="L205" s="37">
        <f>SUMIFS(СВЦЭМ!$F$34:$F$777,СВЦЭМ!$A$34:$A$777,$A205,СВЦЭМ!$B$34:$B$777,L$190)+'СЕТ СН'!$F$12</f>
        <v>57.923690630000003</v>
      </c>
      <c r="M205" s="37">
        <f>SUMIFS(СВЦЭМ!$F$34:$F$777,СВЦЭМ!$A$34:$A$777,$A205,СВЦЭМ!$B$34:$B$777,M$190)+'СЕТ СН'!$F$12</f>
        <v>56.686253239999999</v>
      </c>
      <c r="N205" s="37">
        <f>SUMIFS(СВЦЭМ!$F$34:$F$777,СВЦЭМ!$A$34:$A$777,$A205,СВЦЭМ!$B$34:$B$777,N$190)+'СЕТ СН'!$F$12</f>
        <v>57.148569760000001</v>
      </c>
      <c r="O205" s="37">
        <f>SUMIFS(СВЦЭМ!$F$34:$F$777,СВЦЭМ!$A$34:$A$777,$A205,СВЦЭМ!$B$34:$B$777,O$190)+'СЕТ СН'!$F$12</f>
        <v>56.462642629999998</v>
      </c>
      <c r="P205" s="37">
        <f>SUMIFS(СВЦЭМ!$F$34:$F$777,СВЦЭМ!$A$34:$A$777,$A205,СВЦЭМ!$B$34:$B$777,P$190)+'СЕТ СН'!$F$12</f>
        <v>58.079475330000001</v>
      </c>
      <c r="Q205" s="37">
        <f>SUMIFS(СВЦЭМ!$F$34:$F$777,СВЦЭМ!$A$34:$A$777,$A205,СВЦЭМ!$B$34:$B$777,Q$190)+'СЕТ СН'!$F$12</f>
        <v>57.923610349999997</v>
      </c>
      <c r="R205" s="37">
        <f>SUMIFS(СВЦЭМ!$F$34:$F$777,СВЦЭМ!$A$34:$A$777,$A205,СВЦЭМ!$B$34:$B$777,R$190)+'СЕТ СН'!$F$12</f>
        <v>58.320921230000003</v>
      </c>
      <c r="S205" s="37">
        <f>SUMIFS(СВЦЭМ!$F$34:$F$777,СВЦЭМ!$A$34:$A$777,$A205,СВЦЭМ!$B$34:$B$777,S$190)+'СЕТ СН'!$F$12</f>
        <v>58.955257590000002</v>
      </c>
      <c r="T205" s="37">
        <f>SUMIFS(СВЦЭМ!$F$34:$F$777,СВЦЭМ!$A$34:$A$777,$A205,СВЦЭМ!$B$34:$B$777,T$190)+'СЕТ СН'!$F$12</f>
        <v>59.79156476</v>
      </c>
      <c r="U205" s="37">
        <f>SUMIFS(СВЦЭМ!$F$34:$F$777,СВЦЭМ!$A$34:$A$777,$A205,СВЦЭМ!$B$34:$B$777,U$190)+'СЕТ СН'!$F$12</f>
        <v>60.627181159999999</v>
      </c>
      <c r="V205" s="37">
        <f>SUMIFS(СВЦЭМ!$F$34:$F$777,СВЦЭМ!$A$34:$A$777,$A205,СВЦЭМ!$B$34:$B$777,V$190)+'СЕТ СН'!$F$12</f>
        <v>61.415979450000002</v>
      </c>
      <c r="W205" s="37">
        <f>SUMIFS(СВЦЭМ!$F$34:$F$777,СВЦЭМ!$A$34:$A$777,$A205,СВЦЭМ!$B$34:$B$777,W$190)+'СЕТ СН'!$F$12</f>
        <v>67.821990529999994</v>
      </c>
      <c r="X205" s="37">
        <f>SUMIFS(СВЦЭМ!$F$34:$F$777,СВЦЭМ!$A$34:$A$777,$A205,СВЦЭМ!$B$34:$B$777,X$190)+'СЕТ СН'!$F$12</f>
        <v>72.233360959999999</v>
      </c>
      <c r="Y205" s="37">
        <f>SUMIFS(СВЦЭМ!$F$34:$F$777,СВЦЭМ!$A$34:$A$777,$A205,СВЦЭМ!$B$34:$B$777,Y$190)+'СЕТ СН'!$F$12</f>
        <v>80.587070229999995</v>
      </c>
    </row>
    <row r="206" spans="1:25" ht="15.75" x14ac:dyDescent="0.2">
      <c r="A206" s="36">
        <f t="shared" si="5"/>
        <v>43297</v>
      </c>
      <c r="B206" s="37">
        <f>SUMIFS(СВЦЭМ!$F$34:$F$777,СВЦЭМ!$A$34:$A$777,$A206,СВЦЭМ!$B$34:$B$777,B$190)+'СЕТ СН'!$F$12</f>
        <v>93.316133440000002</v>
      </c>
      <c r="C206" s="37">
        <f>SUMIFS(СВЦЭМ!$F$34:$F$777,СВЦЭМ!$A$34:$A$777,$A206,СВЦЭМ!$B$34:$B$777,C$190)+'СЕТ СН'!$F$12</f>
        <v>98.127930879999994</v>
      </c>
      <c r="D206" s="37">
        <f>SUMIFS(СВЦЭМ!$F$34:$F$777,СВЦЭМ!$A$34:$A$777,$A206,СВЦЭМ!$B$34:$B$777,D$190)+'СЕТ СН'!$F$12</f>
        <v>100.43197155999999</v>
      </c>
      <c r="E206" s="37">
        <f>SUMIFS(СВЦЭМ!$F$34:$F$777,СВЦЭМ!$A$34:$A$777,$A206,СВЦЭМ!$B$34:$B$777,E$190)+'СЕТ СН'!$F$12</f>
        <v>99.998673170000004</v>
      </c>
      <c r="F206" s="37">
        <f>SUMIFS(СВЦЭМ!$F$34:$F$777,СВЦЭМ!$A$34:$A$777,$A206,СВЦЭМ!$B$34:$B$777,F$190)+'СЕТ СН'!$F$12</f>
        <v>99.749049889999995</v>
      </c>
      <c r="G206" s="37">
        <f>SUMIFS(СВЦЭМ!$F$34:$F$777,СВЦЭМ!$A$34:$A$777,$A206,СВЦЭМ!$B$34:$B$777,G$190)+'СЕТ СН'!$F$12</f>
        <v>100.57418495</v>
      </c>
      <c r="H206" s="37">
        <f>SUMIFS(СВЦЭМ!$F$34:$F$777,СВЦЭМ!$A$34:$A$777,$A206,СВЦЭМ!$B$34:$B$777,H$190)+'СЕТ СН'!$F$12</f>
        <v>93.488631119999994</v>
      </c>
      <c r="I206" s="37">
        <f>SUMIFS(СВЦЭМ!$F$34:$F$777,СВЦЭМ!$A$34:$A$777,$A206,СВЦЭМ!$B$34:$B$777,I$190)+'СЕТ СН'!$F$12</f>
        <v>77.641259039999994</v>
      </c>
      <c r="J206" s="37">
        <f>SUMIFS(СВЦЭМ!$F$34:$F$777,СВЦЭМ!$A$34:$A$777,$A206,СВЦЭМ!$B$34:$B$777,J$190)+'СЕТ СН'!$F$12</f>
        <v>65.493657200000001</v>
      </c>
      <c r="K206" s="37">
        <f>SUMIFS(СВЦЭМ!$F$34:$F$777,СВЦЭМ!$A$34:$A$777,$A206,СВЦЭМ!$B$34:$B$777,K$190)+'СЕТ СН'!$F$12</f>
        <v>60.753084119999997</v>
      </c>
      <c r="L206" s="37">
        <f>SUMIFS(СВЦЭМ!$F$34:$F$777,СВЦЭМ!$A$34:$A$777,$A206,СВЦЭМ!$B$34:$B$777,L$190)+'СЕТ СН'!$F$12</f>
        <v>60.004968480000002</v>
      </c>
      <c r="M206" s="37">
        <f>SUMIFS(СВЦЭМ!$F$34:$F$777,СВЦЭМ!$A$34:$A$777,$A206,СВЦЭМ!$B$34:$B$777,M$190)+'СЕТ СН'!$F$12</f>
        <v>59.137626330000003</v>
      </c>
      <c r="N206" s="37">
        <f>SUMIFS(СВЦЭМ!$F$34:$F$777,СВЦЭМ!$A$34:$A$777,$A206,СВЦЭМ!$B$34:$B$777,N$190)+'СЕТ СН'!$F$12</f>
        <v>59.589066340000002</v>
      </c>
      <c r="O206" s="37">
        <f>SUMIFS(СВЦЭМ!$F$34:$F$777,СВЦЭМ!$A$34:$A$777,$A206,СВЦЭМ!$B$34:$B$777,O$190)+'СЕТ СН'!$F$12</f>
        <v>59.580157839999998</v>
      </c>
      <c r="P206" s="37">
        <f>SUMIFS(СВЦЭМ!$F$34:$F$777,СВЦЭМ!$A$34:$A$777,$A206,СВЦЭМ!$B$34:$B$777,P$190)+'СЕТ СН'!$F$12</f>
        <v>59.562198979999998</v>
      </c>
      <c r="Q206" s="37">
        <f>SUMIFS(СВЦЭМ!$F$34:$F$777,СВЦЭМ!$A$34:$A$777,$A206,СВЦЭМ!$B$34:$B$777,Q$190)+'СЕТ СН'!$F$12</f>
        <v>59.278448179999998</v>
      </c>
      <c r="R206" s="37">
        <f>SUMIFS(СВЦЭМ!$F$34:$F$777,СВЦЭМ!$A$34:$A$777,$A206,СВЦЭМ!$B$34:$B$777,R$190)+'СЕТ СН'!$F$12</f>
        <v>59.262464639999997</v>
      </c>
      <c r="S206" s="37">
        <f>SUMIFS(СВЦЭМ!$F$34:$F$777,СВЦЭМ!$A$34:$A$777,$A206,СВЦЭМ!$B$34:$B$777,S$190)+'СЕТ СН'!$F$12</f>
        <v>59.249450359999997</v>
      </c>
      <c r="T206" s="37">
        <f>SUMIFS(СВЦЭМ!$F$34:$F$777,СВЦЭМ!$A$34:$A$777,$A206,СВЦЭМ!$B$34:$B$777,T$190)+'СЕТ СН'!$F$12</f>
        <v>59.667481209999998</v>
      </c>
      <c r="U206" s="37">
        <f>SUMIFS(СВЦЭМ!$F$34:$F$777,СВЦЭМ!$A$34:$A$777,$A206,СВЦЭМ!$B$34:$B$777,U$190)+'СЕТ СН'!$F$12</f>
        <v>59.928001539999997</v>
      </c>
      <c r="V206" s="37">
        <f>SUMIFS(СВЦЭМ!$F$34:$F$777,СВЦЭМ!$A$34:$A$777,$A206,СВЦЭМ!$B$34:$B$777,V$190)+'СЕТ СН'!$F$12</f>
        <v>60.778978500000001</v>
      </c>
      <c r="W206" s="37">
        <f>SUMIFS(СВЦЭМ!$F$34:$F$777,СВЦЭМ!$A$34:$A$777,$A206,СВЦЭМ!$B$34:$B$777,W$190)+'СЕТ СН'!$F$12</f>
        <v>66.025912050000002</v>
      </c>
      <c r="X206" s="37">
        <f>SUMIFS(СВЦЭМ!$F$34:$F$777,СВЦЭМ!$A$34:$A$777,$A206,СВЦЭМ!$B$34:$B$777,X$190)+'СЕТ СН'!$F$12</f>
        <v>73.478449960000006</v>
      </c>
      <c r="Y206" s="37">
        <f>SUMIFS(СВЦЭМ!$F$34:$F$777,СВЦЭМ!$A$34:$A$777,$A206,СВЦЭМ!$B$34:$B$777,Y$190)+'СЕТ СН'!$F$12</f>
        <v>81.945718720000002</v>
      </c>
    </row>
    <row r="207" spans="1:25" ht="15.75" x14ac:dyDescent="0.2">
      <c r="A207" s="36">
        <f t="shared" si="5"/>
        <v>43298</v>
      </c>
      <c r="B207" s="37">
        <f>SUMIFS(СВЦЭМ!$F$34:$F$777,СВЦЭМ!$A$34:$A$777,$A207,СВЦЭМ!$B$34:$B$777,B$190)+'СЕТ СН'!$F$12</f>
        <v>89.060376079999998</v>
      </c>
      <c r="C207" s="37">
        <f>SUMIFS(СВЦЭМ!$F$34:$F$777,СВЦЭМ!$A$34:$A$777,$A207,СВЦЭМ!$B$34:$B$777,C$190)+'СЕТ СН'!$F$12</f>
        <v>101.51851550000001</v>
      </c>
      <c r="D207" s="37">
        <f>SUMIFS(СВЦЭМ!$F$34:$F$777,СВЦЭМ!$A$34:$A$777,$A207,СВЦЭМ!$B$34:$B$777,D$190)+'СЕТ СН'!$F$12</f>
        <v>104.9325395</v>
      </c>
      <c r="E207" s="37">
        <f>SUMIFS(СВЦЭМ!$F$34:$F$777,СВЦЭМ!$A$34:$A$777,$A207,СВЦЭМ!$B$34:$B$777,E$190)+'СЕТ СН'!$F$12</f>
        <v>104.14915135</v>
      </c>
      <c r="F207" s="37">
        <f>SUMIFS(СВЦЭМ!$F$34:$F$777,СВЦЭМ!$A$34:$A$777,$A207,СВЦЭМ!$B$34:$B$777,F$190)+'СЕТ СН'!$F$12</f>
        <v>103.84271855999999</v>
      </c>
      <c r="G207" s="37">
        <f>SUMIFS(СВЦЭМ!$F$34:$F$777,СВЦЭМ!$A$34:$A$777,$A207,СВЦЭМ!$B$34:$B$777,G$190)+'СЕТ СН'!$F$12</f>
        <v>104.43088068</v>
      </c>
      <c r="H207" s="37">
        <f>SUMIFS(СВЦЭМ!$F$34:$F$777,СВЦЭМ!$A$34:$A$777,$A207,СВЦЭМ!$B$34:$B$777,H$190)+'СЕТ СН'!$F$12</f>
        <v>98.242626209999997</v>
      </c>
      <c r="I207" s="37">
        <f>SUMIFS(СВЦЭМ!$F$34:$F$777,СВЦЭМ!$A$34:$A$777,$A207,СВЦЭМ!$B$34:$B$777,I$190)+'СЕТ СН'!$F$12</f>
        <v>84.921982990000004</v>
      </c>
      <c r="J207" s="37">
        <f>SUMIFS(СВЦЭМ!$F$34:$F$777,СВЦЭМ!$A$34:$A$777,$A207,СВЦЭМ!$B$34:$B$777,J$190)+'СЕТ СН'!$F$12</f>
        <v>72.975826699999999</v>
      </c>
      <c r="K207" s="37">
        <f>SUMIFS(СВЦЭМ!$F$34:$F$777,СВЦЭМ!$A$34:$A$777,$A207,СВЦЭМ!$B$34:$B$777,K$190)+'СЕТ СН'!$F$12</f>
        <v>65.969768090000002</v>
      </c>
      <c r="L207" s="37">
        <f>SUMIFS(СВЦЭМ!$F$34:$F$777,СВЦЭМ!$A$34:$A$777,$A207,СВЦЭМ!$B$34:$B$777,L$190)+'СЕТ СН'!$F$12</f>
        <v>64.548992010000006</v>
      </c>
      <c r="M207" s="37">
        <f>SUMIFS(СВЦЭМ!$F$34:$F$777,СВЦЭМ!$A$34:$A$777,$A207,СВЦЭМ!$B$34:$B$777,M$190)+'СЕТ СН'!$F$12</f>
        <v>64.058227729999999</v>
      </c>
      <c r="N207" s="37">
        <f>SUMIFS(СВЦЭМ!$F$34:$F$777,СВЦЭМ!$A$34:$A$777,$A207,СВЦЭМ!$B$34:$B$777,N$190)+'СЕТ СН'!$F$12</f>
        <v>65.182834029999995</v>
      </c>
      <c r="O207" s="37">
        <f>SUMIFS(СВЦЭМ!$F$34:$F$777,СВЦЭМ!$A$34:$A$777,$A207,СВЦЭМ!$B$34:$B$777,O$190)+'СЕТ СН'!$F$12</f>
        <v>65.967275490000006</v>
      </c>
      <c r="P207" s="37">
        <f>SUMIFS(СВЦЭМ!$F$34:$F$777,СВЦЭМ!$A$34:$A$777,$A207,СВЦЭМ!$B$34:$B$777,P$190)+'СЕТ СН'!$F$12</f>
        <v>65.196535030000007</v>
      </c>
      <c r="Q207" s="37">
        <f>SUMIFS(СВЦЭМ!$F$34:$F$777,СВЦЭМ!$A$34:$A$777,$A207,СВЦЭМ!$B$34:$B$777,Q$190)+'СЕТ СН'!$F$12</f>
        <v>65.835407590000003</v>
      </c>
      <c r="R207" s="37">
        <f>SUMIFS(СВЦЭМ!$F$34:$F$777,СВЦЭМ!$A$34:$A$777,$A207,СВЦЭМ!$B$34:$B$777,R$190)+'СЕТ СН'!$F$12</f>
        <v>65.163570669999999</v>
      </c>
      <c r="S207" s="37">
        <f>SUMIFS(СВЦЭМ!$F$34:$F$777,СВЦЭМ!$A$34:$A$777,$A207,СВЦЭМ!$B$34:$B$777,S$190)+'СЕТ СН'!$F$12</f>
        <v>65.564669839999993</v>
      </c>
      <c r="T207" s="37">
        <f>SUMIFS(СВЦЭМ!$F$34:$F$777,СВЦЭМ!$A$34:$A$777,$A207,СВЦЭМ!$B$34:$B$777,T$190)+'СЕТ СН'!$F$12</f>
        <v>65.486605179999998</v>
      </c>
      <c r="U207" s="37">
        <f>SUMIFS(СВЦЭМ!$F$34:$F$777,СВЦЭМ!$A$34:$A$777,$A207,СВЦЭМ!$B$34:$B$777,U$190)+'СЕТ СН'!$F$12</f>
        <v>64.839891589999993</v>
      </c>
      <c r="V207" s="37">
        <f>SUMIFS(СВЦЭМ!$F$34:$F$777,СВЦЭМ!$A$34:$A$777,$A207,СВЦЭМ!$B$34:$B$777,V$190)+'СЕТ СН'!$F$12</f>
        <v>64.958918490000002</v>
      </c>
      <c r="W207" s="37">
        <f>SUMIFS(СВЦЭМ!$F$34:$F$777,СВЦЭМ!$A$34:$A$777,$A207,СВЦЭМ!$B$34:$B$777,W$190)+'СЕТ СН'!$F$12</f>
        <v>71.123488260000002</v>
      </c>
      <c r="X207" s="37">
        <f>SUMIFS(СВЦЭМ!$F$34:$F$777,СВЦЭМ!$A$34:$A$777,$A207,СВЦЭМ!$B$34:$B$777,X$190)+'СЕТ СН'!$F$12</f>
        <v>81.115991570000006</v>
      </c>
      <c r="Y207" s="37">
        <f>SUMIFS(СВЦЭМ!$F$34:$F$777,СВЦЭМ!$A$34:$A$777,$A207,СВЦЭМ!$B$34:$B$777,Y$190)+'СЕТ СН'!$F$12</f>
        <v>91.436816370000003</v>
      </c>
    </row>
    <row r="208" spans="1:25" ht="15.75" x14ac:dyDescent="0.2">
      <c r="A208" s="36">
        <f t="shared" si="5"/>
        <v>43299</v>
      </c>
      <c r="B208" s="37">
        <f>SUMIFS(СВЦЭМ!$F$34:$F$777,СВЦЭМ!$A$34:$A$777,$A208,СВЦЭМ!$B$34:$B$777,B$190)+'СЕТ СН'!$F$12</f>
        <v>95.069569169999994</v>
      </c>
      <c r="C208" s="37">
        <f>SUMIFS(СВЦЭМ!$F$34:$F$777,СВЦЭМ!$A$34:$A$777,$A208,СВЦЭМ!$B$34:$B$777,C$190)+'СЕТ СН'!$F$12</f>
        <v>100.87276923</v>
      </c>
      <c r="D208" s="37">
        <f>SUMIFS(СВЦЭМ!$F$34:$F$777,СВЦЭМ!$A$34:$A$777,$A208,СВЦЭМ!$B$34:$B$777,D$190)+'СЕТ СН'!$F$12</f>
        <v>104.32554553999999</v>
      </c>
      <c r="E208" s="37">
        <f>SUMIFS(СВЦЭМ!$F$34:$F$777,СВЦЭМ!$A$34:$A$777,$A208,СВЦЭМ!$B$34:$B$777,E$190)+'СЕТ СН'!$F$12</f>
        <v>103.38898023</v>
      </c>
      <c r="F208" s="37">
        <f>SUMIFS(СВЦЭМ!$F$34:$F$777,СВЦЭМ!$A$34:$A$777,$A208,СВЦЭМ!$B$34:$B$777,F$190)+'СЕТ СН'!$F$12</f>
        <v>102.88158108</v>
      </c>
      <c r="G208" s="37">
        <f>SUMIFS(СВЦЭМ!$F$34:$F$777,СВЦЭМ!$A$34:$A$777,$A208,СВЦЭМ!$B$34:$B$777,G$190)+'СЕТ СН'!$F$12</f>
        <v>102.84368360000001</v>
      </c>
      <c r="H208" s="37">
        <f>SUMIFS(СВЦЭМ!$F$34:$F$777,СВЦЭМ!$A$34:$A$777,$A208,СВЦЭМ!$B$34:$B$777,H$190)+'СЕТ СН'!$F$12</f>
        <v>98.470396239999999</v>
      </c>
      <c r="I208" s="37">
        <f>SUMIFS(СВЦЭМ!$F$34:$F$777,СВЦЭМ!$A$34:$A$777,$A208,СВЦЭМ!$B$34:$B$777,I$190)+'СЕТ СН'!$F$12</f>
        <v>84.16802586</v>
      </c>
      <c r="J208" s="37">
        <f>SUMIFS(СВЦЭМ!$F$34:$F$777,СВЦЭМ!$A$34:$A$777,$A208,СВЦЭМ!$B$34:$B$777,J$190)+'СЕТ СН'!$F$12</f>
        <v>71.031074579999995</v>
      </c>
      <c r="K208" s="37">
        <f>SUMIFS(СВЦЭМ!$F$34:$F$777,СВЦЭМ!$A$34:$A$777,$A208,СВЦЭМ!$B$34:$B$777,K$190)+'СЕТ СН'!$F$12</f>
        <v>64.985043039999994</v>
      </c>
      <c r="L208" s="37">
        <f>SUMIFS(СВЦЭМ!$F$34:$F$777,СВЦЭМ!$A$34:$A$777,$A208,СВЦЭМ!$B$34:$B$777,L$190)+'СЕТ СН'!$F$12</f>
        <v>63.838482399999997</v>
      </c>
      <c r="M208" s="37">
        <f>SUMIFS(СВЦЭМ!$F$34:$F$777,СВЦЭМ!$A$34:$A$777,$A208,СВЦЭМ!$B$34:$B$777,M$190)+'СЕТ СН'!$F$12</f>
        <v>63.807831659999998</v>
      </c>
      <c r="N208" s="37">
        <f>SUMIFS(СВЦЭМ!$F$34:$F$777,СВЦЭМ!$A$34:$A$777,$A208,СВЦЭМ!$B$34:$B$777,N$190)+'СЕТ СН'!$F$12</f>
        <v>64.543236280000002</v>
      </c>
      <c r="O208" s="37">
        <f>SUMIFS(СВЦЭМ!$F$34:$F$777,СВЦЭМ!$A$34:$A$777,$A208,СВЦЭМ!$B$34:$B$777,O$190)+'СЕТ СН'!$F$12</f>
        <v>63.976392580000002</v>
      </c>
      <c r="P208" s="37">
        <f>SUMIFS(СВЦЭМ!$F$34:$F$777,СВЦЭМ!$A$34:$A$777,$A208,СВЦЭМ!$B$34:$B$777,P$190)+'СЕТ СН'!$F$12</f>
        <v>64.548213840000003</v>
      </c>
      <c r="Q208" s="37">
        <f>SUMIFS(СВЦЭМ!$F$34:$F$777,СВЦЭМ!$A$34:$A$777,$A208,СВЦЭМ!$B$34:$B$777,Q$190)+'СЕТ СН'!$F$12</f>
        <v>65.003923459999996</v>
      </c>
      <c r="R208" s="37">
        <f>SUMIFS(СВЦЭМ!$F$34:$F$777,СВЦЭМ!$A$34:$A$777,$A208,СВЦЭМ!$B$34:$B$777,R$190)+'СЕТ СН'!$F$12</f>
        <v>65.310868020000001</v>
      </c>
      <c r="S208" s="37">
        <f>SUMIFS(СВЦЭМ!$F$34:$F$777,СВЦЭМ!$A$34:$A$777,$A208,СВЦЭМ!$B$34:$B$777,S$190)+'СЕТ СН'!$F$12</f>
        <v>65.509566750000005</v>
      </c>
      <c r="T208" s="37">
        <f>SUMIFS(СВЦЭМ!$F$34:$F$777,СВЦЭМ!$A$34:$A$777,$A208,СВЦЭМ!$B$34:$B$777,T$190)+'СЕТ СН'!$F$12</f>
        <v>65.236062770000004</v>
      </c>
      <c r="U208" s="37">
        <f>SUMIFS(СВЦЭМ!$F$34:$F$777,СВЦЭМ!$A$34:$A$777,$A208,СВЦЭМ!$B$34:$B$777,U$190)+'СЕТ СН'!$F$12</f>
        <v>64.899508890000007</v>
      </c>
      <c r="V208" s="37">
        <f>SUMIFS(СВЦЭМ!$F$34:$F$777,СВЦЭМ!$A$34:$A$777,$A208,СВЦЭМ!$B$34:$B$777,V$190)+'СЕТ СН'!$F$12</f>
        <v>65.829930140000002</v>
      </c>
      <c r="W208" s="37">
        <f>SUMIFS(СВЦЭМ!$F$34:$F$777,СВЦЭМ!$A$34:$A$777,$A208,СВЦЭМ!$B$34:$B$777,W$190)+'СЕТ СН'!$F$12</f>
        <v>68.201667080000007</v>
      </c>
      <c r="X208" s="37">
        <f>SUMIFS(СВЦЭМ!$F$34:$F$777,СВЦЭМ!$A$34:$A$777,$A208,СВЦЭМ!$B$34:$B$777,X$190)+'СЕТ СН'!$F$12</f>
        <v>78.409201879999998</v>
      </c>
      <c r="Y208" s="37">
        <f>SUMIFS(СВЦЭМ!$F$34:$F$777,СВЦЭМ!$A$34:$A$777,$A208,СВЦЭМ!$B$34:$B$777,Y$190)+'СЕТ СН'!$F$12</f>
        <v>91.640431359999994</v>
      </c>
    </row>
    <row r="209" spans="1:25" ht="15.75" x14ac:dyDescent="0.2">
      <c r="A209" s="36">
        <f t="shared" si="5"/>
        <v>43300</v>
      </c>
      <c r="B209" s="37">
        <f>SUMIFS(СВЦЭМ!$F$34:$F$777,СВЦЭМ!$A$34:$A$777,$A209,СВЦЭМ!$B$34:$B$777,B$190)+'СЕТ СН'!$F$12</f>
        <v>94.392472339999998</v>
      </c>
      <c r="C209" s="37">
        <f>SUMIFS(СВЦЭМ!$F$34:$F$777,СВЦЭМ!$A$34:$A$777,$A209,СВЦЭМ!$B$34:$B$777,C$190)+'СЕТ СН'!$F$12</f>
        <v>100.17282341000001</v>
      </c>
      <c r="D209" s="37">
        <f>SUMIFS(СВЦЭМ!$F$34:$F$777,СВЦЭМ!$A$34:$A$777,$A209,СВЦЭМ!$B$34:$B$777,D$190)+'СЕТ СН'!$F$12</f>
        <v>103.63525204</v>
      </c>
      <c r="E209" s="37">
        <f>SUMIFS(СВЦЭМ!$F$34:$F$777,СВЦЭМ!$A$34:$A$777,$A209,СВЦЭМ!$B$34:$B$777,E$190)+'СЕТ СН'!$F$12</f>
        <v>102.93534054</v>
      </c>
      <c r="F209" s="37">
        <f>SUMIFS(СВЦЭМ!$F$34:$F$777,СВЦЭМ!$A$34:$A$777,$A209,СВЦЭМ!$B$34:$B$777,F$190)+'СЕТ СН'!$F$12</f>
        <v>102.58019743</v>
      </c>
      <c r="G209" s="37">
        <f>SUMIFS(СВЦЭМ!$F$34:$F$777,СВЦЭМ!$A$34:$A$777,$A209,СВЦЭМ!$B$34:$B$777,G$190)+'СЕТ СН'!$F$12</f>
        <v>103.07671915</v>
      </c>
      <c r="H209" s="37">
        <f>SUMIFS(СВЦЭМ!$F$34:$F$777,СВЦЭМ!$A$34:$A$777,$A209,СВЦЭМ!$B$34:$B$777,H$190)+'СЕТ СН'!$F$12</f>
        <v>97.470967239999993</v>
      </c>
      <c r="I209" s="37">
        <f>SUMIFS(СВЦЭМ!$F$34:$F$777,СВЦЭМ!$A$34:$A$777,$A209,СВЦЭМ!$B$34:$B$777,I$190)+'СЕТ СН'!$F$12</f>
        <v>81.2289818</v>
      </c>
      <c r="J209" s="37">
        <f>SUMIFS(СВЦЭМ!$F$34:$F$777,СВЦЭМ!$A$34:$A$777,$A209,СВЦЭМ!$B$34:$B$777,J$190)+'СЕТ СН'!$F$12</f>
        <v>69.750371450000003</v>
      </c>
      <c r="K209" s="37">
        <f>SUMIFS(СВЦЭМ!$F$34:$F$777,СВЦЭМ!$A$34:$A$777,$A209,СВЦЭМ!$B$34:$B$777,K$190)+'СЕТ СН'!$F$12</f>
        <v>63.166793169999998</v>
      </c>
      <c r="L209" s="37">
        <f>SUMIFS(СВЦЭМ!$F$34:$F$777,СВЦЭМ!$A$34:$A$777,$A209,СВЦЭМ!$B$34:$B$777,L$190)+'СЕТ СН'!$F$12</f>
        <v>62.635763060000002</v>
      </c>
      <c r="M209" s="37">
        <f>SUMIFS(СВЦЭМ!$F$34:$F$777,СВЦЭМ!$A$34:$A$777,$A209,СВЦЭМ!$B$34:$B$777,M$190)+'СЕТ СН'!$F$12</f>
        <v>62.37697447</v>
      </c>
      <c r="N209" s="37">
        <f>SUMIFS(СВЦЭМ!$F$34:$F$777,СВЦЭМ!$A$34:$A$777,$A209,СВЦЭМ!$B$34:$B$777,N$190)+'СЕТ СН'!$F$12</f>
        <v>63.19180506</v>
      </c>
      <c r="O209" s="37">
        <f>SUMIFS(СВЦЭМ!$F$34:$F$777,СВЦЭМ!$A$34:$A$777,$A209,СВЦЭМ!$B$34:$B$777,O$190)+'СЕТ СН'!$F$12</f>
        <v>62.771762260000003</v>
      </c>
      <c r="P209" s="37">
        <f>SUMIFS(СВЦЭМ!$F$34:$F$777,СВЦЭМ!$A$34:$A$777,$A209,СВЦЭМ!$B$34:$B$777,P$190)+'СЕТ СН'!$F$12</f>
        <v>62.869427260000002</v>
      </c>
      <c r="Q209" s="37">
        <f>SUMIFS(СВЦЭМ!$F$34:$F$777,СВЦЭМ!$A$34:$A$777,$A209,СВЦЭМ!$B$34:$B$777,Q$190)+'СЕТ СН'!$F$12</f>
        <v>63.323102830000003</v>
      </c>
      <c r="R209" s="37">
        <f>SUMIFS(СВЦЭМ!$F$34:$F$777,СВЦЭМ!$A$34:$A$777,$A209,СВЦЭМ!$B$34:$B$777,R$190)+'СЕТ СН'!$F$12</f>
        <v>63.444363299999999</v>
      </c>
      <c r="S209" s="37">
        <f>SUMIFS(СВЦЭМ!$F$34:$F$777,СВЦЭМ!$A$34:$A$777,$A209,СВЦЭМ!$B$34:$B$777,S$190)+'СЕТ СН'!$F$12</f>
        <v>63.565185589999999</v>
      </c>
      <c r="T209" s="37">
        <f>SUMIFS(СВЦЭМ!$F$34:$F$777,СВЦЭМ!$A$34:$A$777,$A209,СВЦЭМ!$B$34:$B$777,T$190)+'СЕТ СН'!$F$12</f>
        <v>63.044571730000001</v>
      </c>
      <c r="U209" s="37">
        <f>SUMIFS(СВЦЭМ!$F$34:$F$777,СВЦЭМ!$A$34:$A$777,$A209,СВЦЭМ!$B$34:$B$777,U$190)+'СЕТ СН'!$F$12</f>
        <v>62.341391479999999</v>
      </c>
      <c r="V209" s="37">
        <f>SUMIFS(СВЦЭМ!$F$34:$F$777,СВЦЭМ!$A$34:$A$777,$A209,СВЦЭМ!$B$34:$B$777,V$190)+'СЕТ СН'!$F$12</f>
        <v>62.398334239999997</v>
      </c>
      <c r="W209" s="37">
        <f>SUMIFS(СВЦЭМ!$F$34:$F$777,СВЦЭМ!$A$34:$A$777,$A209,СВЦЭМ!$B$34:$B$777,W$190)+'СЕТ СН'!$F$12</f>
        <v>68.00702158</v>
      </c>
      <c r="X209" s="37">
        <f>SUMIFS(СВЦЭМ!$F$34:$F$777,СВЦЭМ!$A$34:$A$777,$A209,СВЦЭМ!$B$34:$B$777,X$190)+'СЕТ СН'!$F$12</f>
        <v>75.433684790000001</v>
      </c>
      <c r="Y209" s="37">
        <f>SUMIFS(СВЦЭМ!$F$34:$F$777,СВЦЭМ!$A$34:$A$777,$A209,СВЦЭМ!$B$34:$B$777,Y$190)+'СЕТ СН'!$F$12</f>
        <v>88.565460669999993</v>
      </c>
    </row>
    <row r="210" spans="1:25" ht="15.75" x14ac:dyDescent="0.2">
      <c r="A210" s="36">
        <f t="shared" si="5"/>
        <v>43301</v>
      </c>
      <c r="B210" s="37">
        <f>SUMIFS(СВЦЭМ!$F$34:$F$777,СВЦЭМ!$A$34:$A$777,$A210,СВЦЭМ!$B$34:$B$777,B$190)+'СЕТ СН'!$F$12</f>
        <v>95.466462960000001</v>
      </c>
      <c r="C210" s="37">
        <f>SUMIFS(СВЦЭМ!$F$34:$F$777,СВЦЭМ!$A$34:$A$777,$A210,СВЦЭМ!$B$34:$B$777,C$190)+'СЕТ СН'!$F$12</f>
        <v>101.88623561</v>
      </c>
      <c r="D210" s="37">
        <f>SUMIFS(СВЦЭМ!$F$34:$F$777,СВЦЭМ!$A$34:$A$777,$A210,СВЦЭМ!$B$34:$B$777,D$190)+'СЕТ СН'!$F$12</f>
        <v>105.2258408</v>
      </c>
      <c r="E210" s="37">
        <f>SUMIFS(СВЦЭМ!$F$34:$F$777,СВЦЭМ!$A$34:$A$777,$A210,СВЦЭМ!$B$34:$B$777,E$190)+'СЕТ СН'!$F$12</f>
        <v>104.80204345999999</v>
      </c>
      <c r="F210" s="37">
        <f>SUMIFS(СВЦЭМ!$F$34:$F$777,СВЦЭМ!$A$34:$A$777,$A210,СВЦЭМ!$B$34:$B$777,F$190)+'СЕТ СН'!$F$12</f>
        <v>104.54127102</v>
      </c>
      <c r="G210" s="37">
        <f>SUMIFS(СВЦЭМ!$F$34:$F$777,СВЦЭМ!$A$34:$A$777,$A210,СВЦЭМ!$B$34:$B$777,G$190)+'СЕТ СН'!$F$12</f>
        <v>104.42064816</v>
      </c>
      <c r="H210" s="37">
        <f>SUMIFS(СВЦЭМ!$F$34:$F$777,СВЦЭМ!$A$34:$A$777,$A210,СВЦЭМ!$B$34:$B$777,H$190)+'СЕТ СН'!$F$12</f>
        <v>98.08152407</v>
      </c>
      <c r="I210" s="37">
        <f>SUMIFS(СВЦЭМ!$F$34:$F$777,СВЦЭМ!$A$34:$A$777,$A210,СВЦЭМ!$B$34:$B$777,I$190)+'СЕТ СН'!$F$12</f>
        <v>81.055071729999995</v>
      </c>
      <c r="J210" s="37">
        <f>SUMIFS(СВЦЭМ!$F$34:$F$777,СВЦЭМ!$A$34:$A$777,$A210,СВЦЭМ!$B$34:$B$777,J$190)+'СЕТ СН'!$F$12</f>
        <v>69.854760990000003</v>
      </c>
      <c r="K210" s="37">
        <f>SUMIFS(СВЦЭМ!$F$34:$F$777,СВЦЭМ!$A$34:$A$777,$A210,СВЦЭМ!$B$34:$B$777,K$190)+'СЕТ СН'!$F$12</f>
        <v>62.927410850000001</v>
      </c>
      <c r="L210" s="37">
        <f>SUMIFS(СВЦЭМ!$F$34:$F$777,СВЦЭМ!$A$34:$A$777,$A210,СВЦЭМ!$B$34:$B$777,L$190)+'СЕТ СН'!$F$12</f>
        <v>62.127210750000003</v>
      </c>
      <c r="M210" s="37">
        <f>SUMIFS(СВЦЭМ!$F$34:$F$777,СВЦЭМ!$A$34:$A$777,$A210,СВЦЭМ!$B$34:$B$777,M$190)+'СЕТ СН'!$F$12</f>
        <v>62.162159019999997</v>
      </c>
      <c r="N210" s="37">
        <f>SUMIFS(СВЦЭМ!$F$34:$F$777,СВЦЭМ!$A$34:$A$777,$A210,СВЦЭМ!$B$34:$B$777,N$190)+'СЕТ СН'!$F$12</f>
        <v>62.494119619999999</v>
      </c>
      <c r="O210" s="37">
        <f>SUMIFS(СВЦЭМ!$F$34:$F$777,СВЦЭМ!$A$34:$A$777,$A210,СВЦЭМ!$B$34:$B$777,O$190)+'СЕТ СН'!$F$12</f>
        <v>63.183625939999999</v>
      </c>
      <c r="P210" s="37">
        <f>SUMIFS(СВЦЭМ!$F$34:$F$777,СВЦЭМ!$A$34:$A$777,$A210,СВЦЭМ!$B$34:$B$777,P$190)+'СЕТ СН'!$F$12</f>
        <v>63.43131657</v>
      </c>
      <c r="Q210" s="37">
        <f>SUMIFS(СВЦЭМ!$F$34:$F$777,СВЦЭМ!$A$34:$A$777,$A210,СВЦЭМ!$B$34:$B$777,Q$190)+'СЕТ СН'!$F$12</f>
        <v>62.788779030000001</v>
      </c>
      <c r="R210" s="37">
        <f>SUMIFS(СВЦЭМ!$F$34:$F$777,СВЦЭМ!$A$34:$A$777,$A210,СВЦЭМ!$B$34:$B$777,R$190)+'СЕТ СН'!$F$12</f>
        <v>62.870064630000002</v>
      </c>
      <c r="S210" s="37">
        <f>SUMIFS(СВЦЭМ!$F$34:$F$777,СВЦЭМ!$A$34:$A$777,$A210,СВЦЭМ!$B$34:$B$777,S$190)+'СЕТ СН'!$F$12</f>
        <v>63.258531380000001</v>
      </c>
      <c r="T210" s="37">
        <f>SUMIFS(СВЦЭМ!$F$34:$F$777,СВЦЭМ!$A$34:$A$777,$A210,СВЦЭМ!$B$34:$B$777,T$190)+'СЕТ СН'!$F$12</f>
        <v>64.176187659999997</v>
      </c>
      <c r="U210" s="37">
        <f>SUMIFS(СВЦЭМ!$F$34:$F$777,СВЦЭМ!$A$34:$A$777,$A210,СВЦЭМ!$B$34:$B$777,U$190)+'СЕТ СН'!$F$12</f>
        <v>63.393072459999999</v>
      </c>
      <c r="V210" s="37">
        <f>SUMIFS(СВЦЭМ!$F$34:$F$777,СВЦЭМ!$A$34:$A$777,$A210,СВЦЭМ!$B$34:$B$777,V$190)+'СЕТ СН'!$F$12</f>
        <v>63.643422459999996</v>
      </c>
      <c r="W210" s="37">
        <f>SUMIFS(СВЦЭМ!$F$34:$F$777,СВЦЭМ!$A$34:$A$777,$A210,СВЦЭМ!$B$34:$B$777,W$190)+'СЕТ СН'!$F$12</f>
        <v>68.670402539999998</v>
      </c>
      <c r="X210" s="37">
        <f>SUMIFS(СВЦЭМ!$F$34:$F$777,СВЦЭМ!$A$34:$A$777,$A210,СВЦЭМ!$B$34:$B$777,X$190)+'СЕТ СН'!$F$12</f>
        <v>78.002293339999994</v>
      </c>
      <c r="Y210" s="37">
        <f>SUMIFS(СВЦЭМ!$F$34:$F$777,СВЦЭМ!$A$34:$A$777,$A210,СВЦЭМ!$B$34:$B$777,Y$190)+'СЕТ СН'!$F$12</f>
        <v>90.201349449999995</v>
      </c>
    </row>
    <row r="211" spans="1:25" ht="15.75" x14ac:dyDescent="0.2">
      <c r="A211" s="36">
        <f t="shared" si="5"/>
        <v>43302</v>
      </c>
      <c r="B211" s="37">
        <f>SUMIFS(СВЦЭМ!$F$34:$F$777,СВЦЭМ!$A$34:$A$777,$A211,СВЦЭМ!$B$34:$B$777,B$190)+'СЕТ СН'!$F$12</f>
        <v>94.321975510000001</v>
      </c>
      <c r="C211" s="37">
        <f>SUMIFS(СВЦЭМ!$F$34:$F$777,СВЦЭМ!$A$34:$A$777,$A211,СВЦЭМ!$B$34:$B$777,C$190)+'СЕТ СН'!$F$12</f>
        <v>96.424857200000005</v>
      </c>
      <c r="D211" s="37">
        <f>SUMIFS(СВЦЭМ!$F$34:$F$777,СВЦЭМ!$A$34:$A$777,$A211,СВЦЭМ!$B$34:$B$777,D$190)+'СЕТ СН'!$F$12</f>
        <v>101.01957415</v>
      </c>
      <c r="E211" s="37">
        <f>SUMIFS(СВЦЭМ!$F$34:$F$777,СВЦЭМ!$A$34:$A$777,$A211,СВЦЭМ!$B$34:$B$777,E$190)+'СЕТ СН'!$F$12</f>
        <v>100.58458225</v>
      </c>
      <c r="F211" s="37">
        <f>SUMIFS(СВЦЭМ!$F$34:$F$777,СВЦЭМ!$A$34:$A$777,$A211,СВЦЭМ!$B$34:$B$777,F$190)+'СЕТ СН'!$F$12</f>
        <v>101.09828570000001</v>
      </c>
      <c r="G211" s="37">
        <f>SUMIFS(СВЦЭМ!$F$34:$F$777,СВЦЭМ!$A$34:$A$777,$A211,СВЦЭМ!$B$34:$B$777,G$190)+'СЕТ СН'!$F$12</f>
        <v>100.03116435</v>
      </c>
      <c r="H211" s="37">
        <f>SUMIFS(СВЦЭМ!$F$34:$F$777,СВЦЭМ!$A$34:$A$777,$A211,СВЦЭМ!$B$34:$B$777,H$190)+'СЕТ СН'!$F$12</f>
        <v>92.17903518</v>
      </c>
      <c r="I211" s="37">
        <f>SUMIFS(СВЦЭМ!$F$34:$F$777,СВЦЭМ!$A$34:$A$777,$A211,СВЦЭМ!$B$34:$B$777,I$190)+'СЕТ СН'!$F$12</f>
        <v>77.210813970000004</v>
      </c>
      <c r="J211" s="37">
        <f>SUMIFS(СВЦЭМ!$F$34:$F$777,СВЦЭМ!$A$34:$A$777,$A211,СВЦЭМ!$B$34:$B$777,J$190)+'СЕТ СН'!$F$12</f>
        <v>66.691242810000006</v>
      </c>
      <c r="K211" s="37">
        <f>SUMIFS(СВЦЭМ!$F$34:$F$777,СВЦЭМ!$A$34:$A$777,$A211,СВЦЭМ!$B$34:$B$777,K$190)+'СЕТ СН'!$F$12</f>
        <v>59.947804339999998</v>
      </c>
      <c r="L211" s="37">
        <f>SUMIFS(СВЦЭМ!$F$34:$F$777,СВЦЭМ!$A$34:$A$777,$A211,СВЦЭМ!$B$34:$B$777,L$190)+'СЕТ СН'!$F$12</f>
        <v>57.86403344</v>
      </c>
      <c r="M211" s="37">
        <f>SUMIFS(СВЦЭМ!$F$34:$F$777,СВЦЭМ!$A$34:$A$777,$A211,СВЦЭМ!$B$34:$B$777,M$190)+'СЕТ СН'!$F$12</f>
        <v>57.59792581</v>
      </c>
      <c r="N211" s="37">
        <f>SUMIFS(СВЦЭМ!$F$34:$F$777,СВЦЭМ!$A$34:$A$777,$A211,СВЦЭМ!$B$34:$B$777,N$190)+'СЕТ СН'!$F$12</f>
        <v>58.220591650000003</v>
      </c>
      <c r="O211" s="37">
        <f>SUMIFS(СВЦЭМ!$F$34:$F$777,СВЦЭМ!$A$34:$A$777,$A211,СВЦЭМ!$B$34:$B$777,O$190)+'СЕТ СН'!$F$12</f>
        <v>59.027644369999997</v>
      </c>
      <c r="P211" s="37">
        <f>SUMIFS(СВЦЭМ!$F$34:$F$777,СВЦЭМ!$A$34:$A$777,$A211,СВЦЭМ!$B$34:$B$777,P$190)+'СЕТ СН'!$F$12</f>
        <v>59.551309430000003</v>
      </c>
      <c r="Q211" s="37">
        <f>SUMIFS(СВЦЭМ!$F$34:$F$777,СВЦЭМ!$A$34:$A$777,$A211,СВЦЭМ!$B$34:$B$777,Q$190)+'СЕТ СН'!$F$12</f>
        <v>59.776479289999997</v>
      </c>
      <c r="R211" s="37">
        <f>SUMIFS(СВЦЭМ!$F$34:$F$777,СВЦЭМ!$A$34:$A$777,$A211,СВЦЭМ!$B$34:$B$777,R$190)+'СЕТ СН'!$F$12</f>
        <v>59.465122309999998</v>
      </c>
      <c r="S211" s="37">
        <f>SUMIFS(СВЦЭМ!$F$34:$F$777,СВЦЭМ!$A$34:$A$777,$A211,СВЦЭМ!$B$34:$B$777,S$190)+'СЕТ СН'!$F$12</f>
        <v>59.470794580000003</v>
      </c>
      <c r="T211" s="37">
        <f>SUMIFS(СВЦЭМ!$F$34:$F$777,СВЦЭМ!$A$34:$A$777,$A211,СВЦЭМ!$B$34:$B$777,T$190)+'СЕТ СН'!$F$12</f>
        <v>59.003223900000002</v>
      </c>
      <c r="U211" s="37">
        <f>SUMIFS(СВЦЭМ!$F$34:$F$777,СВЦЭМ!$A$34:$A$777,$A211,СВЦЭМ!$B$34:$B$777,U$190)+'СЕТ СН'!$F$12</f>
        <v>58.721820829999999</v>
      </c>
      <c r="V211" s="37">
        <f>SUMIFS(СВЦЭМ!$F$34:$F$777,СВЦЭМ!$A$34:$A$777,$A211,СВЦЭМ!$B$34:$B$777,V$190)+'СЕТ СН'!$F$12</f>
        <v>58.595798309999999</v>
      </c>
      <c r="W211" s="37">
        <f>SUMIFS(СВЦЭМ!$F$34:$F$777,СВЦЭМ!$A$34:$A$777,$A211,СВЦЭМ!$B$34:$B$777,W$190)+'СЕТ СН'!$F$12</f>
        <v>63.668410510000001</v>
      </c>
      <c r="X211" s="37">
        <f>SUMIFS(СВЦЭМ!$F$34:$F$777,СВЦЭМ!$A$34:$A$777,$A211,СВЦЭМ!$B$34:$B$777,X$190)+'СЕТ СН'!$F$12</f>
        <v>71.817775789999999</v>
      </c>
      <c r="Y211" s="37">
        <f>SUMIFS(СВЦЭМ!$F$34:$F$777,СВЦЭМ!$A$34:$A$777,$A211,СВЦЭМ!$B$34:$B$777,Y$190)+'СЕТ СН'!$F$12</f>
        <v>85.864411329999996</v>
      </c>
    </row>
    <row r="212" spans="1:25" ht="15.75" x14ac:dyDescent="0.2">
      <c r="A212" s="36">
        <f t="shared" si="5"/>
        <v>43303</v>
      </c>
      <c r="B212" s="37">
        <f>SUMIFS(СВЦЭМ!$F$34:$F$777,СВЦЭМ!$A$34:$A$777,$A212,СВЦЭМ!$B$34:$B$777,B$190)+'СЕТ СН'!$F$12</f>
        <v>93.779335880000005</v>
      </c>
      <c r="C212" s="37">
        <f>SUMIFS(СВЦЭМ!$F$34:$F$777,СВЦЭМ!$A$34:$A$777,$A212,СВЦЭМ!$B$34:$B$777,C$190)+'СЕТ СН'!$F$12</f>
        <v>99.054435060000003</v>
      </c>
      <c r="D212" s="37">
        <f>SUMIFS(СВЦЭМ!$F$34:$F$777,СВЦЭМ!$A$34:$A$777,$A212,СВЦЭМ!$B$34:$B$777,D$190)+'СЕТ СН'!$F$12</f>
        <v>100.84518239000001</v>
      </c>
      <c r="E212" s="37">
        <f>SUMIFS(СВЦЭМ!$F$34:$F$777,СВЦЭМ!$A$34:$A$777,$A212,СВЦЭМ!$B$34:$B$777,E$190)+'СЕТ СН'!$F$12</f>
        <v>101.76466111000001</v>
      </c>
      <c r="F212" s="37">
        <f>SUMIFS(СВЦЭМ!$F$34:$F$777,СВЦЭМ!$A$34:$A$777,$A212,СВЦЭМ!$B$34:$B$777,F$190)+'СЕТ СН'!$F$12</f>
        <v>100.28521952</v>
      </c>
      <c r="G212" s="37">
        <f>SUMIFS(СВЦЭМ!$F$34:$F$777,СВЦЭМ!$A$34:$A$777,$A212,СВЦЭМ!$B$34:$B$777,G$190)+'СЕТ СН'!$F$12</f>
        <v>101.71707386999999</v>
      </c>
      <c r="H212" s="37">
        <f>SUMIFS(СВЦЭМ!$F$34:$F$777,СВЦЭМ!$A$34:$A$777,$A212,СВЦЭМ!$B$34:$B$777,H$190)+'СЕТ СН'!$F$12</f>
        <v>94.603978749999996</v>
      </c>
      <c r="I212" s="37">
        <f>SUMIFS(СВЦЭМ!$F$34:$F$777,СВЦЭМ!$A$34:$A$777,$A212,СВЦЭМ!$B$34:$B$777,I$190)+'СЕТ СН'!$F$12</f>
        <v>82.551113049999998</v>
      </c>
      <c r="J212" s="37">
        <f>SUMIFS(СВЦЭМ!$F$34:$F$777,СВЦЭМ!$A$34:$A$777,$A212,СВЦЭМ!$B$34:$B$777,J$190)+'СЕТ СН'!$F$12</f>
        <v>69.882271369999998</v>
      </c>
      <c r="K212" s="37">
        <f>SUMIFS(СВЦЭМ!$F$34:$F$777,СВЦЭМ!$A$34:$A$777,$A212,СВЦЭМ!$B$34:$B$777,K$190)+'СЕТ СН'!$F$12</f>
        <v>62.692395570000002</v>
      </c>
      <c r="L212" s="37">
        <f>SUMIFS(СВЦЭМ!$F$34:$F$777,СВЦЭМ!$A$34:$A$777,$A212,СВЦЭМ!$B$34:$B$777,L$190)+'СЕТ СН'!$F$12</f>
        <v>58.819617770000001</v>
      </c>
      <c r="M212" s="37">
        <f>SUMIFS(СВЦЭМ!$F$34:$F$777,СВЦЭМ!$A$34:$A$777,$A212,СВЦЭМ!$B$34:$B$777,M$190)+'СЕТ СН'!$F$12</f>
        <v>56.91242175</v>
      </c>
      <c r="N212" s="37">
        <f>SUMIFS(СВЦЭМ!$F$34:$F$777,СВЦЭМ!$A$34:$A$777,$A212,СВЦЭМ!$B$34:$B$777,N$190)+'СЕТ СН'!$F$12</f>
        <v>57.68464985</v>
      </c>
      <c r="O212" s="37">
        <f>SUMIFS(СВЦЭМ!$F$34:$F$777,СВЦЭМ!$A$34:$A$777,$A212,СВЦЭМ!$B$34:$B$777,O$190)+'СЕТ СН'!$F$12</f>
        <v>57.557532510000001</v>
      </c>
      <c r="P212" s="37">
        <f>SUMIFS(СВЦЭМ!$F$34:$F$777,СВЦЭМ!$A$34:$A$777,$A212,СВЦЭМ!$B$34:$B$777,P$190)+'СЕТ СН'!$F$12</f>
        <v>59.082383759999999</v>
      </c>
      <c r="Q212" s="37">
        <f>SUMIFS(СВЦЭМ!$F$34:$F$777,СВЦЭМ!$A$34:$A$777,$A212,СВЦЭМ!$B$34:$B$777,Q$190)+'СЕТ СН'!$F$12</f>
        <v>59.710554299999998</v>
      </c>
      <c r="R212" s="37">
        <f>SUMIFS(СВЦЭМ!$F$34:$F$777,СВЦЭМ!$A$34:$A$777,$A212,СВЦЭМ!$B$34:$B$777,R$190)+'СЕТ СН'!$F$12</f>
        <v>59.859399660000001</v>
      </c>
      <c r="S212" s="37">
        <f>SUMIFS(СВЦЭМ!$F$34:$F$777,СВЦЭМ!$A$34:$A$777,$A212,СВЦЭМ!$B$34:$B$777,S$190)+'СЕТ СН'!$F$12</f>
        <v>59.45453732</v>
      </c>
      <c r="T212" s="37">
        <f>SUMIFS(СВЦЭМ!$F$34:$F$777,СВЦЭМ!$A$34:$A$777,$A212,СВЦЭМ!$B$34:$B$777,T$190)+'СЕТ СН'!$F$12</f>
        <v>60.017781489999997</v>
      </c>
      <c r="U212" s="37">
        <f>SUMIFS(СВЦЭМ!$F$34:$F$777,СВЦЭМ!$A$34:$A$777,$A212,СВЦЭМ!$B$34:$B$777,U$190)+'СЕТ СН'!$F$12</f>
        <v>59.653768139999997</v>
      </c>
      <c r="V212" s="37">
        <f>SUMIFS(СВЦЭМ!$F$34:$F$777,СВЦЭМ!$A$34:$A$777,$A212,СВЦЭМ!$B$34:$B$777,V$190)+'СЕТ СН'!$F$12</f>
        <v>59.636222930000002</v>
      </c>
      <c r="W212" s="37">
        <f>SUMIFS(СВЦЭМ!$F$34:$F$777,СВЦЭМ!$A$34:$A$777,$A212,СВЦЭМ!$B$34:$B$777,W$190)+'СЕТ СН'!$F$12</f>
        <v>59.764019349999998</v>
      </c>
      <c r="X212" s="37">
        <f>SUMIFS(СВЦЭМ!$F$34:$F$777,СВЦЭМ!$A$34:$A$777,$A212,СВЦЭМ!$B$34:$B$777,X$190)+'СЕТ СН'!$F$12</f>
        <v>68.406766239999996</v>
      </c>
      <c r="Y212" s="37">
        <f>SUMIFS(СВЦЭМ!$F$34:$F$777,СВЦЭМ!$A$34:$A$777,$A212,СВЦЭМ!$B$34:$B$777,Y$190)+'СЕТ СН'!$F$12</f>
        <v>82.589554359999994</v>
      </c>
    </row>
    <row r="213" spans="1:25" ht="15.75" x14ac:dyDescent="0.2">
      <c r="A213" s="36">
        <f t="shared" si="5"/>
        <v>43304</v>
      </c>
      <c r="B213" s="37">
        <f>SUMIFS(СВЦЭМ!$F$34:$F$777,СВЦЭМ!$A$34:$A$777,$A213,СВЦЭМ!$B$34:$B$777,B$190)+'СЕТ СН'!$F$12</f>
        <v>96.740232199999994</v>
      </c>
      <c r="C213" s="37">
        <f>SUMIFS(СВЦЭМ!$F$34:$F$777,СВЦЭМ!$A$34:$A$777,$A213,СВЦЭМ!$B$34:$B$777,C$190)+'СЕТ СН'!$F$12</f>
        <v>103.45722315</v>
      </c>
      <c r="D213" s="37">
        <f>SUMIFS(СВЦЭМ!$F$34:$F$777,СВЦЭМ!$A$34:$A$777,$A213,СВЦЭМ!$B$34:$B$777,D$190)+'СЕТ СН'!$F$12</f>
        <v>106.72415961999999</v>
      </c>
      <c r="E213" s="37">
        <f>SUMIFS(СВЦЭМ!$F$34:$F$777,СВЦЭМ!$A$34:$A$777,$A213,СВЦЭМ!$B$34:$B$777,E$190)+'СЕТ СН'!$F$12</f>
        <v>106.46807883</v>
      </c>
      <c r="F213" s="37">
        <f>SUMIFS(СВЦЭМ!$F$34:$F$777,СВЦЭМ!$A$34:$A$777,$A213,СВЦЭМ!$B$34:$B$777,F$190)+'СЕТ СН'!$F$12</f>
        <v>106.10435026</v>
      </c>
      <c r="G213" s="37">
        <f>SUMIFS(СВЦЭМ!$F$34:$F$777,СВЦЭМ!$A$34:$A$777,$A213,СВЦЭМ!$B$34:$B$777,G$190)+'СЕТ СН'!$F$12</f>
        <v>106.41337903</v>
      </c>
      <c r="H213" s="37">
        <f>SUMIFS(СВЦЭМ!$F$34:$F$777,СВЦЭМ!$A$34:$A$777,$A213,СВЦЭМ!$B$34:$B$777,H$190)+'СЕТ СН'!$F$12</f>
        <v>97.017047000000005</v>
      </c>
      <c r="I213" s="37">
        <f>SUMIFS(СВЦЭМ!$F$34:$F$777,СВЦЭМ!$A$34:$A$777,$A213,СВЦЭМ!$B$34:$B$777,I$190)+'СЕТ СН'!$F$12</f>
        <v>80.879315219999995</v>
      </c>
      <c r="J213" s="37">
        <f>SUMIFS(СВЦЭМ!$F$34:$F$777,СВЦЭМ!$A$34:$A$777,$A213,СВЦЭМ!$B$34:$B$777,J$190)+'СЕТ СН'!$F$12</f>
        <v>68.272415229999993</v>
      </c>
      <c r="K213" s="37">
        <f>SUMIFS(СВЦЭМ!$F$34:$F$777,СВЦЭМ!$A$34:$A$777,$A213,СВЦЭМ!$B$34:$B$777,K$190)+'СЕТ СН'!$F$12</f>
        <v>60.482381699999998</v>
      </c>
      <c r="L213" s="37">
        <f>SUMIFS(СВЦЭМ!$F$34:$F$777,СВЦЭМ!$A$34:$A$777,$A213,СВЦЭМ!$B$34:$B$777,L$190)+'СЕТ СН'!$F$12</f>
        <v>58.439197409999998</v>
      </c>
      <c r="M213" s="37">
        <f>SUMIFS(СВЦЭМ!$F$34:$F$777,СВЦЭМ!$A$34:$A$777,$A213,СВЦЭМ!$B$34:$B$777,M$190)+'СЕТ СН'!$F$12</f>
        <v>58.361084730000002</v>
      </c>
      <c r="N213" s="37">
        <f>SUMIFS(СВЦЭМ!$F$34:$F$777,СВЦЭМ!$A$34:$A$777,$A213,СВЦЭМ!$B$34:$B$777,N$190)+'СЕТ СН'!$F$12</f>
        <v>58.379404770000001</v>
      </c>
      <c r="O213" s="37">
        <f>SUMIFS(СВЦЭМ!$F$34:$F$777,СВЦЭМ!$A$34:$A$777,$A213,СВЦЭМ!$B$34:$B$777,O$190)+'СЕТ СН'!$F$12</f>
        <v>58.238781799999998</v>
      </c>
      <c r="P213" s="37">
        <f>SUMIFS(СВЦЭМ!$F$34:$F$777,СВЦЭМ!$A$34:$A$777,$A213,СВЦЭМ!$B$34:$B$777,P$190)+'СЕТ СН'!$F$12</f>
        <v>58.493857339999998</v>
      </c>
      <c r="Q213" s="37">
        <f>SUMIFS(СВЦЭМ!$F$34:$F$777,СВЦЭМ!$A$34:$A$777,$A213,СВЦЭМ!$B$34:$B$777,Q$190)+'СЕТ СН'!$F$12</f>
        <v>59.124502530000001</v>
      </c>
      <c r="R213" s="37">
        <f>SUMIFS(СВЦЭМ!$F$34:$F$777,СВЦЭМ!$A$34:$A$777,$A213,СВЦЭМ!$B$34:$B$777,R$190)+'СЕТ СН'!$F$12</f>
        <v>58.921185819999998</v>
      </c>
      <c r="S213" s="37">
        <f>SUMIFS(СВЦЭМ!$F$34:$F$777,СВЦЭМ!$A$34:$A$777,$A213,СВЦЭМ!$B$34:$B$777,S$190)+'СЕТ СН'!$F$12</f>
        <v>58.859005170000003</v>
      </c>
      <c r="T213" s="37">
        <f>SUMIFS(СВЦЭМ!$F$34:$F$777,СВЦЭМ!$A$34:$A$777,$A213,СВЦЭМ!$B$34:$B$777,T$190)+'СЕТ СН'!$F$12</f>
        <v>59.178240989999999</v>
      </c>
      <c r="U213" s="37">
        <f>SUMIFS(СВЦЭМ!$F$34:$F$777,СВЦЭМ!$A$34:$A$777,$A213,СВЦЭМ!$B$34:$B$777,U$190)+'СЕТ СН'!$F$12</f>
        <v>58.75281511</v>
      </c>
      <c r="V213" s="37">
        <f>SUMIFS(СВЦЭМ!$F$34:$F$777,СВЦЭМ!$A$34:$A$777,$A213,СВЦЭМ!$B$34:$B$777,V$190)+'СЕТ СН'!$F$12</f>
        <v>58.697183240000001</v>
      </c>
      <c r="W213" s="37">
        <f>SUMIFS(СВЦЭМ!$F$34:$F$777,СВЦЭМ!$A$34:$A$777,$A213,СВЦЭМ!$B$34:$B$777,W$190)+'СЕТ СН'!$F$12</f>
        <v>62.683139990000001</v>
      </c>
      <c r="X213" s="37">
        <f>SUMIFS(СВЦЭМ!$F$34:$F$777,СВЦЭМ!$A$34:$A$777,$A213,СВЦЭМ!$B$34:$B$777,X$190)+'СЕТ СН'!$F$12</f>
        <v>71.519271489999994</v>
      </c>
      <c r="Y213" s="37">
        <f>SUMIFS(СВЦЭМ!$F$34:$F$777,СВЦЭМ!$A$34:$A$777,$A213,СВЦЭМ!$B$34:$B$777,Y$190)+'СЕТ СН'!$F$12</f>
        <v>83.472927609999999</v>
      </c>
    </row>
    <row r="214" spans="1:25" ht="15.75" x14ac:dyDescent="0.2">
      <c r="A214" s="36">
        <f t="shared" si="5"/>
        <v>43305</v>
      </c>
      <c r="B214" s="37">
        <f>SUMIFS(СВЦЭМ!$F$34:$F$777,СВЦЭМ!$A$34:$A$777,$A214,СВЦЭМ!$B$34:$B$777,B$190)+'СЕТ СН'!$F$12</f>
        <v>97.026716379999996</v>
      </c>
      <c r="C214" s="37">
        <f>SUMIFS(СВЦЭМ!$F$34:$F$777,СВЦЭМ!$A$34:$A$777,$A214,СВЦЭМ!$B$34:$B$777,C$190)+'СЕТ СН'!$F$12</f>
        <v>100.32852527</v>
      </c>
      <c r="D214" s="37">
        <f>SUMIFS(СВЦЭМ!$F$34:$F$777,СВЦЭМ!$A$34:$A$777,$A214,СВЦЭМ!$B$34:$B$777,D$190)+'СЕТ СН'!$F$12</f>
        <v>105.62944829</v>
      </c>
      <c r="E214" s="37">
        <f>SUMIFS(СВЦЭМ!$F$34:$F$777,СВЦЭМ!$A$34:$A$777,$A214,СВЦЭМ!$B$34:$B$777,E$190)+'СЕТ СН'!$F$12</f>
        <v>107.52678663</v>
      </c>
      <c r="F214" s="37">
        <f>SUMIFS(СВЦЭМ!$F$34:$F$777,СВЦЭМ!$A$34:$A$777,$A214,СВЦЭМ!$B$34:$B$777,F$190)+'СЕТ СН'!$F$12</f>
        <v>106.41676852000001</v>
      </c>
      <c r="G214" s="37">
        <f>SUMIFS(СВЦЭМ!$F$34:$F$777,СВЦЭМ!$A$34:$A$777,$A214,СВЦЭМ!$B$34:$B$777,G$190)+'СЕТ СН'!$F$12</f>
        <v>104.53944842999999</v>
      </c>
      <c r="H214" s="37">
        <f>SUMIFS(СВЦЭМ!$F$34:$F$777,СВЦЭМ!$A$34:$A$777,$A214,СВЦЭМ!$B$34:$B$777,H$190)+'СЕТ СН'!$F$12</f>
        <v>95.772647629999994</v>
      </c>
      <c r="I214" s="37">
        <f>SUMIFS(СВЦЭМ!$F$34:$F$777,СВЦЭМ!$A$34:$A$777,$A214,СВЦЭМ!$B$34:$B$777,I$190)+'СЕТ СН'!$F$12</f>
        <v>79.726653499999998</v>
      </c>
      <c r="J214" s="37">
        <f>SUMIFS(СВЦЭМ!$F$34:$F$777,СВЦЭМ!$A$34:$A$777,$A214,СВЦЭМ!$B$34:$B$777,J$190)+'СЕТ СН'!$F$12</f>
        <v>67.635773909999997</v>
      </c>
      <c r="K214" s="37">
        <f>SUMIFS(СВЦЭМ!$F$34:$F$777,СВЦЭМ!$A$34:$A$777,$A214,СВЦЭМ!$B$34:$B$777,K$190)+'СЕТ СН'!$F$12</f>
        <v>61.627793740000001</v>
      </c>
      <c r="L214" s="37">
        <f>SUMIFS(СВЦЭМ!$F$34:$F$777,СВЦЭМ!$A$34:$A$777,$A214,СВЦЭМ!$B$34:$B$777,L$190)+'СЕТ СН'!$F$12</f>
        <v>60.63077766</v>
      </c>
      <c r="M214" s="37">
        <f>SUMIFS(СВЦЭМ!$F$34:$F$777,СВЦЭМ!$A$34:$A$777,$A214,СВЦЭМ!$B$34:$B$777,M$190)+'СЕТ СН'!$F$12</f>
        <v>60.604816720000002</v>
      </c>
      <c r="N214" s="37">
        <f>SUMIFS(СВЦЭМ!$F$34:$F$777,СВЦЭМ!$A$34:$A$777,$A214,СВЦЭМ!$B$34:$B$777,N$190)+'СЕТ СН'!$F$12</f>
        <v>62.63628533</v>
      </c>
      <c r="O214" s="37">
        <f>SUMIFS(СВЦЭМ!$F$34:$F$777,СВЦЭМ!$A$34:$A$777,$A214,СВЦЭМ!$B$34:$B$777,O$190)+'СЕТ СН'!$F$12</f>
        <v>61.689422700000001</v>
      </c>
      <c r="P214" s="37">
        <f>SUMIFS(СВЦЭМ!$F$34:$F$777,СВЦЭМ!$A$34:$A$777,$A214,СВЦЭМ!$B$34:$B$777,P$190)+'СЕТ СН'!$F$12</f>
        <v>61.806733000000001</v>
      </c>
      <c r="Q214" s="37">
        <f>SUMIFS(СВЦЭМ!$F$34:$F$777,СВЦЭМ!$A$34:$A$777,$A214,СВЦЭМ!$B$34:$B$777,Q$190)+'СЕТ СН'!$F$12</f>
        <v>61.836727869999997</v>
      </c>
      <c r="R214" s="37">
        <f>SUMIFS(СВЦЭМ!$F$34:$F$777,СВЦЭМ!$A$34:$A$777,$A214,СВЦЭМ!$B$34:$B$777,R$190)+'СЕТ СН'!$F$12</f>
        <v>61.602497870000001</v>
      </c>
      <c r="S214" s="37">
        <f>SUMIFS(СВЦЭМ!$F$34:$F$777,СВЦЭМ!$A$34:$A$777,$A214,СВЦЭМ!$B$34:$B$777,S$190)+'СЕТ СН'!$F$12</f>
        <v>60.708344920000002</v>
      </c>
      <c r="T214" s="37">
        <f>SUMIFS(СВЦЭМ!$F$34:$F$777,СВЦЭМ!$A$34:$A$777,$A214,СВЦЭМ!$B$34:$B$777,T$190)+'СЕТ СН'!$F$12</f>
        <v>60.773191439999998</v>
      </c>
      <c r="U214" s="37">
        <f>SUMIFS(СВЦЭМ!$F$34:$F$777,СВЦЭМ!$A$34:$A$777,$A214,СВЦЭМ!$B$34:$B$777,U$190)+'СЕТ СН'!$F$12</f>
        <v>61.961710770000003</v>
      </c>
      <c r="V214" s="37">
        <f>SUMIFS(СВЦЭМ!$F$34:$F$777,СВЦЭМ!$A$34:$A$777,$A214,СВЦЭМ!$B$34:$B$777,V$190)+'СЕТ СН'!$F$12</f>
        <v>61.957392509999998</v>
      </c>
      <c r="W214" s="37">
        <f>SUMIFS(СВЦЭМ!$F$34:$F$777,СВЦЭМ!$A$34:$A$777,$A214,СВЦЭМ!$B$34:$B$777,W$190)+'СЕТ СН'!$F$12</f>
        <v>67.628884619999994</v>
      </c>
      <c r="X214" s="37">
        <f>SUMIFS(СВЦЭМ!$F$34:$F$777,СВЦЭМ!$A$34:$A$777,$A214,СВЦЭМ!$B$34:$B$777,X$190)+'СЕТ СН'!$F$12</f>
        <v>76.570171509999994</v>
      </c>
      <c r="Y214" s="37">
        <f>SUMIFS(СВЦЭМ!$F$34:$F$777,СВЦЭМ!$A$34:$A$777,$A214,СВЦЭМ!$B$34:$B$777,Y$190)+'СЕТ СН'!$F$12</f>
        <v>89.025080489999993</v>
      </c>
    </row>
    <row r="215" spans="1:25" ht="15.75" x14ac:dyDescent="0.2">
      <c r="A215" s="36">
        <f t="shared" si="5"/>
        <v>43306</v>
      </c>
      <c r="B215" s="37">
        <f>SUMIFS(СВЦЭМ!$F$34:$F$777,СВЦЭМ!$A$34:$A$777,$A215,СВЦЭМ!$B$34:$B$777,B$190)+'СЕТ СН'!$F$12</f>
        <v>93.358675629999993</v>
      </c>
      <c r="C215" s="37">
        <f>SUMIFS(СВЦЭМ!$F$34:$F$777,СВЦЭМ!$A$34:$A$777,$A215,СВЦЭМ!$B$34:$B$777,C$190)+'СЕТ СН'!$F$12</f>
        <v>99.503871000000004</v>
      </c>
      <c r="D215" s="37">
        <f>SUMIFS(СВЦЭМ!$F$34:$F$777,СВЦЭМ!$A$34:$A$777,$A215,СВЦЭМ!$B$34:$B$777,D$190)+'СЕТ СН'!$F$12</f>
        <v>104.40394184</v>
      </c>
      <c r="E215" s="37">
        <f>SUMIFS(СВЦЭМ!$F$34:$F$777,СВЦЭМ!$A$34:$A$777,$A215,СВЦЭМ!$B$34:$B$777,E$190)+'СЕТ СН'!$F$12</f>
        <v>105.63104298</v>
      </c>
      <c r="F215" s="37">
        <f>SUMIFS(СВЦЭМ!$F$34:$F$777,СВЦЭМ!$A$34:$A$777,$A215,СВЦЭМ!$B$34:$B$777,F$190)+'СЕТ СН'!$F$12</f>
        <v>104.3110114</v>
      </c>
      <c r="G215" s="37">
        <f>SUMIFS(СВЦЭМ!$F$34:$F$777,СВЦЭМ!$A$34:$A$777,$A215,СВЦЭМ!$B$34:$B$777,G$190)+'СЕТ СН'!$F$12</f>
        <v>104.589448</v>
      </c>
      <c r="H215" s="37">
        <f>SUMIFS(СВЦЭМ!$F$34:$F$777,СВЦЭМ!$A$34:$A$777,$A215,СВЦЭМ!$B$34:$B$777,H$190)+'СЕТ СН'!$F$12</f>
        <v>94.128043020000007</v>
      </c>
      <c r="I215" s="37">
        <f>SUMIFS(СВЦЭМ!$F$34:$F$777,СВЦЭМ!$A$34:$A$777,$A215,СВЦЭМ!$B$34:$B$777,I$190)+'СЕТ СН'!$F$12</f>
        <v>77.490569649999998</v>
      </c>
      <c r="J215" s="37">
        <f>SUMIFS(СВЦЭМ!$F$34:$F$777,СВЦЭМ!$A$34:$A$777,$A215,СВЦЭМ!$B$34:$B$777,J$190)+'СЕТ СН'!$F$12</f>
        <v>65.188289330000003</v>
      </c>
      <c r="K215" s="37">
        <f>SUMIFS(СВЦЭМ!$F$34:$F$777,СВЦЭМ!$A$34:$A$777,$A215,СВЦЭМ!$B$34:$B$777,K$190)+'СЕТ СН'!$F$12</f>
        <v>59.380928920000002</v>
      </c>
      <c r="L215" s="37">
        <f>SUMIFS(СВЦЭМ!$F$34:$F$777,СВЦЭМ!$A$34:$A$777,$A215,СВЦЭМ!$B$34:$B$777,L$190)+'СЕТ СН'!$F$12</f>
        <v>58.704049349999998</v>
      </c>
      <c r="M215" s="37">
        <f>SUMIFS(СВЦЭМ!$F$34:$F$777,СВЦЭМ!$A$34:$A$777,$A215,СВЦЭМ!$B$34:$B$777,M$190)+'СЕТ СН'!$F$12</f>
        <v>58.975031119999997</v>
      </c>
      <c r="N215" s="37">
        <f>SUMIFS(СВЦЭМ!$F$34:$F$777,СВЦЭМ!$A$34:$A$777,$A215,СВЦЭМ!$B$34:$B$777,N$190)+'СЕТ СН'!$F$12</f>
        <v>59.493622139999999</v>
      </c>
      <c r="O215" s="37">
        <f>SUMIFS(СВЦЭМ!$F$34:$F$777,СВЦЭМ!$A$34:$A$777,$A215,СВЦЭМ!$B$34:$B$777,O$190)+'СЕТ СН'!$F$12</f>
        <v>59.617046459999997</v>
      </c>
      <c r="P215" s="37">
        <f>SUMIFS(СВЦЭМ!$F$34:$F$777,СВЦЭМ!$A$34:$A$777,$A215,СВЦЭМ!$B$34:$B$777,P$190)+'СЕТ СН'!$F$12</f>
        <v>61.089767670000001</v>
      </c>
      <c r="Q215" s="37">
        <f>SUMIFS(СВЦЭМ!$F$34:$F$777,СВЦЭМ!$A$34:$A$777,$A215,СВЦЭМ!$B$34:$B$777,Q$190)+'СЕТ СН'!$F$12</f>
        <v>61.771186559999997</v>
      </c>
      <c r="R215" s="37">
        <f>SUMIFS(СВЦЭМ!$F$34:$F$777,СВЦЭМ!$A$34:$A$777,$A215,СВЦЭМ!$B$34:$B$777,R$190)+'СЕТ СН'!$F$12</f>
        <v>64.697944010000001</v>
      </c>
      <c r="S215" s="37">
        <f>SUMIFS(СВЦЭМ!$F$34:$F$777,СВЦЭМ!$A$34:$A$777,$A215,СВЦЭМ!$B$34:$B$777,S$190)+'СЕТ СН'!$F$12</f>
        <v>63.459970560000002</v>
      </c>
      <c r="T215" s="37">
        <f>SUMIFS(СВЦЭМ!$F$34:$F$777,СВЦЭМ!$A$34:$A$777,$A215,СВЦЭМ!$B$34:$B$777,T$190)+'СЕТ СН'!$F$12</f>
        <v>63.711728950000001</v>
      </c>
      <c r="U215" s="37">
        <f>SUMIFS(СВЦЭМ!$F$34:$F$777,СВЦЭМ!$A$34:$A$777,$A215,СВЦЭМ!$B$34:$B$777,U$190)+'СЕТ СН'!$F$12</f>
        <v>64.990350399999997</v>
      </c>
      <c r="V215" s="37">
        <f>SUMIFS(СВЦЭМ!$F$34:$F$777,СВЦЭМ!$A$34:$A$777,$A215,СВЦЭМ!$B$34:$B$777,V$190)+'СЕТ СН'!$F$12</f>
        <v>65.985967819999999</v>
      </c>
      <c r="W215" s="37">
        <f>SUMIFS(СВЦЭМ!$F$34:$F$777,СВЦЭМ!$A$34:$A$777,$A215,СВЦЭМ!$B$34:$B$777,W$190)+'СЕТ СН'!$F$12</f>
        <v>69.106761000000006</v>
      </c>
      <c r="X215" s="37">
        <f>SUMIFS(СВЦЭМ!$F$34:$F$777,СВЦЭМ!$A$34:$A$777,$A215,СВЦЭМ!$B$34:$B$777,X$190)+'СЕТ СН'!$F$12</f>
        <v>76.064678310000005</v>
      </c>
      <c r="Y215" s="37">
        <f>SUMIFS(СВЦЭМ!$F$34:$F$777,СВЦЭМ!$A$34:$A$777,$A215,СВЦЭМ!$B$34:$B$777,Y$190)+'СЕТ СН'!$F$12</f>
        <v>81.816837719999995</v>
      </c>
    </row>
    <row r="216" spans="1:25" ht="15.75" x14ac:dyDescent="0.2">
      <c r="A216" s="36">
        <f t="shared" si="5"/>
        <v>43307</v>
      </c>
      <c r="B216" s="37">
        <f>SUMIFS(СВЦЭМ!$F$34:$F$777,СВЦЭМ!$A$34:$A$777,$A216,СВЦЭМ!$B$34:$B$777,B$190)+'СЕТ СН'!$F$12</f>
        <v>90.327863829999998</v>
      </c>
      <c r="C216" s="37">
        <f>SUMIFS(СВЦЭМ!$F$34:$F$777,СВЦЭМ!$A$34:$A$777,$A216,СВЦЭМ!$B$34:$B$777,C$190)+'СЕТ СН'!$F$12</f>
        <v>100.8552996</v>
      </c>
      <c r="D216" s="37">
        <f>SUMIFS(СВЦЭМ!$F$34:$F$777,СВЦЭМ!$A$34:$A$777,$A216,СВЦЭМ!$B$34:$B$777,D$190)+'СЕТ СН'!$F$12</f>
        <v>106.58927564</v>
      </c>
      <c r="E216" s="37">
        <f>SUMIFS(СВЦЭМ!$F$34:$F$777,СВЦЭМ!$A$34:$A$777,$A216,СВЦЭМ!$B$34:$B$777,E$190)+'СЕТ СН'!$F$12</f>
        <v>107.30089708</v>
      </c>
      <c r="F216" s="37">
        <f>SUMIFS(СВЦЭМ!$F$34:$F$777,СВЦЭМ!$A$34:$A$777,$A216,СВЦЭМ!$B$34:$B$777,F$190)+'СЕТ СН'!$F$12</f>
        <v>105.39947984</v>
      </c>
      <c r="G216" s="37">
        <f>SUMIFS(СВЦЭМ!$F$34:$F$777,СВЦЭМ!$A$34:$A$777,$A216,СВЦЭМ!$B$34:$B$777,G$190)+'СЕТ СН'!$F$12</f>
        <v>103.34660762</v>
      </c>
      <c r="H216" s="37">
        <f>SUMIFS(СВЦЭМ!$F$34:$F$777,СВЦЭМ!$A$34:$A$777,$A216,СВЦЭМ!$B$34:$B$777,H$190)+'СЕТ СН'!$F$12</f>
        <v>94.08719447</v>
      </c>
      <c r="I216" s="37">
        <f>SUMIFS(СВЦЭМ!$F$34:$F$777,СВЦЭМ!$A$34:$A$777,$A216,СВЦЭМ!$B$34:$B$777,I$190)+'СЕТ СН'!$F$12</f>
        <v>77.419688260000001</v>
      </c>
      <c r="J216" s="37">
        <f>SUMIFS(СВЦЭМ!$F$34:$F$777,СВЦЭМ!$A$34:$A$777,$A216,СВЦЭМ!$B$34:$B$777,J$190)+'СЕТ СН'!$F$12</f>
        <v>65.929405970000005</v>
      </c>
      <c r="K216" s="37">
        <f>SUMIFS(СВЦЭМ!$F$34:$F$777,СВЦЭМ!$A$34:$A$777,$A216,СВЦЭМ!$B$34:$B$777,K$190)+'СЕТ СН'!$F$12</f>
        <v>60.302163649999997</v>
      </c>
      <c r="L216" s="37">
        <f>SUMIFS(СВЦЭМ!$F$34:$F$777,СВЦЭМ!$A$34:$A$777,$A216,СВЦЭМ!$B$34:$B$777,L$190)+'СЕТ СН'!$F$12</f>
        <v>60.713377059999999</v>
      </c>
      <c r="M216" s="37">
        <f>SUMIFS(СВЦЭМ!$F$34:$F$777,СВЦЭМ!$A$34:$A$777,$A216,СВЦЭМ!$B$34:$B$777,M$190)+'СЕТ СН'!$F$12</f>
        <v>59.446579010000001</v>
      </c>
      <c r="N216" s="37">
        <f>SUMIFS(СВЦЭМ!$F$34:$F$777,СВЦЭМ!$A$34:$A$777,$A216,СВЦЭМ!$B$34:$B$777,N$190)+'СЕТ СН'!$F$12</f>
        <v>60.372847579999998</v>
      </c>
      <c r="O216" s="37">
        <f>SUMIFS(СВЦЭМ!$F$34:$F$777,СВЦЭМ!$A$34:$A$777,$A216,СВЦЭМ!$B$34:$B$777,O$190)+'СЕТ СН'!$F$12</f>
        <v>61.787826549999998</v>
      </c>
      <c r="P216" s="37">
        <f>SUMIFS(СВЦЭМ!$F$34:$F$777,СВЦЭМ!$A$34:$A$777,$A216,СВЦЭМ!$B$34:$B$777,P$190)+'СЕТ СН'!$F$12</f>
        <v>62.187603860000003</v>
      </c>
      <c r="Q216" s="37">
        <f>SUMIFS(СВЦЭМ!$F$34:$F$777,СВЦЭМ!$A$34:$A$777,$A216,СВЦЭМ!$B$34:$B$777,Q$190)+'СЕТ СН'!$F$12</f>
        <v>62.644395549999999</v>
      </c>
      <c r="R216" s="37">
        <f>SUMIFS(СВЦЭМ!$F$34:$F$777,СВЦЭМ!$A$34:$A$777,$A216,СВЦЭМ!$B$34:$B$777,R$190)+'СЕТ СН'!$F$12</f>
        <v>62.361618819999997</v>
      </c>
      <c r="S216" s="37">
        <f>SUMIFS(СВЦЭМ!$F$34:$F$777,СВЦЭМ!$A$34:$A$777,$A216,СВЦЭМ!$B$34:$B$777,S$190)+'СЕТ СН'!$F$12</f>
        <v>61.752990339999997</v>
      </c>
      <c r="T216" s="37">
        <f>SUMIFS(СВЦЭМ!$F$34:$F$777,СВЦЭМ!$A$34:$A$777,$A216,СВЦЭМ!$B$34:$B$777,T$190)+'СЕТ СН'!$F$12</f>
        <v>61.448576189999997</v>
      </c>
      <c r="U216" s="37">
        <f>SUMIFS(СВЦЭМ!$F$34:$F$777,СВЦЭМ!$A$34:$A$777,$A216,СВЦЭМ!$B$34:$B$777,U$190)+'СЕТ СН'!$F$12</f>
        <v>61.243952559999997</v>
      </c>
      <c r="V216" s="37">
        <f>SUMIFS(СВЦЭМ!$F$34:$F$777,СВЦЭМ!$A$34:$A$777,$A216,СВЦЭМ!$B$34:$B$777,V$190)+'СЕТ СН'!$F$12</f>
        <v>60.717404610000003</v>
      </c>
      <c r="W216" s="37">
        <f>SUMIFS(СВЦЭМ!$F$34:$F$777,СВЦЭМ!$A$34:$A$777,$A216,СВЦЭМ!$B$34:$B$777,W$190)+'СЕТ СН'!$F$12</f>
        <v>65.958747000000002</v>
      </c>
      <c r="X216" s="37">
        <f>SUMIFS(СВЦЭМ!$F$34:$F$777,СВЦЭМ!$A$34:$A$777,$A216,СВЦЭМ!$B$34:$B$777,X$190)+'СЕТ СН'!$F$12</f>
        <v>73.922323930000005</v>
      </c>
      <c r="Y216" s="37">
        <f>SUMIFS(СВЦЭМ!$F$34:$F$777,СВЦЭМ!$A$34:$A$777,$A216,СВЦЭМ!$B$34:$B$777,Y$190)+'СЕТ СН'!$F$12</f>
        <v>86.28556992</v>
      </c>
    </row>
    <row r="217" spans="1:25" ht="15.75" x14ac:dyDescent="0.2">
      <c r="A217" s="36">
        <f t="shared" si="5"/>
        <v>43308</v>
      </c>
      <c r="B217" s="37">
        <f>SUMIFS(СВЦЭМ!$F$34:$F$777,СВЦЭМ!$A$34:$A$777,$A217,СВЦЭМ!$B$34:$B$777,B$190)+'СЕТ СН'!$F$12</f>
        <v>95.904267599999997</v>
      </c>
      <c r="C217" s="37">
        <f>SUMIFS(СВЦЭМ!$F$34:$F$777,СВЦЭМ!$A$34:$A$777,$A217,СВЦЭМ!$B$34:$B$777,C$190)+'СЕТ СН'!$F$12</f>
        <v>102.51119649</v>
      </c>
      <c r="D217" s="37">
        <f>SUMIFS(СВЦЭМ!$F$34:$F$777,СВЦЭМ!$A$34:$A$777,$A217,СВЦЭМ!$B$34:$B$777,D$190)+'СЕТ СН'!$F$12</f>
        <v>104.93678073</v>
      </c>
      <c r="E217" s="37">
        <f>SUMIFS(СВЦЭМ!$F$34:$F$777,СВЦЭМ!$A$34:$A$777,$A217,СВЦЭМ!$B$34:$B$777,E$190)+'СЕТ СН'!$F$12</f>
        <v>103.91747844</v>
      </c>
      <c r="F217" s="37">
        <f>SUMIFS(СВЦЭМ!$F$34:$F$777,СВЦЭМ!$A$34:$A$777,$A217,СВЦЭМ!$B$34:$B$777,F$190)+'СЕТ СН'!$F$12</f>
        <v>103.5675908</v>
      </c>
      <c r="G217" s="37">
        <f>SUMIFS(СВЦЭМ!$F$34:$F$777,СВЦЭМ!$A$34:$A$777,$A217,СВЦЭМ!$B$34:$B$777,G$190)+'СЕТ СН'!$F$12</f>
        <v>104.10774382</v>
      </c>
      <c r="H217" s="37">
        <f>SUMIFS(СВЦЭМ!$F$34:$F$777,СВЦЭМ!$A$34:$A$777,$A217,СВЦЭМ!$B$34:$B$777,H$190)+'СЕТ СН'!$F$12</f>
        <v>94.732902539999998</v>
      </c>
      <c r="I217" s="37">
        <f>SUMIFS(СВЦЭМ!$F$34:$F$777,СВЦЭМ!$A$34:$A$777,$A217,СВЦЭМ!$B$34:$B$777,I$190)+'СЕТ СН'!$F$12</f>
        <v>78.663555680000002</v>
      </c>
      <c r="J217" s="37">
        <f>SUMIFS(СВЦЭМ!$F$34:$F$777,СВЦЭМ!$A$34:$A$777,$A217,СВЦЭМ!$B$34:$B$777,J$190)+'СЕТ СН'!$F$12</f>
        <v>67.14705687</v>
      </c>
      <c r="K217" s="37">
        <f>SUMIFS(СВЦЭМ!$F$34:$F$777,СВЦЭМ!$A$34:$A$777,$A217,СВЦЭМ!$B$34:$B$777,K$190)+'СЕТ СН'!$F$12</f>
        <v>61.466236080000002</v>
      </c>
      <c r="L217" s="37">
        <f>SUMIFS(СВЦЭМ!$F$34:$F$777,СВЦЭМ!$A$34:$A$777,$A217,СВЦЭМ!$B$34:$B$777,L$190)+'СЕТ СН'!$F$12</f>
        <v>59.899758929999997</v>
      </c>
      <c r="M217" s="37">
        <f>SUMIFS(СВЦЭМ!$F$34:$F$777,СВЦЭМ!$A$34:$A$777,$A217,СВЦЭМ!$B$34:$B$777,M$190)+'СЕТ СН'!$F$12</f>
        <v>59.490402959999997</v>
      </c>
      <c r="N217" s="37">
        <f>SUMIFS(СВЦЭМ!$F$34:$F$777,СВЦЭМ!$A$34:$A$777,$A217,СВЦЭМ!$B$34:$B$777,N$190)+'СЕТ СН'!$F$12</f>
        <v>58.564230100000003</v>
      </c>
      <c r="O217" s="37">
        <f>SUMIFS(СВЦЭМ!$F$34:$F$777,СВЦЭМ!$A$34:$A$777,$A217,СВЦЭМ!$B$34:$B$777,O$190)+'СЕТ СН'!$F$12</f>
        <v>59.173544419999999</v>
      </c>
      <c r="P217" s="37">
        <f>SUMIFS(СВЦЭМ!$F$34:$F$777,СВЦЭМ!$A$34:$A$777,$A217,СВЦЭМ!$B$34:$B$777,P$190)+'СЕТ СН'!$F$12</f>
        <v>59.529652759999998</v>
      </c>
      <c r="Q217" s="37">
        <f>SUMIFS(СВЦЭМ!$F$34:$F$777,СВЦЭМ!$A$34:$A$777,$A217,СВЦЭМ!$B$34:$B$777,Q$190)+'СЕТ СН'!$F$12</f>
        <v>59.61003427</v>
      </c>
      <c r="R217" s="37">
        <f>SUMIFS(СВЦЭМ!$F$34:$F$777,СВЦЭМ!$A$34:$A$777,$A217,СВЦЭМ!$B$34:$B$777,R$190)+'СЕТ СН'!$F$12</f>
        <v>60.35219773</v>
      </c>
      <c r="S217" s="37">
        <f>SUMIFS(СВЦЭМ!$F$34:$F$777,СВЦЭМ!$A$34:$A$777,$A217,СВЦЭМ!$B$34:$B$777,S$190)+'СЕТ СН'!$F$12</f>
        <v>59.935850299999998</v>
      </c>
      <c r="T217" s="37">
        <f>SUMIFS(СВЦЭМ!$F$34:$F$777,СВЦЭМ!$A$34:$A$777,$A217,СВЦЭМ!$B$34:$B$777,T$190)+'СЕТ СН'!$F$12</f>
        <v>59.459074139999998</v>
      </c>
      <c r="U217" s="37">
        <f>SUMIFS(СВЦЭМ!$F$34:$F$777,СВЦЭМ!$A$34:$A$777,$A217,СВЦЭМ!$B$34:$B$777,U$190)+'СЕТ СН'!$F$12</f>
        <v>60.089450329999998</v>
      </c>
      <c r="V217" s="37">
        <f>SUMIFS(СВЦЭМ!$F$34:$F$777,СВЦЭМ!$A$34:$A$777,$A217,СВЦЭМ!$B$34:$B$777,V$190)+'СЕТ СН'!$F$12</f>
        <v>60.518563299999997</v>
      </c>
      <c r="W217" s="37">
        <f>SUMIFS(СВЦЭМ!$F$34:$F$777,СВЦЭМ!$A$34:$A$777,$A217,СВЦЭМ!$B$34:$B$777,W$190)+'СЕТ СН'!$F$12</f>
        <v>64.520539589999998</v>
      </c>
      <c r="X217" s="37">
        <f>SUMIFS(СВЦЭМ!$F$34:$F$777,СВЦЭМ!$A$34:$A$777,$A217,СВЦЭМ!$B$34:$B$777,X$190)+'СЕТ СН'!$F$12</f>
        <v>73.815948770000006</v>
      </c>
      <c r="Y217" s="37">
        <f>SUMIFS(СВЦЭМ!$F$34:$F$777,СВЦЭМ!$A$34:$A$777,$A217,СВЦЭМ!$B$34:$B$777,Y$190)+'СЕТ СН'!$F$12</f>
        <v>85.449784930000007</v>
      </c>
    </row>
    <row r="218" spans="1:25" ht="15.75" x14ac:dyDescent="0.2">
      <c r="A218" s="36">
        <f t="shared" si="5"/>
        <v>43309</v>
      </c>
      <c r="B218" s="37">
        <f>SUMIFS(СВЦЭМ!$F$34:$F$777,СВЦЭМ!$A$34:$A$777,$A218,СВЦЭМ!$B$34:$B$777,B$190)+'СЕТ СН'!$F$12</f>
        <v>80.638648759999995</v>
      </c>
      <c r="C218" s="37">
        <f>SUMIFS(СВЦЭМ!$F$34:$F$777,СВЦЭМ!$A$34:$A$777,$A218,СВЦЭМ!$B$34:$B$777,C$190)+'СЕТ СН'!$F$12</f>
        <v>87.474986229999999</v>
      </c>
      <c r="D218" s="37">
        <f>SUMIFS(СВЦЭМ!$F$34:$F$777,СВЦЭМ!$A$34:$A$777,$A218,СВЦЭМ!$B$34:$B$777,D$190)+'СЕТ СН'!$F$12</f>
        <v>90.234424410000003</v>
      </c>
      <c r="E218" s="37">
        <f>SUMIFS(СВЦЭМ!$F$34:$F$777,СВЦЭМ!$A$34:$A$777,$A218,СВЦЭМ!$B$34:$B$777,E$190)+'СЕТ СН'!$F$12</f>
        <v>93.144649060000006</v>
      </c>
      <c r="F218" s="37">
        <f>SUMIFS(СВЦЭМ!$F$34:$F$777,СВЦЭМ!$A$34:$A$777,$A218,СВЦЭМ!$B$34:$B$777,F$190)+'СЕТ СН'!$F$12</f>
        <v>92.171269710000004</v>
      </c>
      <c r="G218" s="37">
        <f>SUMIFS(СВЦЭМ!$F$34:$F$777,СВЦЭМ!$A$34:$A$777,$A218,СВЦЭМ!$B$34:$B$777,G$190)+'СЕТ СН'!$F$12</f>
        <v>98.870453499999996</v>
      </c>
      <c r="H218" s="37">
        <f>SUMIFS(СВЦЭМ!$F$34:$F$777,СВЦЭМ!$A$34:$A$777,$A218,СВЦЭМ!$B$34:$B$777,H$190)+'СЕТ СН'!$F$12</f>
        <v>84.668439890000002</v>
      </c>
      <c r="I218" s="37">
        <f>SUMIFS(СВЦЭМ!$F$34:$F$777,СВЦЭМ!$A$34:$A$777,$A218,СВЦЭМ!$B$34:$B$777,I$190)+'СЕТ СН'!$F$12</f>
        <v>72.914778190000007</v>
      </c>
      <c r="J218" s="37">
        <f>SUMIFS(СВЦЭМ!$F$34:$F$777,СВЦЭМ!$A$34:$A$777,$A218,СВЦЭМ!$B$34:$B$777,J$190)+'СЕТ СН'!$F$12</f>
        <v>58.37910926</v>
      </c>
      <c r="K218" s="37">
        <f>SUMIFS(СВЦЭМ!$F$34:$F$777,СВЦЭМ!$A$34:$A$777,$A218,СВЦЭМ!$B$34:$B$777,K$190)+'СЕТ СН'!$F$12</f>
        <v>52.058111410000002</v>
      </c>
      <c r="L218" s="37">
        <f>SUMIFS(СВЦЭМ!$F$34:$F$777,СВЦЭМ!$A$34:$A$777,$A218,СВЦЭМ!$B$34:$B$777,L$190)+'СЕТ СН'!$F$12</f>
        <v>50.058183049999997</v>
      </c>
      <c r="M218" s="37">
        <f>SUMIFS(СВЦЭМ!$F$34:$F$777,СВЦЭМ!$A$34:$A$777,$A218,СВЦЭМ!$B$34:$B$777,M$190)+'СЕТ СН'!$F$12</f>
        <v>49.785964229999998</v>
      </c>
      <c r="N218" s="37">
        <f>SUMIFS(СВЦЭМ!$F$34:$F$777,СВЦЭМ!$A$34:$A$777,$A218,СВЦЭМ!$B$34:$B$777,N$190)+'СЕТ СН'!$F$12</f>
        <v>53.044054879999997</v>
      </c>
      <c r="O218" s="37">
        <f>SUMIFS(СВЦЭМ!$F$34:$F$777,СВЦЭМ!$A$34:$A$777,$A218,СВЦЭМ!$B$34:$B$777,O$190)+'СЕТ СН'!$F$12</f>
        <v>50.788782410000003</v>
      </c>
      <c r="P218" s="37">
        <f>SUMIFS(СВЦЭМ!$F$34:$F$777,СВЦЭМ!$A$34:$A$777,$A218,СВЦЭМ!$B$34:$B$777,P$190)+'СЕТ СН'!$F$12</f>
        <v>51.857425480000003</v>
      </c>
      <c r="Q218" s="37">
        <f>SUMIFS(СВЦЭМ!$F$34:$F$777,СВЦЭМ!$A$34:$A$777,$A218,СВЦЭМ!$B$34:$B$777,Q$190)+'СЕТ СН'!$F$12</f>
        <v>52.823673499999998</v>
      </c>
      <c r="R218" s="37">
        <f>SUMIFS(СВЦЭМ!$F$34:$F$777,СВЦЭМ!$A$34:$A$777,$A218,СВЦЭМ!$B$34:$B$777,R$190)+'СЕТ СН'!$F$12</f>
        <v>52.68845357</v>
      </c>
      <c r="S218" s="37">
        <f>SUMIFS(СВЦЭМ!$F$34:$F$777,СВЦЭМ!$A$34:$A$777,$A218,СВЦЭМ!$B$34:$B$777,S$190)+'СЕТ СН'!$F$12</f>
        <v>52.479165690000002</v>
      </c>
      <c r="T218" s="37">
        <f>SUMIFS(СВЦЭМ!$F$34:$F$777,СВЦЭМ!$A$34:$A$777,$A218,СВЦЭМ!$B$34:$B$777,T$190)+'СЕТ СН'!$F$12</f>
        <v>51.614369869999997</v>
      </c>
      <c r="U218" s="37">
        <f>SUMIFS(СВЦЭМ!$F$34:$F$777,СВЦЭМ!$A$34:$A$777,$A218,СВЦЭМ!$B$34:$B$777,U$190)+'СЕТ СН'!$F$12</f>
        <v>51.20056512</v>
      </c>
      <c r="V218" s="37">
        <f>SUMIFS(СВЦЭМ!$F$34:$F$777,СВЦЭМ!$A$34:$A$777,$A218,СВЦЭМ!$B$34:$B$777,V$190)+'СЕТ СН'!$F$12</f>
        <v>52.634105460000001</v>
      </c>
      <c r="W218" s="37">
        <f>SUMIFS(СВЦЭМ!$F$34:$F$777,СВЦЭМ!$A$34:$A$777,$A218,СВЦЭМ!$B$34:$B$777,W$190)+'СЕТ СН'!$F$12</f>
        <v>54.505657820000003</v>
      </c>
      <c r="X218" s="37">
        <f>SUMIFS(СВЦЭМ!$F$34:$F$777,СВЦЭМ!$A$34:$A$777,$A218,СВЦЭМ!$B$34:$B$777,X$190)+'СЕТ СН'!$F$12</f>
        <v>62.76820421</v>
      </c>
      <c r="Y218" s="37">
        <f>SUMIFS(СВЦЭМ!$F$34:$F$777,СВЦЭМ!$A$34:$A$777,$A218,СВЦЭМ!$B$34:$B$777,Y$190)+'СЕТ СН'!$F$12</f>
        <v>76.626898639999993</v>
      </c>
    </row>
    <row r="219" spans="1:25" ht="15.75" x14ac:dyDescent="0.2">
      <c r="A219" s="36">
        <f t="shared" si="5"/>
        <v>43310</v>
      </c>
      <c r="B219" s="37">
        <f>SUMIFS(СВЦЭМ!$F$34:$F$777,СВЦЭМ!$A$34:$A$777,$A219,СВЦЭМ!$B$34:$B$777,B$190)+'СЕТ СН'!$F$12</f>
        <v>83.190854939999994</v>
      </c>
      <c r="C219" s="37">
        <f>SUMIFS(СВЦЭМ!$F$34:$F$777,СВЦЭМ!$A$34:$A$777,$A219,СВЦЭМ!$B$34:$B$777,C$190)+'СЕТ СН'!$F$12</f>
        <v>89.009040159999998</v>
      </c>
      <c r="D219" s="37">
        <f>SUMIFS(СВЦЭМ!$F$34:$F$777,СВЦЭМ!$A$34:$A$777,$A219,СВЦЭМ!$B$34:$B$777,D$190)+'СЕТ СН'!$F$12</f>
        <v>95.087760739999993</v>
      </c>
      <c r="E219" s="37">
        <f>SUMIFS(СВЦЭМ!$F$34:$F$777,СВЦЭМ!$A$34:$A$777,$A219,СВЦЭМ!$B$34:$B$777,E$190)+'СЕТ СН'!$F$12</f>
        <v>100.91567572</v>
      </c>
      <c r="F219" s="37">
        <f>SUMIFS(СВЦЭМ!$F$34:$F$777,СВЦЭМ!$A$34:$A$777,$A219,СВЦЭМ!$B$34:$B$777,F$190)+'СЕТ СН'!$F$12</f>
        <v>99.993968069999994</v>
      </c>
      <c r="G219" s="37">
        <f>SUMIFS(СВЦЭМ!$F$34:$F$777,СВЦЭМ!$A$34:$A$777,$A219,СВЦЭМ!$B$34:$B$777,G$190)+'СЕТ СН'!$F$12</f>
        <v>99.325141259999995</v>
      </c>
      <c r="H219" s="37">
        <f>SUMIFS(СВЦЭМ!$F$34:$F$777,СВЦЭМ!$A$34:$A$777,$A219,СВЦЭМ!$B$34:$B$777,H$190)+'СЕТ СН'!$F$12</f>
        <v>88.155465430000007</v>
      </c>
      <c r="I219" s="37">
        <f>SUMIFS(СВЦЭМ!$F$34:$F$777,СВЦЭМ!$A$34:$A$777,$A219,СВЦЭМ!$B$34:$B$777,I$190)+'СЕТ СН'!$F$12</f>
        <v>71.090425449999998</v>
      </c>
      <c r="J219" s="37">
        <f>SUMIFS(СВЦЭМ!$F$34:$F$777,СВЦЭМ!$A$34:$A$777,$A219,СВЦЭМ!$B$34:$B$777,J$190)+'СЕТ СН'!$F$12</f>
        <v>58.267628350000003</v>
      </c>
      <c r="K219" s="37">
        <f>SUMIFS(СВЦЭМ!$F$34:$F$777,СВЦЭМ!$A$34:$A$777,$A219,СВЦЭМ!$B$34:$B$777,K$190)+'СЕТ СН'!$F$12</f>
        <v>51.563678830000001</v>
      </c>
      <c r="L219" s="37">
        <f>SUMIFS(СВЦЭМ!$F$34:$F$777,СВЦЭМ!$A$34:$A$777,$A219,СВЦЭМ!$B$34:$B$777,L$190)+'СЕТ СН'!$F$12</f>
        <v>48.912891109999997</v>
      </c>
      <c r="M219" s="37">
        <f>SUMIFS(СВЦЭМ!$F$34:$F$777,СВЦЭМ!$A$34:$A$777,$A219,СВЦЭМ!$B$34:$B$777,M$190)+'СЕТ СН'!$F$12</f>
        <v>48.8248757</v>
      </c>
      <c r="N219" s="37">
        <f>SUMIFS(СВЦЭМ!$F$34:$F$777,СВЦЭМ!$A$34:$A$777,$A219,СВЦЭМ!$B$34:$B$777,N$190)+'СЕТ СН'!$F$12</f>
        <v>47.985976950000001</v>
      </c>
      <c r="O219" s="37">
        <f>SUMIFS(СВЦЭМ!$F$34:$F$777,СВЦЭМ!$A$34:$A$777,$A219,СВЦЭМ!$B$34:$B$777,O$190)+'СЕТ СН'!$F$12</f>
        <v>48.120763480000001</v>
      </c>
      <c r="P219" s="37">
        <f>SUMIFS(СВЦЭМ!$F$34:$F$777,СВЦЭМ!$A$34:$A$777,$A219,СВЦЭМ!$B$34:$B$777,P$190)+'СЕТ СН'!$F$12</f>
        <v>48.08394449</v>
      </c>
      <c r="Q219" s="37">
        <f>SUMIFS(СВЦЭМ!$F$34:$F$777,СВЦЭМ!$A$34:$A$777,$A219,СВЦЭМ!$B$34:$B$777,Q$190)+'СЕТ СН'!$F$12</f>
        <v>48.492043649999999</v>
      </c>
      <c r="R219" s="37">
        <f>SUMIFS(СВЦЭМ!$F$34:$F$777,СВЦЭМ!$A$34:$A$777,$A219,СВЦЭМ!$B$34:$B$777,R$190)+'СЕТ СН'!$F$12</f>
        <v>48.76027577</v>
      </c>
      <c r="S219" s="37">
        <f>SUMIFS(СВЦЭМ!$F$34:$F$777,СВЦЭМ!$A$34:$A$777,$A219,СВЦЭМ!$B$34:$B$777,S$190)+'СЕТ СН'!$F$12</f>
        <v>49.12645826</v>
      </c>
      <c r="T219" s="37">
        <f>SUMIFS(СВЦЭМ!$F$34:$F$777,СВЦЭМ!$A$34:$A$777,$A219,СВЦЭМ!$B$34:$B$777,T$190)+'СЕТ СН'!$F$12</f>
        <v>48.936456829999997</v>
      </c>
      <c r="U219" s="37">
        <f>SUMIFS(СВЦЭМ!$F$34:$F$777,СВЦЭМ!$A$34:$A$777,$A219,СВЦЭМ!$B$34:$B$777,U$190)+'СЕТ СН'!$F$12</f>
        <v>48.813624859999997</v>
      </c>
      <c r="V219" s="37">
        <f>SUMIFS(СВЦЭМ!$F$34:$F$777,СВЦЭМ!$A$34:$A$777,$A219,СВЦЭМ!$B$34:$B$777,V$190)+'СЕТ СН'!$F$12</f>
        <v>49.038774600000004</v>
      </c>
      <c r="W219" s="37">
        <f>SUMIFS(СВЦЭМ!$F$34:$F$777,СВЦЭМ!$A$34:$A$777,$A219,СВЦЭМ!$B$34:$B$777,W$190)+'СЕТ СН'!$F$12</f>
        <v>51.051487170000001</v>
      </c>
      <c r="X219" s="37">
        <f>SUMIFS(СВЦЭМ!$F$34:$F$777,СВЦЭМ!$A$34:$A$777,$A219,СВЦЭМ!$B$34:$B$777,X$190)+'СЕТ СН'!$F$12</f>
        <v>59.218364700000002</v>
      </c>
      <c r="Y219" s="37">
        <f>SUMIFS(СВЦЭМ!$F$34:$F$777,СВЦЭМ!$A$34:$A$777,$A219,СВЦЭМ!$B$34:$B$777,Y$190)+'СЕТ СН'!$F$12</f>
        <v>71.43175497</v>
      </c>
    </row>
    <row r="220" spans="1:25" ht="15.75" x14ac:dyDescent="0.2">
      <c r="A220" s="36">
        <f t="shared" si="5"/>
        <v>43311</v>
      </c>
      <c r="B220" s="37">
        <f>SUMIFS(СВЦЭМ!$F$34:$F$777,СВЦЭМ!$A$34:$A$777,$A220,СВЦЭМ!$B$34:$B$777,B$190)+'СЕТ СН'!$F$12</f>
        <v>78.405597060000005</v>
      </c>
      <c r="C220" s="37">
        <f>SUMIFS(СВЦЭМ!$F$34:$F$777,СВЦЭМ!$A$34:$A$777,$A220,СВЦЭМ!$B$34:$B$777,C$190)+'СЕТ СН'!$F$12</f>
        <v>83.944639890000005</v>
      </c>
      <c r="D220" s="37">
        <f>SUMIFS(СВЦЭМ!$F$34:$F$777,СВЦЭМ!$A$34:$A$777,$A220,СВЦЭМ!$B$34:$B$777,D$190)+'СЕТ СН'!$F$12</f>
        <v>89.505332050000007</v>
      </c>
      <c r="E220" s="37">
        <f>SUMIFS(СВЦЭМ!$F$34:$F$777,СВЦЭМ!$A$34:$A$777,$A220,СВЦЭМ!$B$34:$B$777,E$190)+'СЕТ СН'!$F$12</f>
        <v>91.261851989999997</v>
      </c>
      <c r="F220" s="37">
        <f>SUMIFS(СВЦЭМ!$F$34:$F$777,СВЦЭМ!$A$34:$A$777,$A220,СВЦЭМ!$B$34:$B$777,F$190)+'СЕТ СН'!$F$12</f>
        <v>91.346732639999999</v>
      </c>
      <c r="G220" s="37">
        <f>SUMIFS(СВЦЭМ!$F$34:$F$777,СВЦЭМ!$A$34:$A$777,$A220,СВЦЭМ!$B$34:$B$777,G$190)+'СЕТ СН'!$F$12</f>
        <v>89.096219610000006</v>
      </c>
      <c r="H220" s="37">
        <f>SUMIFS(СВЦЭМ!$F$34:$F$777,СВЦЭМ!$A$34:$A$777,$A220,СВЦЭМ!$B$34:$B$777,H$190)+'СЕТ СН'!$F$12</f>
        <v>79.306018330000001</v>
      </c>
      <c r="I220" s="37">
        <f>SUMIFS(СВЦЭМ!$F$34:$F$777,СВЦЭМ!$A$34:$A$777,$A220,СВЦЭМ!$B$34:$B$777,I$190)+'СЕТ СН'!$F$12</f>
        <v>65.027322029999993</v>
      </c>
      <c r="J220" s="37">
        <f>SUMIFS(СВЦЭМ!$F$34:$F$777,СВЦЭМ!$A$34:$A$777,$A220,СВЦЭМ!$B$34:$B$777,J$190)+'СЕТ СН'!$F$12</f>
        <v>54.385641589999999</v>
      </c>
      <c r="K220" s="37">
        <f>SUMIFS(СВЦЭМ!$F$34:$F$777,СВЦЭМ!$A$34:$A$777,$A220,СВЦЭМ!$B$34:$B$777,K$190)+'СЕТ СН'!$F$12</f>
        <v>49.086315280000001</v>
      </c>
      <c r="L220" s="37">
        <f>SUMIFS(СВЦЭМ!$F$34:$F$777,СВЦЭМ!$A$34:$A$777,$A220,СВЦЭМ!$B$34:$B$777,L$190)+'СЕТ СН'!$F$12</f>
        <v>47.965424710000001</v>
      </c>
      <c r="M220" s="37">
        <f>SUMIFS(СВЦЭМ!$F$34:$F$777,СВЦЭМ!$A$34:$A$777,$A220,СВЦЭМ!$B$34:$B$777,M$190)+'СЕТ СН'!$F$12</f>
        <v>47.439326510000001</v>
      </c>
      <c r="N220" s="37">
        <f>SUMIFS(СВЦЭМ!$F$34:$F$777,СВЦЭМ!$A$34:$A$777,$A220,СВЦЭМ!$B$34:$B$777,N$190)+'СЕТ СН'!$F$12</f>
        <v>53.128187609999998</v>
      </c>
      <c r="O220" s="37">
        <f>SUMIFS(СВЦЭМ!$F$34:$F$777,СВЦЭМ!$A$34:$A$777,$A220,СВЦЭМ!$B$34:$B$777,O$190)+'СЕТ СН'!$F$12</f>
        <v>54.147513410000002</v>
      </c>
      <c r="P220" s="37">
        <f>SUMIFS(СВЦЭМ!$F$34:$F$777,СВЦЭМ!$A$34:$A$777,$A220,СВЦЭМ!$B$34:$B$777,P$190)+'СЕТ СН'!$F$12</f>
        <v>53.52151508</v>
      </c>
      <c r="Q220" s="37">
        <f>SUMIFS(СВЦЭМ!$F$34:$F$777,СВЦЭМ!$A$34:$A$777,$A220,СВЦЭМ!$B$34:$B$777,Q$190)+'СЕТ СН'!$F$12</f>
        <v>54.167282530000001</v>
      </c>
      <c r="R220" s="37">
        <f>SUMIFS(СВЦЭМ!$F$34:$F$777,СВЦЭМ!$A$34:$A$777,$A220,СВЦЭМ!$B$34:$B$777,R$190)+'СЕТ СН'!$F$12</f>
        <v>53.843888049999997</v>
      </c>
      <c r="S220" s="37">
        <f>SUMIFS(СВЦЭМ!$F$34:$F$777,СВЦЭМ!$A$34:$A$777,$A220,СВЦЭМ!$B$34:$B$777,S$190)+'СЕТ СН'!$F$12</f>
        <v>53.739913850000001</v>
      </c>
      <c r="T220" s="37">
        <f>SUMIFS(СВЦЭМ!$F$34:$F$777,СВЦЭМ!$A$34:$A$777,$A220,СВЦЭМ!$B$34:$B$777,T$190)+'СЕТ СН'!$F$12</f>
        <v>53.558629709999998</v>
      </c>
      <c r="U220" s="37">
        <f>SUMIFS(СВЦЭМ!$F$34:$F$777,СВЦЭМ!$A$34:$A$777,$A220,СВЦЭМ!$B$34:$B$777,U$190)+'СЕТ СН'!$F$12</f>
        <v>51.595879420000003</v>
      </c>
      <c r="V220" s="37">
        <f>SUMIFS(СВЦЭМ!$F$34:$F$777,СВЦЭМ!$A$34:$A$777,$A220,СВЦЭМ!$B$34:$B$777,V$190)+'СЕТ СН'!$F$12</f>
        <v>49.250959739999999</v>
      </c>
      <c r="W220" s="37">
        <f>SUMIFS(СВЦЭМ!$F$34:$F$777,СВЦЭМ!$A$34:$A$777,$A220,СВЦЭМ!$B$34:$B$777,W$190)+'СЕТ СН'!$F$12</f>
        <v>51.735293589999998</v>
      </c>
      <c r="X220" s="37">
        <f>SUMIFS(СВЦЭМ!$F$34:$F$777,СВЦЭМ!$A$34:$A$777,$A220,СВЦЭМ!$B$34:$B$777,X$190)+'СЕТ СН'!$F$12</f>
        <v>60.511804179999999</v>
      </c>
      <c r="Y220" s="37">
        <f>SUMIFS(СВЦЭМ!$F$34:$F$777,СВЦЭМ!$A$34:$A$777,$A220,СВЦЭМ!$B$34:$B$777,Y$190)+'СЕТ СН'!$F$12</f>
        <v>71.643587539999999</v>
      </c>
    </row>
    <row r="221" spans="1:25" ht="15.75" x14ac:dyDescent="0.2">
      <c r="A221" s="36">
        <f t="shared" si="5"/>
        <v>43312</v>
      </c>
      <c r="B221" s="37">
        <f>SUMIFS(СВЦЭМ!$F$34:$F$777,СВЦЭМ!$A$34:$A$777,$A221,СВЦЭМ!$B$34:$B$777,B$190)+'СЕТ СН'!$F$12</f>
        <v>62.667559799999999</v>
      </c>
      <c r="C221" s="37">
        <f>SUMIFS(СВЦЭМ!$F$34:$F$777,СВЦЭМ!$A$34:$A$777,$A221,СВЦЭМ!$B$34:$B$777,C$190)+'СЕТ СН'!$F$12</f>
        <v>74.521654699999999</v>
      </c>
      <c r="D221" s="37">
        <f>SUMIFS(СВЦЭМ!$F$34:$F$777,СВЦЭМ!$A$34:$A$777,$A221,СВЦЭМ!$B$34:$B$777,D$190)+'СЕТ СН'!$F$12</f>
        <v>89.132893379999999</v>
      </c>
      <c r="E221" s="37">
        <f>SUMIFS(СВЦЭМ!$F$34:$F$777,СВЦЭМ!$A$34:$A$777,$A221,СВЦЭМ!$B$34:$B$777,E$190)+'СЕТ СН'!$F$12</f>
        <v>94.975112809999999</v>
      </c>
      <c r="F221" s="37">
        <f>SUMIFS(СВЦЭМ!$F$34:$F$777,СВЦЭМ!$A$34:$A$777,$A221,СВЦЭМ!$B$34:$B$777,F$190)+'СЕТ СН'!$F$12</f>
        <v>93.850731350000004</v>
      </c>
      <c r="G221" s="37">
        <f>SUMIFS(СВЦЭМ!$F$34:$F$777,СВЦЭМ!$A$34:$A$777,$A221,СВЦЭМ!$B$34:$B$777,G$190)+'СЕТ СН'!$F$12</f>
        <v>94.089360499999998</v>
      </c>
      <c r="H221" s="37">
        <f>SUMIFS(СВЦЭМ!$F$34:$F$777,СВЦЭМ!$A$34:$A$777,$A221,СВЦЭМ!$B$34:$B$777,H$190)+'СЕТ СН'!$F$12</f>
        <v>85.316342509999998</v>
      </c>
      <c r="I221" s="37">
        <f>SUMIFS(СВЦЭМ!$F$34:$F$777,СВЦЭМ!$A$34:$A$777,$A221,СВЦЭМ!$B$34:$B$777,I$190)+'СЕТ СН'!$F$12</f>
        <v>69.897319300000007</v>
      </c>
      <c r="J221" s="37">
        <f>SUMIFS(СВЦЭМ!$F$34:$F$777,СВЦЭМ!$A$34:$A$777,$A221,СВЦЭМ!$B$34:$B$777,J$190)+'СЕТ СН'!$F$12</f>
        <v>58.009794450000001</v>
      </c>
      <c r="K221" s="37">
        <f>SUMIFS(СВЦЭМ!$F$34:$F$777,СВЦЭМ!$A$34:$A$777,$A221,СВЦЭМ!$B$34:$B$777,K$190)+'СЕТ СН'!$F$12</f>
        <v>51.0555667</v>
      </c>
      <c r="L221" s="37">
        <f>SUMIFS(СВЦЭМ!$F$34:$F$777,СВЦЭМ!$A$34:$A$777,$A221,СВЦЭМ!$B$34:$B$777,L$190)+'СЕТ СН'!$F$12</f>
        <v>49.830656599999998</v>
      </c>
      <c r="M221" s="37">
        <f>SUMIFS(СВЦЭМ!$F$34:$F$777,СВЦЭМ!$A$34:$A$777,$A221,СВЦЭМ!$B$34:$B$777,M$190)+'СЕТ СН'!$F$12</f>
        <v>50.002978179999999</v>
      </c>
      <c r="N221" s="37">
        <f>SUMIFS(СВЦЭМ!$F$34:$F$777,СВЦЭМ!$A$34:$A$777,$A221,СВЦЭМ!$B$34:$B$777,N$190)+'СЕТ СН'!$F$12</f>
        <v>55.657902219999997</v>
      </c>
      <c r="O221" s="37">
        <f>SUMIFS(СВЦЭМ!$F$34:$F$777,СВЦЭМ!$A$34:$A$777,$A221,СВЦЭМ!$B$34:$B$777,O$190)+'СЕТ СН'!$F$12</f>
        <v>55.77257874</v>
      </c>
      <c r="P221" s="37">
        <f>SUMIFS(СВЦЭМ!$F$34:$F$777,СВЦЭМ!$A$34:$A$777,$A221,СВЦЭМ!$B$34:$B$777,P$190)+'СЕТ СН'!$F$12</f>
        <v>54.616511350000003</v>
      </c>
      <c r="Q221" s="37">
        <f>SUMIFS(СВЦЭМ!$F$34:$F$777,СВЦЭМ!$A$34:$A$777,$A221,СВЦЭМ!$B$34:$B$777,Q$190)+'СЕТ СН'!$F$12</f>
        <v>56.072232749999998</v>
      </c>
      <c r="R221" s="37">
        <f>SUMIFS(СВЦЭМ!$F$34:$F$777,СВЦЭМ!$A$34:$A$777,$A221,СВЦЭМ!$B$34:$B$777,R$190)+'СЕТ СН'!$F$12</f>
        <v>55.62983629</v>
      </c>
      <c r="S221" s="37">
        <f>SUMIFS(СВЦЭМ!$F$34:$F$777,СВЦЭМ!$A$34:$A$777,$A221,СВЦЭМ!$B$34:$B$777,S$190)+'СЕТ СН'!$F$12</f>
        <v>55.052976569999998</v>
      </c>
      <c r="T221" s="37">
        <f>SUMIFS(СВЦЭМ!$F$34:$F$777,СВЦЭМ!$A$34:$A$777,$A221,СВЦЭМ!$B$34:$B$777,T$190)+'СЕТ СН'!$F$12</f>
        <v>54.92488213</v>
      </c>
      <c r="U221" s="37">
        <f>SUMIFS(СВЦЭМ!$F$34:$F$777,СВЦЭМ!$A$34:$A$777,$A221,СВЦЭМ!$B$34:$B$777,U$190)+'СЕТ СН'!$F$12</f>
        <v>52.986557179999998</v>
      </c>
      <c r="V221" s="37">
        <f>SUMIFS(СВЦЭМ!$F$34:$F$777,СВЦЭМ!$A$34:$A$777,$A221,СВЦЭМ!$B$34:$B$777,V$190)+'СЕТ СН'!$F$12</f>
        <v>51.113926149999998</v>
      </c>
      <c r="W221" s="37">
        <f>SUMIFS(СВЦЭМ!$F$34:$F$777,СВЦЭМ!$A$34:$A$777,$A221,СВЦЭМ!$B$34:$B$777,W$190)+'СЕТ СН'!$F$12</f>
        <v>56.539197489999999</v>
      </c>
      <c r="X221" s="37">
        <f>SUMIFS(СВЦЭМ!$F$34:$F$777,СВЦЭМ!$A$34:$A$777,$A221,СВЦЭМ!$B$34:$B$777,X$190)+'СЕТ СН'!$F$12</f>
        <v>65.217377600000006</v>
      </c>
      <c r="Y221" s="37">
        <f>SUMIFS(СВЦЭМ!$F$34:$F$777,СВЦЭМ!$A$34:$A$777,$A221,СВЦЭМ!$B$34:$B$777,Y$190)+'СЕТ СН'!$F$12</f>
        <v>76.055096480000003</v>
      </c>
    </row>
    <row r="222" spans="1:25" ht="15.75" x14ac:dyDescent="0.2">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row>
    <row r="223" spans="1:25" ht="12.75" customHeight="1" x14ac:dyDescent="0.2">
      <c r="A223" s="127" t="s">
        <v>7</v>
      </c>
      <c r="B223" s="121" t="s">
        <v>130</v>
      </c>
      <c r="C223" s="122"/>
      <c r="D223" s="122"/>
      <c r="E223" s="122"/>
      <c r="F223" s="122"/>
      <c r="G223" s="122"/>
      <c r="H223" s="122"/>
      <c r="I223" s="122"/>
      <c r="J223" s="122"/>
      <c r="K223" s="122"/>
      <c r="L223" s="122"/>
      <c r="M223" s="122"/>
      <c r="N223" s="122"/>
      <c r="O223" s="122"/>
      <c r="P223" s="122"/>
      <c r="Q223" s="122"/>
      <c r="R223" s="122"/>
      <c r="S223" s="122"/>
      <c r="T223" s="122"/>
      <c r="U223" s="122"/>
      <c r="V223" s="122"/>
      <c r="W223" s="122"/>
      <c r="X223" s="122"/>
      <c r="Y223" s="123"/>
    </row>
    <row r="224" spans="1:25" ht="12.75" customHeight="1" x14ac:dyDescent="0.2">
      <c r="A224" s="128"/>
      <c r="B224" s="124"/>
      <c r="C224" s="125"/>
      <c r="D224" s="125"/>
      <c r="E224" s="125"/>
      <c r="F224" s="125"/>
      <c r="G224" s="125"/>
      <c r="H224" s="125"/>
      <c r="I224" s="125"/>
      <c r="J224" s="125"/>
      <c r="K224" s="125"/>
      <c r="L224" s="125"/>
      <c r="M224" s="125"/>
      <c r="N224" s="125"/>
      <c r="O224" s="125"/>
      <c r="P224" s="125"/>
      <c r="Q224" s="125"/>
      <c r="R224" s="125"/>
      <c r="S224" s="125"/>
      <c r="T224" s="125"/>
      <c r="U224" s="125"/>
      <c r="V224" s="125"/>
      <c r="W224" s="125"/>
      <c r="X224" s="125"/>
      <c r="Y224" s="126"/>
    </row>
    <row r="225" spans="1:27" s="47" customFormat="1" ht="12.75" customHeight="1" x14ac:dyDescent="0.2">
      <c r="A225" s="129"/>
      <c r="B225" s="35">
        <v>1</v>
      </c>
      <c r="C225" s="35">
        <v>2</v>
      </c>
      <c r="D225" s="35">
        <v>3</v>
      </c>
      <c r="E225" s="35">
        <v>4</v>
      </c>
      <c r="F225" s="35">
        <v>5</v>
      </c>
      <c r="G225" s="35">
        <v>6</v>
      </c>
      <c r="H225" s="35">
        <v>7</v>
      </c>
      <c r="I225" s="35">
        <v>8</v>
      </c>
      <c r="J225" s="35">
        <v>9</v>
      </c>
      <c r="K225" s="35">
        <v>10</v>
      </c>
      <c r="L225" s="35">
        <v>11</v>
      </c>
      <c r="M225" s="35">
        <v>12</v>
      </c>
      <c r="N225" s="35">
        <v>13</v>
      </c>
      <c r="O225" s="35">
        <v>14</v>
      </c>
      <c r="P225" s="35">
        <v>15</v>
      </c>
      <c r="Q225" s="35">
        <v>16</v>
      </c>
      <c r="R225" s="35">
        <v>17</v>
      </c>
      <c r="S225" s="35">
        <v>18</v>
      </c>
      <c r="T225" s="35">
        <v>19</v>
      </c>
      <c r="U225" s="35">
        <v>20</v>
      </c>
      <c r="V225" s="35">
        <v>21</v>
      </c>
      <c r="W225" s="35">
        <v>22</v>
      </c>
      <c r="X225" s="35">
        <v>23</v>
      </c>
      <c r="Y225" s="35">
        <v>24</v>
      </c>
    </row>
    <row r="226" spans="1:27" ht="15.75" customHeight="1" x14ac:dyDescent="0.2">
      <c r="A226" s="36" t="str">
        <f>A191</f>
        <v>01.07.2018</v>
      </c>
      <c r="B226" s="37">
        <f>SUMIFS(СВЦЭМ!$G$34:$G$777,СВЦЭМ!$A$34:$A$777,$A226,СВЦЭМ!$B$34:$B$777,B$225)+'СЕТ СН'!$F$12</f>
        <v>234.76682421000001</v>
      </c>
      <c r="C226" s="37">
        <f>SUMIFS(СВЦЭМ!$G$34:$G$777,СВЦЭМ!$A$34:$A$777,$A226,СВЦЭМ!$B$34:$B$777,C$225)+'СЕТ СН'!$F$12</f>
        <v>243.16188656</v>
      </c>
      <c r="D226" s="37">
        <f>SUMIFS(СВЦЭМ!$G$34:$G$777,СВЦЭМ!$A$34:$A$777,$A226,СВЦЭМ!$B$34:$B$777,D$225)+'СЕТ СН'!$F$12</f>
        <v>253.52202412</v>
      </c>
      <c r="E226" s="37">
        <f>SUMIFS(СВЦЭМ!$G$34:$G$777,СВЦЭМ!$A$34:$A$777,$A226,СВЦЭМ!$B$34:$B$777,E$225)+'СЕТ СН'!$F$12</f>
        <v>259.82066089</v>
      </c>
      <c r="F226" s="37">
        <f>SUMIFS(СВЦЭМ!$G$34:$G$777,СВЦЭМ!$A$34:$A$777,$A226,СВЦЭМ!$B$34:$B$777,F$225)+'СЕТ СН'!$F$12</f>
        <v>261.36340532999998</v>
      </c>
      <c r="G226" s="37">
        <f>SUMIFS(СВЦЭМ!$G$34:$G$777,СВЦЭМ!$A$34:$A$777,$A226,СВЦЭМ!$B$34:$B$777,G$225)+'СЕТ СН'!$F$12</f>
        <v>257.45089055</v>
      </c>
      <c r="H226" s="37">
        <f>SUMIFS(СВЦЭМ!$G$34:$G$777,СВЦЭМ!$A$34:$A$777,$A226,СВЦЭМ!$B$34:$B$777,H$225)+'СЕТ СН'!$F$12</f>
        <v>237.07597645999999</v>
      </c>
      <c r="I226" s="37">
        <f>SUMIFS(СВЦЭМ!$G$34:$G$777,СВЦЭМ!$A$34:$A$777,$A226,СВЦЭМ!$B$34:$B$777,I$225)+'СЕТ СН'!$F$12</f>
        <v>216.70883343</v>
      </c>
      <c r="J226" s="37">
        <f>SUMIFS(СВЦЭМ!$G$34:$G$777,СВЦЭМ!$A$34:$A$777,$A226,СВЦЭМ!$B$34:$B$777,J$225)+'СЕТ СН'!$F$12</f>
        <v>190.45414930000001</v>
      </c>
      <c r="K226" s="37">
        <f>SUMIFS(СВЦЭМ!$G$34:$G$777,СВЦЭМ!$A$34:$A$777,$A226,СВЦЭМ!$B$34:$B$777,K$225)+'СЕТ СН'!$F$12</f>
        <v>176.98711673</v>
      </c>
      <c r="L226" s="37">
        <f>SUMIFS(СВЦЭМ!$G$34:$G$777,СВЦЭМ!$A$34:$A$777,$A226,СВЦЭМ!$B$34:$B$777,L$225)+'СЕТ СН'!$F$12</f>
        <v>178.50817813</v>
      </c>
      <c r="M226" s="37">
        <f>SUMIFS(СВЦЭМ!$G$34:$G$777,СВЦЭМ!$A$34:$A$777,$A226,СВЦЭМ!$B$34:$B$777,M$225)+'СЕТ СН'!$F$12</f>
        <v>165.68457000000001</v>
      </c>
      <c r="N226" s="37">
        <f>SUMIFS(СВЦЭМ!$G$34:$G$777,СВЦЭМ!$A$34:$A$777,$A226,СВЦЭМ!$B$34:$B$777,N$225)+'СЕТ СН'!$F$12</f>
        <v>167.87001648</v>
      </c>
      <c r="O226" s="37">
        <f>SUMIFS(СВЦЭМ!$G$34:$G$777,СВЦЭМ!$A$34:$A$777,$A226,СВЦЭМ!$B$34:$B$777,O$225)+'СЕТ СН'!$F$12</f>
        <v>168.95004793999999</v>
      </c>
      <c r="P226" s="37">
        <f>SUMIFS(СВЦЭМ!$G$34:$G$777,СВЦЭМ!$A$34:$A$777,$A226,СВЦЭМ!$B$34:$B$777,P$225)+'СЕТ СН'!$F$12</f>
        <v>169.47365500000001</v>
      </c>
      <c r="Q226" s="37">
        <f>SUMIFS(СВЦЭМ!$G$34:$G$777,СВЦЭМ!$A$34:$A$777,$A226,СВЦЭМ!$B$34:$B$777,Q$225)+'СЕТ СН'!$F$12</f>
        <v>168.0559107</v>
      </c>
      <c r="R226" s="37">
        <f>SUMIFS(СВЦЭМ!$G$34:$G$777,СВЦЭМ!$A$34:$A$777,$A226,СВЦЭМ!$B$34:$B$777,R$225)+'СЕТ СН'!$F$12</f>
        <v>165.77939391000001</v>
      </c>
      <c r="S226" s="37">
        <f>SUMIFS(СВЦЭМ!$G$34:$G$777,СВЦЭМ!$A$34:$A$777,$A226,СВЦЭМ!$B$34:$B$777,S$225)+'СЕТ СН'!$F$12</f>
        <v>163.18047963000001</v>
      </c>
      <c r="T226" s="37">
        <f>SUMIFS(СВЦЭМ!$G$34:$G$777,СВЦЭМ!$A$34:$A$777,$A226,СВЦЭМ!$B$34:$B$777,T$225)+'СЕТ СН'!$F$12</f>
        <v>166.64755022</v>
      </c>
      <c r="U226" s="37">
        <f>SUMIFS(СВЦЭМ!$G$34:$G$777,СВЦЭМ!$A$34:$A$777,$A226,СВЦЭМ!$B$34:$B$777,U$225)+'СЕТ СН'!$F$12</f>
        <v>161.97305412</v>
      </c>
      <c r="V226" s="37">
        <f>SUMIFS(СВЦЭМ!$G$34:$G$777,СВЦЭМ!$A$34:$A$777,$A226,СВЦЭМ!$B$34:$B$777,V$225)+'СЕТ СН'!$F$12</f>
        <v>160.74709437999999</v>
      </c>
      <c r="W226" s="37">
        <f>SUMIFS(СВЦЭМ!$G$34:$G$777,СВЦЭМ!$A$34:$A$777,$A226,СВЦЭМ!$B$34:$B$777,W$225)+'СЕТ СН'!$F$12</f>
        <v>179.07264884</v>
      </c>
      <c r="X226" s="37">
        <f>SUMIFS(СВЦЭМ!$G$34:$G$777,СВЦЭМ!$A$34:$A$777,$A226,СВЦЭМ!$B$34:$B$777,X$225)+'СЕТ СН'!$F$12</f>
        <v>205.56631741999999</v>
      </c>
      <c r="Y226" s="37">
        <f>SUMIFS(СВЦЭМ!$G$34:$G$777,СВЦЭМ!$A$34:$A$777,$A226,СВЦЭМ!$B$34:$B$777,Y$225)+'СЕТ СН'!$F$12</f>
        <v>215.60865072000001</v>
      </c>
      <c r="AA226" s="46"/>
    </row>
    <row r="227" spans="1:27" ht="15.75" x14ac:dyDescent="0.2">
      <c r="A227" s="36">
        <f>A226+1</f>
        <v>43283</v>
      </c>
      <c r="B227" s="37">
        <f>SUMIFS(СВЦЭМ!$G$34:$G$777,СВЦЭМ!$A$34:$A$777,$A227,СВЦЭМ!$B$34:$B$777,B$225)+'СЕТ СН'!$F$12</f>
        <v>253.64244883999999</v>
      </c>
      <c r="C227" s="37">
        <f>SUMIFS(СВЦЭМ!$G$34:$G$777,СВЦЭМ!$A$34:$A$777,$A227,СВЦЭМ!$B$34:$B$777,C$225)+'СЕТ СН'!$F$12</f>
        <v>262.17756866000002</v>
      </c>
      <c r="D227" s="37">
        <f>SUMIFS(СВЦЭМ!$G$34:$G$777,СВЦЭМ!$A$34:$A$777,$A227,СВЦЭМ!$B$34:$B$777,D$225)+'СЕТ СН'!$F$12</f>
        <v>260.39168824000001</v>
      </c>
      <c r="E227" s="37">
        <f>SUMIFS(СВЦЭМ!$G$34:$G$777,СВЦЭМ!$A$34:$A$777,$A227,СВЦЭМ!$B$34:$B$777,E$225)+'СЕТ СН'!$F$12</f>
        <v>258.62564626</v>
      </c>
      <c r="F227" s="37">
        <f>SUMIFS(СВЦЭМ!$G$34:$G$777,СВЦЭМ!$A$34:$A$777,$A227,СВЦЭМ!$B$34:$B$777,F$225)+'СЕТ СН'!$F$12</f>
        <v>257.72399042000001</v>
      </c>
      <c r="G227" s="37">
        <f>SUMIFS(СВЦЭМ!$G$34:$G$777,СВЦЭМ!$A$34:$A$777,$A227,СВЦЭМ!$B$34:$B$777,G$225)+'СЕТ СН'!$F$12</f>
        <v>259.55315019</v>
      </c>
      <c r="H227" s="37">
        <f>SUMIFS(СВЦЭМ!$G$34:$G$777,СВЦЭМ!$A$34:$A$777,$A227,СВЦЭМ!$B$34:$B$777,H$225)+'СЕТ СН'!$F$12</f>
        <v>245.06017842</v>
      </c>
      <c r="I227" s="37">
        <f>SUMIFS(СВЦЭМ!$G$34:$G$777,СВЦЭМ!$A$34:$A$777,$A227,СВЦЭМ!$B$34:$B$777,I$225)+'СЕТ СН'!$F$12</f>
        <v>217.98351761999999</v>
      </c>
      <c r="J227" s="37">
        <f>SUMIFS(СВЦЭМ!$G$34:$G$777,СВЦЭМ!$A$34:$A$777,$A227,СВЦЭМ!$B$34:$B$777,J$225)+'СЕТ СН'!$F$12</f>
        <v>190.45368232999999</v>
      </c>
      <c r="K227" s="37">
        <f>SUMIFS(СВЦЭМ!$G$34:$G$777,СВЦЭМ!$A$34:$A$777,$A227,СВЦЭМ!$B$34:$B$777,K$225)+'СЕТ СН'!$F$12</f>
        <v>174.60638136</v>
      </c>
      <c r="L227" s="37">
        <f>SUMIFS(СВЦЭМ!$G$34:$G$777,СВЦЭМ!$A$34:$A$777,$A227,СВЦЭМ!$B$34:$B$777,L$225)+'СЕТ СН'!$F$12</f>
        <v>171.15923631999999</v>
      </c>
      <c r="M227" s="37">
        <f>SUMIFS(СВЦЭМ!$G$34:$G$777,СВЦЭМ!$A$34:$A$777,$A227,СВЦЭМ!$B$34:$B$777,M$225)+'СЕТ СН'!$F$12</f>
        <v>167.70628525999999</v>
      </c>
      <c r="N227" s="37">
        <f>SUMIFS(СВЦЭМ!$G$34:$G$777,СВЦЭМ!$A$34:$A$777,$A227,СВЦЭМ!$B$34:$B$777,N$225)+'СЕТ СН'!$F$12</f>
        <v>171.52795139</v>
      </c>
      <c r="O227" s="37">
        <f>SUMIFS(СВЦЭМ!$G$34:$G$777,СВЦЭМ!$A$34:$A$777,$A227,СВЦЭМ!$B$34:$B$777,O$225)+'СЕТ СН'!$F$12</f>
        <v>172.68025281000001</v>
      </c>
      <c r="P227" s="37">
        <f>SUMIFS(СВЦЭМ!$G$34:$G$777,СВЦЭМ!$A$34:$A$777,$A227,СВЦЭМ!$B$34:$B$777,P$225)+'СЕТ СН'!$F$12</f>
        <v>170.20039009999999</v>
      </c>
      <c r="Q227" s="37">
        <f>SUMIFS(СВЦЭМ!$G$34:$G$777,СВЦЭМ!$A$34:$A$777,$A227,СВЦЭМ!$B$34:$B$777,Q$225)+'СЕТ СН'!$F$12</f>
        <v>171.22056140999999</v>
      </c>
      <c r="R227" s="37">
        <f>SUMIFS(СВЦЭМ!$G$34:$G$777,СВЦЭМ!$A$34:$A$777,$A227,СВЦЭМ!$B$34:$B$777,R$225)+'СЕТ СН'!$F$12</f>
        <v>170.49961149999999</v>
      </c>
      <c r="S227" s="37">
        <f>SUMIFS(СВЦЭМ!$G$34:$G$777,СВЦЭМ!$A$34:$A$777,$A227,СВЦЭМ!$B$34:$B$777,S$225)+'СЕТ СН'!$F$12</f>
        <v>171.70641244000001</v>
      </c>
      <c r="T227" s="37">
        <f>SUMIFS(СВЦЭМ!$G$34:$G$777,СВЦЭМ!$A$34:$A$777,$A227,СВЦЭМ!$B$34:$B$777,T$225)+'СЕТ СН'!$F$12</f>
        <v>171.42854201</v>
      </c>
      <c r="U227" s="37">
        <f>SUMIFS(СВЦЭМ!$G$34:$G$777,СВЦЭМ!$A$34:$A$777,$A227,СВЦЭМ!$B$34:$B$777,U$225)+'СЕТ СН'!$F$12</f>
        <v>168.76653307000001</v>
      </c>
      <c r="V227" s="37">
        <f>SUMIFS(СВЦЭМ!$G$34:$G$777,СВЦЭМ!$A$34:$A$777,$A227,СВЦЭМ!$B$34:$B$777,V$225)+'СЕТ СН'!$F$12</f>
        <v>170.86659982</v>
      </c>
      <c r="W227" s="37">
        <f>SUMIFS(СВЦЭМ!$G$34:$G$777,СВЦЭМ!$A$34:$A$777,$A227,СВЦЭМ!$B$34:$B$777,W$225)+'СЕТ СН'!$F$12</f>
        <v>180.32979682000001</v>
      </c>
      <c r="X227" s="37">
        <f>SUMIFS(СВЦЭМ!$G$34:$G$777,СВЦЭМ!$A$34:$A$777,$A227,СВЦЭМ!$B$34:$B$777,X$225)+'СЕТ СН'!$F$12</f>
        <v>205.84952046999999</v>
      </c>
      <c r="Y227" s="37">
        <f>SUMIFS(СВЦЭМ!$G$34:$G$777,СВЦЭМ!$A$34:$A$777,$A227,СВЦЭМ!$B$34:$B$777,Y$225)+'СЕТ СН'!$F$12</f>
        <v>222.66991612999999</v>
      </c>
    </row>
    <row r="228" spans="1:27" ht="15.75" x14ac:dyDescent="0.2">
      <c r="A228" s="36">
        <f t="shared" ref="A228:A256" si="6">A227+1</f>
        <v>43284</v>
      </c>
      <c r="B228" s="37">
        <f>SUMIFS(СВЦЭМ!$G$34:$G$777,СВЦЭМ!$A$34:$A$777,$A228,СВЦЭМ!$B$34:$B$777,B$225)+'СЕТ СН'!$F$12</f>
        <v>247.55354675000001</v>
      </c>
      <c r="C228" s="37">
        <f>SUMIFS(СВЦЭМ!$G$34:$G$777,СВЦЭМ!$A$34:$A$777,$A228,СВЦЭМ!$B$34:$B$777,C$225)+'СЕТ СН'!$F$12</f>
        <v>260.31083433999999</v>
      </c>
      <c r="D228" s="37">
        <f>SUMIFS(СВЦЭМ!$G$34:$G$777,СВЦЭМ!$A$34:$A$777,$A228,СВЦЭМ!$B$34:$B$777,D$225)+'СЕТ СН'!$F$12</f>
        <v>266.18411488999999</v>
      </c>
      <c r="E228" s="37">
        <f>SUMIFS(СВЦЭМ!$G$34:$G$777,СВЦЭМ!$A$34:$A$777,$A228,СВЦЭМ!$B$34:$B$777,E$225)+'СЕТ СН'!$F$12</f>
        <v>263.53084437000001</v>
      </c>
      <c r="F228" s="37">
        <f>SUMIFS(СВЦЭМ!$G$34:$G$777,СВЦЭМ!$A$34:$A$777,$A228,СВЦЭМ!$B$34:$B$777,F$225)+'СЕТ СН'!$F$12</f>
        <v>263.41936478000002</v>
      </c>
      <c r="G228" s="37">
        <f>SUMIFS(СВЦЭМ!$G$34:$G$777,СВЦЭМ!$A$34:$A$777,$A228,СВЦЭМ!$B$34:$B$777,G$225)+'СЕТ СН'!$F$12</f>
        <v>264.51540739000001</v>
      </c>
      <c r="H228" s="37">
        <f>SUMIFS(СВЦЭМ!$G$34:$G$777,СВЦЭМ!$A$34:$A$777,$A228,СВЦЭМ!$B$34:$B$777,H$225)+'СЕТ СН'!$F$12</f>
        <v>255.21129998999999</v>
      </c>
      <c r="I228" s="37">
        <f>SUMIFS(СВЦЭМ!$G$34:$G$777,СВЦЭМ!$A$34:$A$777,$A228,СВЦЭМ!$B$34:$B$777,I$225)+'СЕТ СН'!$F$12</f>
        <v>217.92595496999999</v>
      </c>
      <c r="J228" s="37">
        <f>SUMIFS(СВЦЭМ!$G$34:$G$777,СВЦЭМ!$A$34:$A$777,$A228,СВЦЭМ!$B$34:$B$777,J$225)+'СЕТ СН'!$F$12</f>
        <v>195.72546757000001</v>
      </c>
      <c r="K228" s="37">
        <f>SUMIFS(СВЦЭМ!$G$34:$G$777,СВЦЭМ!$A$34:$A$777,$A228,СВЦЭМ!$B$34:$B$777,K$225)+'СЕТ СН'!$F$12</f>
        <v>181.12363821</v>
      </c>
      <c r="L228" s="37">
        <f>SUMIFS(СВЦЭМ!$G$34:$G$777,СВЦЭМ!$A$34:$A$777,$A228,СВЦЭМ!$B$34:$B$777,L$225)+'СЕТ СН'!$F$12</f>
        <v>176.97103715</v>
      </c>
      <c r="M228" s="37">
        <f>SUMIFS(СВЦЭМ!$G$34:$G$777,СВЦЭМ!$A$34:$A$777,$A228,СВЦЭМ!$B$34:$B$777,M$225)+'СЕТ СН'!$F$12</f>
        <v>173.8062874</v>
      </c>
      <c r="N228" s="37">
        <f>SUMIFS(СВЦЭМ!$G$34:$G$777,СВЦЭМ!$A$34:$A$777,$A228,СВЦЭМ!$B$34:$B$777,N$225)+'СЕТ СН'!$F$12</f>
        <v>174.77612737999999</v>
      </c>
      <c r="O228" s="37">
        <f>SUMIFS(СВЦЭМ!$G$34:$G$777,СВЦЭМ!$A$34:$A$777,$A228,СВЦЭМ!$B$34:$B$777,O$225)+'СЕТ СН'!$F$12</f>
        <v>174.25830178999999</v>
      </c>
      <c r="P228" s="37">
        <f>SUMIFS(СВЦЭМ!$G$34:$G$777,СВЦЭМ!$A$34:$A$777,$A228,СВЦЭМ!$B$34:$B$777,P$225)+'СЕТ СН'!$F$12</f>
        <v>176.14201503999999</v>
      </c>
      <c r="Q228" s="37">
        <f>SUMIFS(СВЦЭМ!$G$34:$G$777,СВЦЭМ!$A$34:$A$777,$A228,СВЦЭМ!$B$34:$B$777,Q$225)+'СЕТ СН'!$F$12</f>
        <v>176.73272416</v>
      </c>
      <c r="R228" s="37">
        <f>SUMIFS(СВЦЭМ!$G$34:$G$777,СВЦЭМ!$A$34:$A$777,$A228,СВЦЭМ!$B$34:$B$777,R$225)+'СЕТ СН'!$F$12</f>
        <v>176.27381457999999</v>
      </c>
      <c r="S228" s="37">
        <f>SUMIFS(СВЦЭМ!$G$34:$G$777,СВЦЭМ!$A$34:$A$777,$A228,СВЦЭМ!$B$34:$B$777,S$225)+'СЕТ СН'!$F$12</f>
        <v>175.6716625</v>
      </c>
      <c r="T228" s="37">
        <f>SUMIFS(СВЦЭМ!$G$34:$G$777,СВЦЭМ!$A$34:$A$777,$A228,СВЦЭМ!$B$34:$B$777,T$225)+'СЕТ СН'!$F$12</f>
        <v>174.33590577999999</v>
      </c>
      <c r="U228" s="37">
        <f>SUMIFS(СВЦЭМ!$G$34:$G$777,СВЦЭМ!$A$34:$A$777,$A228,СВЦЭМ!$B$34:$B$777,U$225)+'СЕТ СН'!$F$12</f>
        <v>173.38205246999999</v>
      </c>
      <c r="V228" s="37">
        <f>SUMIFS(СВЦЭМ!$G$34:$G$777,СВЦЭМ!$A$34:$A$777,$A228,СВЦЭМ!$B$34:$B$777,V$225)+'СЕТ СН'!$F$12</f>
        <v>176.02282205</v>
      </c>
      <c r="W228" s="37">
        <f>SUMIFS(СВЦЭМ!$G$34:$G$777,СВЦЭМ!$A$34:$A$777,$A228,СВЦЭМ!$B$34:$B$777,W$225)+'СЕТ СН'!$F$12</f>
        <v>192.68387551999999</v>
      </c>
      <c r="X228" s="37">
        <f>SUMIFS(СВЦЭМ!$G$34:$G$777,СВЦЭМ!$A$34:$A$777,$A228,СВЦЭМ!$B$34:$B$777,X$225)+'СЕТ СН'!$F$12</f>
        <v>212.12580851999999</v>
      </c>
      <c r="Y228" s="37">
        <f>SUMIFS(СВЦЭМ!$G$34:$G$777,СВЦЭМ!$A$34:$A$777,$A228,СВЦЭМ!$B$34:$B$777,Y$225)+'СЕТ СН'!$F$12</f>
        <v>239.26363576</v>
      </c>
    </row>
    <row r="229" spans="1:27" ht="15.75" x14ac:dyDescent="0.2">
      <c r="A229" s="36">
        <f t="shared" si="6"/>
        <v>43285</v>
      </c>
      <c r="B229" s="37">
        <f>SUMIFS(СВЦЭМ!$G$34:$G$777,СВЦЭМ!$A$34:$A$777,$A229,СВЦЭМ!$B$34:$B$777,B$225)+'СЕТ СН'!$F$12</f>
        <v>240.72879309000001</v>
      </c>
      <c r="C229" s="37">
        <f>SUMIFS(СВЦЭМ!$G$34:$G$777,СВЦЭМ!$A$34:$A$777,$A229,СВЦЭМ!$B$34:$B$777,C$225)+'СЕТ СН'!$F$12</f>
        <v>261.73155394999998</v>
      </c>
      <c r="D229" s="37">
        <f>SUMIFS(СВЦЭМ!$G$34:$G$777,СВЦЭМ!$A$34:$A$777,$A229,СВЦЭМ!$B$34:$B$777,D$225)+'СЕТ СН'!$F$12</f>
        <v>265.27203179000003</v>
      </c>
      <c r="E229" s="37">
        <f>SUMIFS(СВЦЭМ!$G$34:$G$777,СВЦЭМ!$A$34:$A$777,$A229,СВЦЭМ!$B$34:$B$777,E$225)+'СЕТ СН'!$F$12</f>
        <v>262.92776262000001</v>
      </c>
      <c r="F229" s="37">
        <f>SUMIFS(СВЦЭМ!$G$34:$G$777,СВЦЭМ!$A$34:$A$777,$A229,СВЦЭМ!$B$34:$B$777,F$225)+'СЕТ СН'!$F$12</f>
        <v>262.20830826000002</v>
      </c>
      <c r="G229" s="37">
        <f>SUMIFS(СВЦЭМ!$G$34:$G$777,СВЦЭМ!$A$34:$A$777,$A229,СВЦЭМ!$B$34:$B$777,G$225)+'СЕТ СН'!$F$12</f>
        <v>263.36884975999999</v>
      </c>
      <c r="H229" s="37">
        <f>SUMIFS(СВЦЭМ!$G$34:$G$777,СВЦЭМ!$A$34:$A$777,$A229,СВЦЭМ!$B$34:$B$777,H$225)+'СЕТ СН'!$F$12</f>
        <v>253.77539232999999</v>
      </c>
      <c r="I229" s="37">
        <f>SUMIFS(СВЦЭМ!$G$34:$G$777,СВЦЭМ!$A$34:$A$777,$A229,СВЦЭМ!$B$34:$B$777,I$225)+'СЕТ СН'!$F$12</f>
        <v>222.09891718</v>
      </c>
      <c r="J229" s="37">
        <f>SUMIFS(СВЦЭМ!$G$34:$G$777,СВЦЭМ!$A$34:$A$777,$A229,СВЦЭМ!$B$34:$B$777,J$225)+'СЕТ СН'!$F$12</f>
        <v>199.03819279000001</v>
      </c>
      <c r="K229" s="37">
        <f>SUMIFS(СВЦЭМ!$G$34:$G$777,СВЦЭМ!$A$34:$A$777,$A229,СВЦЭМ!$B$34:$B$777,K$225)+'СЕТ СН'!$F$12</f>
        <v>182.87012530000001</v>
      </c>
      <c r="L229" s="37">
        <f>SUMIFS(СВЦЭМ!$G$34:$G$777,СВЦЭМ!$A$34:$A$777,$A229,СВЦЭМ!$B$34:$B$777,L$225)+'СЕТ СН'!$F$12</f>
        <v>177.13431516</v>
      </c>
      <c r="M229" s="37">
        <f>SUMIFS(СВЦЭМ!$G$34:$G$777,СВЦЭМ!$A$34:$A$777,$A229,СВЦЭМ!$B$34:$B$777,M$225)+'СЕТ СН'!$F$12</f>
        <v>177.04410283000001</v>
      </c>
      <c r="N229" s="37">
        <f>SUMIFS(СВЦЭМ!$G$34:$G$777,СВЦЭМ!$A$34:$A$777,$A229,СВЦЭМ!$B$34:$B$777,N$225)+'СЕТ СН'!$F$12</f>
        <v>176.38030739999999</v>
      </c>
      <c r="O229" s="37">
        <f>SUMIFS(СВЦЭМ!$G$34:$G$777,СВЦЭМ!$A$34:$A$777,$A229,СВЦЭМ!$B$34:$B$777,O$225)+'СЕТ СН'!$F$12</f>
        <v>177.86431918</v>
      </c>
      <c r="P229" s="37">
        <f>SUMIFS(СВЦЭМ!$G$34:$G$777,СВЦЭМ!$A$34:$A$777,$A229,СВЦЭМ!$B$34:$B$777,P$225)+'СЕТ СН'!$F$12</f>
        <v>175.58679710000001</v>
      </c>
      <c r="Q229" s="37">
        <f>SUMIFS(СВЦЭМ!$G$34:$G$777,СВЦЭМ!$A$34:$A$777,$A229,СВЦЭМ!$B$34:$B$777,Q$225)+'СЕТ СН'!$F$12</f>
        <v>174.1100467</v>
      </c>
      <c r="R229" s="37">
        <f>SUMIFS(СВЦЭМ!$G$34:$G$777,СВЦЭМ!$A$34:$A$777,$A229,СВЦЭМ!$B$34:$B$777,R$225)+'СЕТ СН'!$F$12</f>
        <v>175.24290264999999</v>
      </c>
      <c r="S229" s="37">
        <f>SUMIFS(СВЦЭМ!$G$34:$G$777,СВЦЭМ!$A$34:$A$777,$A229,СВЦЭМ!$B$34:$B$777,S$225)+'СЕТ СН'!$F$12</f>
        <v>175.45337648</v>
      </c>
      <c r="T229" s="37">
        <f>SUMIFS(СВЦЭМ!$G$34:$G$777,СВЦЭМ!$A$34:$A$777,$A229,СВЦЭМ!$B$34:$B$777,T$225)+'СЕТ СН'!$F$12</f>
        <v>175.88436156</v>
      </c>
      <c r="U229" s="37">
        <f>SUMIFS(СВЦЭМ!$G$34:$G$777,СВЦЭМ!$A$34:$A$777,$A229,СВЦЭМ!$B$34:$B$777,U$225)+'СЕТ СН'!$F$12</f>
        <v>175.67463099</v>
      </c>
      <c r="V229" s="37">
        <f>SUMIFS(СВЦЭМ!$G$34:$G$777,СВЦЭМ!$A$34:$A$777,$A229,СВЦЭМ!$B$34:$B$777,V$225)+'СЕТ СН'!$F$12</f>
        <v>174.96410807999999</v>
      </c>
      <c r="W229" s="37">
        <f>SUMIFS(СВЦЭМ!$G$34:$G$777,СВЦЭМ!$A$34:$A$777,$A229,СВЦЭМ!$B$34:$B$777,W$225)+'СЕТ СН'!$F$12</f>
        <v>195.94983092999999</v>
      </c>
      <c r="X229" s="37">
        <f>SUMIFS(СВЦЭМ!$G$34:$G$777,СВЦЭМ!$A$34:$A$777,$A229,СВЦЭМ!$B$34:$B$777,X$225)+'СЕТ СН'!$F$12</f>
        <v>213.04476496999999</v>
      </c>
      <c r="Y229" s="37">
        <f>SUMIFS(СВЦЭМ!$G$34:$G$777,СВЦЭМ!$A$34:$A$777,$A229,СВЦЭМ!$B$34:$B$777,Y$225)+'СЕТ СН'!$F$12</f>
        <v>238.08955512</v>
      </c>
    </row>
    <row r="230" spans="1:27" ht="15.75" x14ac:dyDescent="0.2">
      <c r="A230" s="36">
        <f t="shared" si="6"/>
        <v>43286</v>
      </c>
      <c r="B230" s="37">
        <f>SUMIFS(СВЦЭМ!$G$34:$G$777,СВЦЭМ!$A$34:$A$777,$A230,СВЦЭМ!$B$34:$B$777,B$225)+'СЕТ СН'!$F$12</f>
        <v>241.21372255</v>
      </c>
      <c r="C230" s="37">
        <f>SUMIFS(СВЦЭМ!$G$34:$G$777,СВЦЭМ!$A$34:$A$777,$A230,СВЦЭМ!$B$34:$B$777,C$225)+'СЕТ СН'!$F$12</f>
        <v>254.24080577999999</v>
      </c>
      <c r="D230" s="37">
        <f>SUMIFS(СВЦЭМ!$G$34:$G$777,СВЦЭМ!$A$34:$A$777,$A230,СВЦЭМ!$B$34:$B$777,D$225)+'СЕТ СН'!$F$12</f>
        <v>262.97111751</v>
      </c>
      <c r="E230" s="37">
        <f>SUMIFS(СВЦЭМ!$G$34:$G$777,СВЦЭМ!$A$34:$A$777,$A230,СВЦЭМ!$B$34:$B$777,E$225)+'СЕТ СН'!$F$12</f>
        <v>262.26514945999998</v>
      </c>
      <c r="F230" s="37">
        <f>SUMIFS(СВЦЭМ!$G$34:$G$777,СВЦЭМ!$A$34:$A$777,$A230,СВЦЭМ!$B$34:$B$777,F$225)+'СЕТ СН'!$F$12</f>
        <v>261.25369813999998</v>
      </c>
      <c r="G230" s="37">
        <f>SUMIFS(СВЦЭМ!$G$34:$G$777,СВЦЭМ!$A$34:$A$777,$A230,СВЦЭМ!$B$34:$B$777,G$225)+'СЕТ СН'!$F$12</f>
        <v>259.20840527000001</v>
      </c>
      <c r="H230" s="37">
        <f>SUMIFS(СВЦЭМ!$G$34:$G$777,СВЦЭМ!$A$34:$A$777,$A230,СВЦЭМ!$B$34:$B$777,H$225)+'СЕТ СН'!$F$12</f>
        <v>241.85371344999999</v>
      </c>
      <c r="I230" s="37">
        <f>SUMIFS(СВЦЭМ!$G$34:$G$777,СВЦЭМ!$A$34:$A$777,$A230,СВЦЭМ!$B$34:$B$777,I$225)+'СЕТ СН'!$F$12</f>
        <v>224.29564578</v>
      </c>
      <c r="J230" s="37">
        <f>SUMIFS(СВЦЭМ!$G$34:$G$777,СВЦЭМ!$A$34:$A$777,$A230,СВЦЭМ!$B$34:$B$777,J$225)+'СЕТ СН'!$F$12</f>
        <v>197.21159445999999</v>
      </c>
      <c r="K230" s="37">
        <f>SUMIFS(СВЦЭМ!$G$34:$G$777,СВЦЭМ!$A$34:$A$777,$A230,СВЦЭМ!$B$34:$B$777,K$225)+'СЕТ СН'!$F$12</f>
        <v>181.86694747999999</v>
      </c>
      <c r="L230" s="37">
        <f>SUMIFS(СВЦЭМ!$G$34:$G$777,СВЦЭМ!$A$34:$A$777,$A230,СВЦЭМ!$B$34:$B$777,L$225)+'СЕТ СН'!$F$12</f>
        <v>176.79072167000001</v>
      </c>
      <c r="M230" s="37">
        <f>SUMIFS(СВЦЭМ!$G$34:$G$777,СВЦЭМ!$A$34:$A$777,$A230,СВЦЭМ!$B$34:$B$777,M$225)+'СЕТ СН'!$F$12</f>
        <v>169.74097886999999</v>
      </c>
      <c r="N230" s="37">
        <f>SUMIFS(СВЦЭМ!$G$34:$G$777,СВЦЭМ!$A$34:$A$777,$A230,СВЦЭМ!$B$34:$B$777,N$225)+'СЕТ СН'!$F$12</f>
        <v>176.45997808999999</v>
      </c>
      <c r="O230" s="37">
        <f>SUMIFS(СВЦЭМ!$G$34:$G$777,СВЦЭМ!$A$34:$A$777,$A230,СВЦЭМ!$B$34:$B$777,O$225)+'СЕТ СН'!$F$12</f>
        <v>177.09766407000001</v>
      </c>
      <c r="P230" s="37">
        <f>SUMIFS(СВЦЭМ!$G$34:$G$777,СВЦЭМ!$A$34:$A$777,$A230,СВЦЭМ!$B$34:$B$777,P$225)+'СЕТ СН'!$F$12</f>
        <v>173.86255537</v>
      </c>
      <c r="Q230" s="37">
        <f>SUMIFS(СВЦЭМ!$G$34:$G$777,СВЦЭМ!$A$34:$A$777,$A230,СВЦЭМ!$B$34:$B$777,Q$225)+'СЕТ СН'!$F$12</f>
        <v>173.68297276999999</v>
      </c>
      <c r="R230" s="37">
        <f>SUMIFS(СВЦЭМ!$G$34:$G$777,СВЦЭМ!$A$34:$A$777,$A230,СВЦЭМ!$B$34:$B$777,R$225)+'СЕТ СН'!$F$12</f>
        <v>174.54880849</v>
      </c>
      <c r="S230" s="37">
        <f>SUMIFS(СВЦЭМ!$G$34:$G$777,СВЦЭМ!$A$34:$A$777,$A230,СВЦЭМ!$B$34:$B$777,S$225)+'СЕТ СН'!$F$12</f>
        <v>176.13961520000001</v>
      </c>
      <c r="T230" s="37">
        <f>SUMIFS(СВЦЭМ!$G$34:$G$777,СВЦЭМ!$A$34:$A$777,$A230,СВЦЭМ!$B$34:$B$777,T$225)+'СЕТ СН'!$F$12</f>
        <v>176.81798398000001</v>
      </c>
      <c r="U230" s="37">
        <f>SUMIFS(СВЦЭМ!$G$34:$G$777,СВЦЭМ!$A$34:$A$777,$A230,СВЦЭМ!$B$34:$B$777,U$225)+'СЕТ СН'!$F$12</f>
        <v>175.19436923999999</v>
      </c>
      <c r="V230" s="37">
        <f>SUMIFS(СВЦЭМ!$G$34:$G$777,СВЦЭМ!$A$34:$A$777,$A230,СВЦЭМ!$B$34:$B$777,V$225)+'СЕТ СН'!$F$12</f>
        <v>179.46587930999999</v>
      </c>
      <c r="W230" s="37">
        <f>SUMIFS(СВЦЭМ!$G$34:$G$777,СВЦЭМ!$A$34:$A$777,$A230,СВЦЭМ!$B$34:$B$777,W$225)+'СЕТ СН'!$F$12</f>
        <v>191.65824598</v>
      </c>
      <c r="X230" s="37">
        <f>SUMIFS(СВЦЭМ!$G$34:$G$777,СВЦЭМ!$A$34:$A$777,$A230,СВЦЭМ!$B$34:$B$777,X$225)+'СЕТ СН'!$F$12</f>
        <v>214.69779761000001</v>
      </c>
      <c r="Y230" s="37">
        <f>SUMIFS(СВЦЭМ!$G$34:$G$777,СВЦЭМ!$A$34:$A$777,$A230,СВЦЭМ!$B$34:$B$777,Y$225)+'СЕТ СН'!$F$12</f>
        <v>246.02709988999999</v>
      </c>
    </row>
    <row r="231" spans="1:27" ht="15.75" x14ac:dyDescent="0.2">
      <c r="A231" s="36">
        <f t="shared" si="6"/>
        <v>43287</v>
      </c>
      <c r="B231" s="37">
        <f>SUMIFS(СВЦЭМ!$G$34:$G$777,СВЦЭМ!$A$34:$A$777,$A231,СВЦЭМ!$B$34:$B$777,B$225)+'СЕТ СН'!$F$12</f>
        <v>251.71609432</v>
      </c>
      <c r="C231" s="37">
        <f>SUMIFS(СВЦЭМ!$G$34:$G$777,СВЦЭМ!$A$34:$A$777,$A231,СВЦЭМ!$B$34:$B$777,C$225)+'СЕТ СН'!$F$12</f>
        <v>262.91776406000002</v>
      </c>
      <c r="D231" s="37">
        <f>SUMIFS(СВЦЭМ!$G$34:$G$777,СВЦЭМ!$A$34:$A$777,$A231,СВЦЭМ!$B$34:$B$777,D$225)+'СЕТ СН'!$F$12</f>
        <v>263.85408962999998</v>
      </c>
      <c r="E231" s="37">
        <f>SUMIFS(СВЦЭМ!$G$34:$G$777,СВЦЭМ!$A$34:$A$777,$A231,СВЦЭМ!$B$34:$B$777,E$225)+'СЕТ СН'!$F$12</f>
        <v>261.89206012</v>
      </c>
      <c r="F231" s="37">
        <f>SUMIFS(СВЦЭМ!$G$34:$G$777,СВЦЭМ!$A$34:$A$777,$A231,СВЦЭМ!$B$34:$B$777,F$225)+'СЕТ СН'!$F$12</f>
        <v>261.22260963000002</v>
      </c>
      <c r="G231" s="37">
        <f>SUMIFS(СВЦЭМ!$G$34:$G$777,СВЦЭМ!$A$34:$A$777,$A231,СВЦЭМ!$B$34:$B$777,G$225)+'СЕТ СН'!$F$12</f>
        <v>262.18138687999999</v>
      </c>
      <c r="H231" s="37">
        <f>SUMIFS(СВЦЭМ!$G$34:$G$777,СВЦЭМ!$A$34:$A$777,$A231,СВЦЭМ!$B$34:$B$777,H$225)+'СЕТ СН'!$F$12</f>
        <v>248.17489427999999</v>
      </c>
      <c r="I231" s="37">
        <f>SUMIFS(СВЦЭМ!$G$34:$G$777,СВЦЭМ!$A$34:$A$777,$A231,СВЦЭМ!$B$34:$B$777,I$225)+'СЕТ СН'!$F$12</f>
        <v>220.25886344</v>
      </c>
      <c r="J231" s="37">
        <f>SUMIFS(СВЦЭМ!$G$34:$G$777,СВЦЭМ!$A$34:$A$777,$A231,СВЦЭМ!$B$34:$B$777,J$225)+'СЕТ СН'!$F$12</f>
        <v>191.04258286999999</v>
      </c>
      <c r="K231" s="37">
        <f>SUMIFS(СВЦЭМ!$G$34:$G$777,СВЦЭМ!$A$34:$A$777,$A231,СВЦЭМ!$B$34:$B$777,K$225)+'СЕТ СН'!$F$12</f>
        <v>175.27869887</v>
      </c>
      <c r="L231" s="37">
        <f>SUMIFS(СВЦЭМ!$G$34:$G$777,СВЦЭМ!$A$34:$A$777,$A231,СВЦЭМ!$B$34:$B$777,L$225)+'СЕТ СН'!$F$12</f>
        <v>170.27987339000001</v>
      </c>
      <c r="M231" s="37">
        <f>SUMIFS(СВЦЭМ!$G$34:$G$777,СВЦЭМ!$A$34:$A$777,$A231,СВЦЭМ!$B$34:$B$777,M$225)+'СЕТ СН'!$F$12</f>
        <v>162.89125000999999</v>
      </c>
      <c r="N231" s="37">
        <f>SUMIFS(СВЦЭМ!$G$34:$G$777,СВЦЭМ!$A$34:$A$777,$A231,СВЦЭМ!$B$34:$B$777,N$225)+'СЕТ СН'!$F$12</f>
        <v>169.84297899000001</v>
      </c>
      <c r="O231" s="37">
        <f>SUMIFS(СВЦЭМ!$G$34:$G$777,СВЦЭМ!$A$34:$A$777,$A231,СВЦЭМ!$B$34:$B$777,O$225)+'СЕТ СН'!$F$12</f>
        <v>170.28000183</v>
      </c>
      <c r="P231" s="37">
        <f>SUMIFS(СВЦЭМ!$G$34:$G$777,СВЦЭМ!$A$34:$A$777,$A231,СВЦЭМ!$B$34:$B$777,P$225)+'СЕТ СН'!$F$12</f>
        <v>169.29676574999999</v>
      </c>
      <c r="Q231" s="37">
        <f>SUMIFS(СВЦЭМ!$G$34:$G$777,СВЦЭМ!$A$34:$A$777,$A231,СВЦЭМ!$B$34:$B$777,Q$225)+'СЕТ СН'!$F$12</f>
        <v>168.68933763999999</v>
      </c>
      <c r="R231" s="37">
        <f>SUMIFS(СВЦЭМ!$G$34:$G$777,СВЦЭМ!$A$34:$A$777,$A231,СВЦЭМ!$B$34:$B$777,R$225)+'СЕТ СН'!$F$12</f>
        <v>169.28169614000001</v>
      </c>
      <c r="S231" s="37">
        <f>SUMIFS(СВЦЭМ!$G$34:$G$777,СВЦЭМ!$A$34:$A$777,$A231,СВЦЭМ!$B$34:$B$777,S$225)+'СЕТ СН'!$F$12</f>
        <v>168.81179752</v>
      </c>
      <c r="T231" s="37">
        <f>SUMIFS(СВЦЭМ!$G$34:$G$777,СВЦЭМ!$A$34:$A$777,$A231,СВЦЭМ!$B$34:$B$777,T$225)+'СЕТ СН'!$F$12</f>
        <v>168.55526857000001</v>
      </c>
      <c r="U231" s="37">
        <f>SUMIFS(СВЦЭМ!$G$34:$G$777,СВЦЭМ!$A$34:$A$777,$A231,СВЦЭМ!$B$34:$B$777,U$225)+'СЕТ СН'!$F$12</f>
        <v>166.75082714000001</v>
      </c>
      <c r="V231" s="37">
        <f>SUMIFS(СВЦЭМ!$G$34:$G$777,СВЦЭМ!$A$34:$A$777,$A231,СВЦЭМ!$B$34:$B$777,V$225)+'СЕТ СН'!$F$12</f>
        <v>171.82634944</v>
      </c>
      <c r="W231" s="37">
        <f>SUMIFS(СВЦЭМ!$G$34:$G$777,СВЦЭМ!$A$34:$A$777,$A231,СВЦЭМ!$B$34:$B$777,W$225)+'СЕТ СН'!$F$12</f>
        <v>183.83806188</v>
      </c>
      <c r="X231" s="37">
        <f>SUMIFS(СВЦЭМ!$G$34:$G$777,СВЦЭМ!$A$34:$A$777,$A231,СВЦЭМ!$B$34:$B$777,X$225)+'СЕТ СН'!$F$12</f>
        <v>211.36599391999999</v>
      </c>
      <c r="Y231" s="37">
        <f>SUMIFS(СВЦЭМ!$G$34:$G$777,СВЦЭМ!$A$34:$A$777,$A231,СВЦЭМ!$B$34:$B$777,Y$225)+'СЕТ СН'!$F$12</f>
        <v>240.07173237999999</v>
      </c>
    </row>
    <row r="232" spans="1:27" ht="15.75" x14ac:dyDescent="0.2">
      <c r="A232" s="36">
        <f t="shared" si="6"/>
        <v>43288</v>
      </c>
      <c r="B232" s="37">
        <f>SUMIFS(СВЦЭМ!$G$34:$G$777,СВЦЭМ!$A$34:$A$777,$A232,СВЦЭМ!$B$34:$B$777,B$225)+'СЕТ СН'!$F$12</f>
        <v>244.13509152</v>
      </c>
      <c r="C232" s="37">
        <f>SUMIFS(СВЦЭМ!$G$34:$G$777,СВЦЭМ!$A$34:$A$777,$A232,СВЦЭМ!$B$34:$B$777,C$225)+'СЕТ СН'!$F$12</f>
        <v>251.14746729999999</v>
      </c>
      <c r="D232" s="37">
        <f>SUMIFS(СВЦЭМ!$G$34:$G$777,СВЦЭМ!$A$34:$A$777,$A232,СВЦЭМ!$B$34:$B$777,D$225)+'СЕТ СН'!$F$12</f>
        <v>260.01617765999998</v>
      </c>
      <c r="E232" s="37">
        <f>SUMIFS(СВЦЭМ!$G$34:$G$777,СВЦЭМ!$A$34:$A$777,$A232,СВЦЭМ!$B$34:$B$777,E$225)+'СЕТ СН'!$F$12</f>
        <v>259.82089681999997</v>
      </c>
      <c r="F232" s="37">
        <f>SUMIFS(СВЦЭМ!$G$34:$G$777,СВЦЭМ!$A$34:$A$777,$A232,СВЦЭМ!$B$34:$B$777,F$225)+'СЕТ СН'!$F$12</f>
        <v>258.96703332999999</v>
      </c>
      <c r="G232" s="37">
        <f>SUMIFS(СВЦЭМ!$G$34:$G$777,СВЦЭМ!$A$34:$A$777,$A232,СВЦЭМ!$B$34:$B$777,G$225)+'СЕТ СН'!$F$12</f>
        <v>259.37139649</v>
      </c>
      <c r="H232" s="37">
        <f>SUMIFS(СВЦЭМ!$G$34:$G$777,СВЦЭМ!$A$34:$A$777,$A232,СВЦЭМ!$B$34:$B$777,H$225)+'СЕТ СН'!$F$12</f>
        <v>250.19400408999999</v>
      </c>
      <c r="I232" s="37">
        <f>SUMIFS(СВЦЭМ!$G$34:$G$777,СВЦЭМ!$A$34:$A$777,$A232,СВЦЭМ!$B$34:$B$777,I$225)+'СЕТ СН'!$F$12</f>
        <v>214.73628801000001</v>
      </c>
      <c r="J232" s="37">
        <f>SUMIFS(СВЦЭМ!$G$34:$G$777,СВЦЭМ!$A$34:$A$777,$A232,СВЦЭМ!$B$34:$B$777,J$225)+'СЕТ СН'!$F$12</f>
        <v>188.85017741999999</v>
      </c>
      <c r="K232" s="37">
        <f>SUMIFS(СВЦЭМ!$G$34:$G$777,СВЦЭМ!$A$34:$A$777,$A232,СВЦЭМ!$B$34:$B$777,K$225)+'СЕТ СН'!$F$12</f>
        <v>171.79149676</v>
      </c>
      <c r="L232" s="37">
        <f>SUMIFS(СВЦЭМ!$G$34:$G$777,СВЦЭМ!$A$34:$A$777,$A232,СВЦЭМ!$B$34:$B$777,L$225)+'СЕТ СН'!$F$12</f>
        <v>167.94549599000001</v>
      </c>
      <c r="M232" s="37">
        <f>SUMIFS(СВЦЭМ!$G$34:$G$777,СВЦЭМ!$A$34:$A$777,$A232,СВЦЭМ!$B$34:$B$777,M$225)+'СЕТ СН'!$F$12</f>
        <v>161.66147254000001</v>
      </c>
      <c r="N232" s="37">
        <f>SUMIFS(СВЦЭМ!$G$34:$G$777,СВЦЭМ!$A$34:$A$777,$A232,СВЦЭМ!$B$34:$B$777,N$225)+'СЕТ СН'!$F$12</f>
        <v>169.72370050999999</v>
      </c>
      <c r="O232" s="37">
        <f>SUMIFS(СВЦЭМ!$G$34:$G$777,СВЦЭМ!$A$34:$A$777,$A232,СВЦЭМ!$B$34:$B$777,O$225)+'СЕТ СН'!$F$12</f>
        <v>169.05710679000001</v>
      </c>
      <c r="P232" s="37">
        <f>SUMIFS(СВЦЭМ!$G$34:$G$777,СВЦЭМ!$A$34:$A$777,$A232,СВЦЭМ!$B$34:$B$777,P$225)+'СЕТ СН'!$F$12</f>
        <v>167.22456955999999</v>
      </c>
      <c r="Q232" s="37">
        <f>SUMIFS(СВЦЭМ!$G$34:$G$777,СВЦЭМ!$A$34:$A$777,$A232,СВЦЭМ!$B$34:$B$777,Q$225)+'СЕТ СН'!$F$12</f>
        <v>168.17231554</v>
      </c>
      <c r="R232" s="37">
        <f>SUMIFS(СВЦЭМ!$G$34:$G$777,СВЦЭМ!$A$34:$A$777,$A232,СВЦЭМ!$B$34:$B$777,R$225)+'СЕТ СН'!$F$12</f>
        <v>165.82420934999999</v>
      </c>
      <c r="S232" s="37">
        <f>SUMIFS(СВЦЭМ!$G$34:$G$777,СВЦЭМ!$A$34:$A$777,$A232,СВЦЭМ!$B$34:$B$777,S$225)+'СЕТ СН'!$F$12</f>
        <v>166.40625449000001</v>
      </c>
      <c r="T232" s="37">
        <f>SUMIFS(СВЦЭМ!$G$34:$G$777,СВЦЭМ!$A$34:$A$777,$A232,СВЦЭМ!$B$34:$B$777,T$225)+'СЕТ СН'!$F$12</f>
        <v>166.68391765999999</v>
      </c>
      <c r="U232" s="37">
        <f>SUMIFS(СВЦЭМ!$G$34:$G$777,СВЦЭМ!$A$34:$A$777,$A232,СВЦЭМ!$B$34:$B$777,U$225)+'СЕТ СН'!$F$12</f>
        <v>165.55276588999999</v>
      </c>
      <c r="V232" s="37">
        <f>SUMIFS(СВЦЭМ!$G$34:$G$777,СВЦЭМ!$A$34:$A$777,$A232,СВЦЭМ!$B$34:$B$777,V$225)+'СЕТ СН'!$F$12</f>
        <v>167.95541308</v>
      </c>
      <c r="W232" s="37">
        <f>SUMIFS(СВЦЭМ!$G$34:$G$777,СВЦЭМ!$A$34:$A$777,$A232,СВЦЭМ!$B$34:$B$777,W$225)+'СЕТ СН'!$F$12</f>
        <v>183.03569225000001</v>
      </c>
      <c r="X232" s="37">
        <f>SUMIFS(СВЦЭМ!$G$34:$G$777,СВЦЭМ!$A$34:$A$777,$A232,СВЦЭМ!$B$34:$B$777,X$225)+'СЕТ СН'!$F$12</f>
        <v>204.95135134</v>
      </c>
      <c r="Y232" s="37">
        <f>SUMIFS(СВЦЭМ!$G$34:$G$777,СВЦЭМ!$A$34:$A$777,$A232,СВЦЭМ!$B$34:$B$777,Y$225)+'СЕТ СН'!$F$12</f>
        <v>230.54973319999999</v>
      </c>
    </row>
    <row r="233" spans="1:27" ht="15.75" x14ac:dyDescent="0.2">
      <c r="A233" s="36">
        <f t="shared" si="6"/>
        <v>43289</v>
      </c>
      <c r="B233" s="37">
        <f>SUMIFS(СВЦЭМ!$G$34:$G$777,СВЦЭМ!$A$34:$A$777,$A233,СВЦЭМ!$B$34:$B$777,B$225)+'СЕТ СН'!$F$12</f>
        <v>244.50999419999999</v>
      </c>
      <c r="C233" s="37">
        <f>SUMIFS(СВЦЭМ!$G$34:$G$777,СВЦЭМ!$A$34:$A$777,$A233,СВЦЭМ!$B$34:$B$777,C$225)+'СЕТ СН'!$F$12</f>
        <v>257.37539667999999</v>
      </c>
      <c r="D233" s="37">
        <f>SUMIFS(СВЦЭМ!$G$34:$G$777,СВЦЭМ!$A$34:$A$777,$A233,СВЦЭМ!$B$34:$B$777,D$225)+'СЕТ СН'!$F$12</f>
        <v>261.94437169000003</v>
      </c>
      <c r="E233" s="37">
        <f>SUMIFS(СВЦЭМ!$G$34:$G$777,СВЦЭМ!$A$34:$A$777,$A233,СВЦЭМ!$B$34:$B$777,E$225)+'СЕТ СН'!$F$12</f>
        <v>260.19376260000001</v>
      </c>
      <c r="F233" s="37">
        <f>SUMIFS(СВЦЭМ!$G$34:$G$777,СВЦЭМ!$A$34:$A$777,$A233,СВЦЭМ!$B$34:$B$777,F$225)+'СЕТ СН'!$F$12</f>
        <v>258.70075546999999</v>
      </c>
      <c r="G233" s="37">
        <f>SUMIFS(СВЦЭМ!$G$34:$G$777,СВЦЭМ!$A$34:$A$777,$A233,СВЦЭМ!$B$34:$B$777,G$225)+'СЕТ СН'!$F$12</f>
        <v>258.67685784000003</v>
      </c>
      <c r="H233" s="37">
        <f>SUMIFS(СВЦЭМ!$G$34:$G$777,СВЦЭМ!$A$34:$A$777,$A233,СВЦЭМ!$B$34:$B$777,H$225)+'СЕТ СН'!$F$12</f>
        <v>251.50759957</v>
      </c>
      <c r="I233" s="37">
        <f>SUMIFS(СВЦЭМ!$G$34:$G$777,СВЦЭМ!$A$34:$A$777,$A233,СВЦЭМ!$B$34:$B$777,I$225)+'СЕТ СН'!$F$12</f>
        <v>219.33509111999999</v>
      </c>
      <c r="J233" s="37">
        <f>SUMIFS(СВЦЭМ!$G$34:$G$777,СВЦЭМ!$A$34:$A$777,$A233,СВЦЭМ!$B$34:$B$777,J$225)+'СЕТ СН'!$F$12</f>
        <v>189.52975666</v>
      </c>
      <c r="K233" s="37">
        <f>SUMIFS(СВЦЭМ!$G$34:$G$777,СВЦЭМ!$A$34:$A$777,$A233,СВЦЭМ!$B$34:$B$777,K$225)+'СЕТ СН'!$F$12</f>
        <v>171.01270208</v>
      </c>
      <c r="L233" s="37">
        <f>SUMIFS(СВЦЭМ!$G$34:$G$777,СВЦЭМ!$A$34:$A$777,$A233,СВЦЭМ!$B$34:$B$777,L$225)+'СЕТ СН'!$F$12</f>
        <v>164.90031411000001</v>
      </c>
      <c r="M233" s="37">
        <f>SUMIFS(СВЦЭМ!$G$34:$G$777,СВЦЭМ!$A$34:$A$777,$A233,СВЦЭМ!$B$34:$B$777,M$225)+'СЕТ СН'!$F$12</f>
        <v>160.16063147</v>
      </c>
      <c r="N233" s="37">
        <f>SUMIFS(СВЦЭМ!$G$34:$G$777,СВЦЭМ!$A$34:$A$777,$A233,СВЦЭМ!$B$34:$B$777,N$225)+'СЕТ СН'!$F$12</f>
        <v>165.78968344</v>
      </c>
      <c r="O233" s="37">
        <f>SUMIFS(СВЦЭМ!$G$34:$G$777,СВЦЭМ!$A$34:$A$777,$A233,СВЦЭМ!$B$34:$B$777,O$225)+'СЕТ СН'!$F$12</f>
        <v>166.63091435000001</v>
      </c>
      <c r="P233" s="37">
        <f>SUMIFS(СВЦЭМ!$G$34:$G$777,СВЦЭМ!$A$34:$A$777,$A233,СВЦЭМ!$B$34:$B$777,P$225)+'СЕТ СН'!$F$12</f>
        <v>167.59405132000001</v>
      </c>
      <c r="Q233" s="37">
        <f>SUMIFS(СВЦЭМ!$G$34:$G$777,СВЦЭМ!$A$34:$A$777,$A233,СВЦЭМ!$B$34:$B$777,Q$225)+'СЕТ СН'!$F$12</f>
        <v>165.76893426000001</v>
      </c>
      <c r="R233" s="37">
        <f>SUMIFS(СВЦЭМ!$G$34:$G$777,СВЦЭМ!$A$34:$A$777,$A233,СВЦЭМ!$B$34:$B$777,R$225)+'СЕТ СН'!$F$12</f>
        <v>165.41671804999999</v>
      </c>
      <c r="S233" s="37">
        <f>SUMIFS(СВЦЭМ!$G$34:$G$777,СВЦЭМ!$A$34:$A$777,$A233,СВЦЭМ!$B$34:$B$777,S$225)+'СЕТ СН'!$F$12</f>
        <v>166.26698981000001</v>
      </c>
      <c r="T233" s="37">
        <f>SUMIFS(СВЦЭМ!$G$34:$G$777,СВЦЭМ!$A$34:$A$777,$A233,СВЦЭМ!$B$34:$B$777,T$225)+'СЕТ СН'!$F$12</f>
        <v>166.92132458</v>
      </c>
      <c r="U233" s="37">
        <f>SUMIFS(СВЦЭМ!$G$34:$G$777,СВЦЭМ!$A$34:$A$777,$A233,СВЦЭМ!$B$34:$B$777,U$225)+'СЕТ СН'!$F$12</f>
        <v>163.50351821999999</v>
      </c>
      <c r="V233" s="37">
        <f>SUMIFS(СВЦЭМ!$G$34:$G$777,СВЦЭМ!$A$34:$A$777,$A233,СВЦЭМ!$B$34:$B$777,V$225)+'СЕТ СН'!$F$12</f>
        <v>163.20596977</v>
      </c>
      <c r="W233" s="37">
        <f>SUMIFS(СВЦЭМ!$G$34:$G$777,СВЦЭМ!$A$34:$A$777,$A233,СВЦЭМ!$B$34:$B$777,W$225)+'СЕТ СН'!$F$12</f>
        <v>183.14881163999999</v>
      </c>
      <c r="X233" s="37">
        <f>SUMIFS(СВЦЭМ!$G$34:$G$777,СВЦЭМ!$A$34:$A$777,$A233,СВЦЭМ!$B$34:$B$777,X$225)+'СЕТ СН'!$F$12</f>
        <v>204.51778517</v>
      </c>
      <c r="Y233" s="37">
        <f>SUMIFS(СВЦЭМ!$G$34:$G$777,СВЦЭМ!$A$34:$A$777,$A233,СВЦЭМ!$B$34:$B$777,Y$225)+'СЕТ СН'!$F$12</f>
        <v>230.69905736999999</v>
      </c>
    </row>
    <row r="234" spans="1:27" ht="15.75" x14ac:dyDescent="0.2">
      <c r="A234" s="36">
        <f t="shared" si="6"/>
        <v>43290</v>
      </c>
      <c r="B234" s="37">
        <f>SUMIFS(СВЦЭМ!$G$34:$G$777,СВЦЭМ!$A$34:$A$777,$A234,СВЦЭМ!$B$34:$B$777,B$225)+'СЕТ СН'!$F$12</f>
        <v>255.14047056000001</v>
      </c>
      <c r="C234" s="37">
        <f>SUMIFS(СВЦЭМ!$G$34:$G$777,СВЦЭМ!$A$34:$A$777,$A234,СВЦЭМ!$B$34:$B$777,C$225)+'СЕТ СН'!$F$12</f>
        <v>252.91858913999999</v>
      </c>
      <c r="D234" s="37">
        <f>SUMIFS(СВЦЭМ!$G$34:$G$777,СВЦЭМ!$A$34:$A$777,$A234,СВЦЭМ!$B$34:$B$777,D$225)+'СЕТ СН'!$F$12</f>
        <v>248.67989879000001</v>
      </c>
      <c r="E234" s="37">
        <f>SUMIFS(СВЦЭМ!$G$34:$G$777,СВЦЭМ!$A$34:$A$777,$A234,СВЦЭМ!$B$34:$B$777,E$225)+'СЕТ СН'!$F$12</f>
        <v>247.06630898</v>
      </c>
      <c r="F234" s="37">
        <f>SUMIFS(СВЦЭМ!$G$34:$G$777,СВЦЭМ!$A$34:$A$777,$A234,СВЦЭМ!$B$34:$B$777,F$225)+'СЕТ СН'!$F$12</f>
        <v>246.39603617</v>
      </c>
      <c r="G234" s="37">
        <f>SUMIFS(СВЦЭМ!$G$34:$G$777,СВЦЭМ!$A$34:$A$777,$A234,СВЦЭМ!$B$34:$B$777,G$225)+'СЕТ СН'!$F$12</f>
        <v>247.84277162999999</v>
      </c>
      <c r="H234" s="37">
        <f>SUMIFS(СВЦЭМ!$G$34:$G$777,СВЦЭМ!$A$34:$A$777,$A234,СВЦЭМ!$B$34:$B$777,H$225)+'СЕТ СН'!$F$12</f>
        <v>251.06766779</v>
      </c>
      <c r="I234" s="37">
        <f>SUMIFS(СВЦЭМ!$G$34:$G$777,СВЦЭМ!$A$34:$A$777,$A234,СВЦЭМ!$B$34:$B$777,I$225)+'СЕТ СН'!$F$12</f>
        <v>217.57098526999999</v>
      </c>
      <c r="J234" s="37">
        <f>SUMIFS(СВЦЭМ!$G$34:$G$777,СВЦЭМ!$A$34:$A$777,$A234,СВЦЭМ!$B$34:$B$777,J$225)+'СЕТ СН'!$F$12</f>
        <v>184.57682091000001</v>
      </c>
      <c r="K234" s="37">
        <f>SUMIFS(СВЦЭМ!$G$34:$G$777,СВЦЭМ!$A$34:$A$777,$A234,СВЦЭМ!$B$34:$B$777,K$225)+'СЕТ СН'!$F$12</f>
        <v>170.27207117</v>
      </c>
      <c r="L234" s="37">
        <f>SUMIFS(СВЦЭМ!$G$34:$G$777,СВЦЭМ!$A$34:$A$777,$A234,СВЦЭМ!$B$34:$B$777,L$225)+'СЕТ СН'!$F$12</f>
        <v>168.53052661000001</v>
      </c>
      <c r="M234" s="37">
        <f>SUMIFS(СВЦЭМ!$G$34:$G$777,СВЦЭМ!$A$34:$A$777,$A234,СВЦЭМ!$B$34:$B$777,M$225)+'СЕТ СН'!$F$12</f>
        <v>163.05063666999999</v>
      </c>
      <c r="N234" s="37">
        <f>SUMIFS(СВЦЭМ!$G$34:$G$777,СВЦЭМ!$A$34:$A$777,$A234,СВЦЭМ!$B$34:$B$777,N$225)+'СЕТ СН'!$F$12</f>
        <v>172.5931803</v>
      </c>
      <c r="O234" s="37">
        <f>SUMIFS(СВЦЭМ!$G$34:$G$777,СВЦЭМ!$A$34:$A$777,$A234,СВЦЭМ!$B$34:$B$777,O$225)+'СЕТ СН'!$F$12</f>
        <v>171.98535002</v>
      </c>
      <c r="P234" s="37">
        <f>SUMIFS(СВЦЭМ!$G$34:$G$777,СВЦЭМ!$A$34:$A$777,$A234,СВЦЭМ!$B$34:$B$777,P$225)+'СЕТ СН'!$F$12</f>
        <v>170.72490762999999</v>
      </c>
      <c r="Q234" s="37">
        <f>SUMIFS(СВЦЭМ!$G$34:$G$777,СВЦЭМ!$A$34:$A$777,$A234,СВЦЭМ!$B$34:$B$777,Q$225)+'СЕТ СН'!$F$12</f>
        <v>172.86449707</v>
      </c>
      <c r="R234" s="37">
        <f>SUMIFS(СВЦЭМ!$G$34:$G$777,СВЦЭМ!$A$34:$A$777,$A234,СВЦЭМ!$B$34:$B$777,R$225)+'СЕТ СН'!$F$12</f>
        <v>173.85698504999999</v>
      </c>
      <c r="S234" s="37">
        <f>SUMIFS(СВЦЭМ!$G$34:$G$777,СВЦЭМ!$A$34:$A$777,$A234,СВЦЭМ!$B$34:$B$777,S$225)+'СЕТ СН'!$F$12</f>
        <v>174.45003251</v>
      </c>
      <c r="T234" s="37">
        <f>SUMIFS(СВЦЭМ!$G$34:$G$777,СВЦЭМ!$A$34:$A$777,$A234,СВЦЭМ!$B$34:$B$777,T$225)+'СЕТ СН'!$F$12</f>
        <v>175.88321415999999</v>
      </c>
      <c r="U234" s="37">
        <f>SUMIFS(СВЦЭМ!$G$34:$G$777,СВЦЭМ!$A$34:$A$777,$A234,СВЦЭМ!$B$34:$B$777,U$225)+'СЕТ СН'!$F$12</f>
        <v>173.73293849000001</v>
      </c>
      <c r="V234" s="37">
        <f>SUMIFS(СВЦЭМ!$G$34:$G$777,СВЦЭМ!$A$34:$A$777,$A234,СВЦЭМ!$B$34:$B$777,V$225)+'СЕТ СН'!$F$12</f>
        <v>174.69764678000001</v>
      </c>
      <c r="W234" s="37">
        <f>SUMIFS(СВЦЭМ!$G$34:$G$777,СВЦЭМ!$A$34:$A$777,$A234,СВЦЭМ!$B$34:$B$777,W$225)+'СЕТ СН'!$F$12</f>
        <v>188.68274248</v>
      </c>
      <c r="X234" s="37">
        <f>SUMIFS(СВЦЭМ!$G$34:$G$777,СВЦЭМ!$A$34:$A$777,$A234,СВЦЭМ!$B$34:$B$777,X$225)+'СЕТ СН'!$F$12</f>
        <v>210.89001454000001</v>
      </c>
      <c r="Y234" s="37">
        <f>SUMIFS(СВЦЭМ!$G$34:$G$777,СВЦЭМ!$A$34:$A$777,$A234,СВЦЭМ!$B$34:$B$777,Y$225)+'СЕТ СН'!$F$12</f>
        <v>241.66370068000001</v>
      </c>
    </row>
    <row r="235" spans="1:27" ht="15.75" x14ac:dyDescent="0.2">
      <c r="A235" s="36">
        <f t="shared" si="6"/>
        <v>43291</v>
      </c>
      <c r="B235" s="37">
        <f>SUMIFS(СВЦЭМ!$G$34:$G$777,СВЦЭМ!$A$34:$A$777,$A235,СВЦЭМ!$B$34:$B$777,B$225)+'СЕТ СН'!$F$12</f>
        <v>261.31824702</v>
      </c>
      <c r="C235" s="37">
        <f>SUMIFS(СВЦЭМ!$G$34:$G$777,СВЦЭМ!$A$34:$A$777,$A235,СВЦЭМ!$B$34:$B$777,C$225)+'СЕТ СН'!$F$12</f>
        <v>261.44211768000002</v>
      </c>
      <c r="D235" s="37">
        <f>SUMIFS(СВЦЭМ!$G$34:$G$777,СВЦЭМ!$A$34:$A$777,$A235,СВЦЭМ!$B$34:$B$777,D$225)+'СЕТ СН'!$F$12</f>
        <v>258.15672634999999</v>
      </c>
      <c r="E235" s="37">
        <f>SUMIFS(СВЦЭМ!$G$34:$G$777,СВЦЭМ!$A$34:$A$777,$A235,СВЦЭМ!$B$34:$B$777,E$225)+'СЕТ СН'!$F$12</f>
        <v>256.35291453999997</v>
      </c>
      <c r="F235" s="37">
        <f>SUMIFS(СВЦЭМ!$G$34:$G$777,СВЦЭМ!$A$34:$A$777,$A235,СВЦЭМ!$B$34:$B$777,F$225)+'СЕТ СН'!$F$12</f>
        <v>255.67752041</v>
      </c>
      <c r="G235" s="37">
        <f>SUMIFS(СВЦЭМ!$G$34:$G$777,СВЦЭМ!$A$34:$A$777,$A235,СВЦЭМ!$B$34:$B$777,G$225)+'СЕТ СН'!$F$12</f>
        <v>255.72723268999999</v>
      </c>
      <c r="H235" s="37">
        <f>SUMIFS(СВЦЭМ!$G$34:$G$777,СВЦЭМ!$A$34:$A$777,$A235,СВЦЭМ!$B$34:$B$777,H$225)+'СЕТ СН'!$F$12</f>
        <v>241.73916672999999</v>
      </c>
      <c r="I235" s="37">
        <f>SUMIFS(СВЦЭМ!$G$34:$G$777,СВЦЭМ!$A$34:$A$777,$A235,СВЦЭМ!$B$34:$B$777,I$225)+'СЕТ СН'!$F$12</f>
        <v>214.11566583000001</v>
      </c>
      <c r="J235" s="37">
        <f>SUMIFS(СВЦЭМ!$G$34:$G$777,СВЦЭМ!$A$34:$A$777,$A235,СВЦЭМ!$B$34:$B$777,J$225)+'СЕТ СН'!$F$12</f>
        <v>184.67678577999999</v>
      </c>
      <c r="K235" s="37">
        <f>SUMIFS(СВЦЭМ!$G$34:$G$777,СВЦЭМ!$A$34:$A$777,$A235,СВЦЭМ!$B$34:$B$777,K$225)+'СЕТ СН'!$F$12</f>
        <v>173.86203481999999</v>
      </c>
      <c r="L235" s="37">
        <f>SUMIFS(СВЦЭМ!$G$34:$G$777,СВЦЭМ!$A$34:$A$777,$A235,СВЦЭМ!$B$34:$B$777,L$225)+'СЕТ СН'!$F$12</f>
        <v>173.77915356</v>
      </c>
      <c r="M235" s="37">
        <f>SUMIFS(СВЦЭМ!$G$34:$G$777,СВЦЭМ!$A$34:$A$777,$A235,СВЦЭМ!$B$34:$B$777,M$225)+'СЕТ СН'!$F$12</f>
        <v>165.65564906</v>
      </c>
      <c r="N235" s="37">
        <f>SUMIFS(СВЦЭМ!$G$34:$G$777,СВЦЭМ!$A$34:$A$777,$A235,СВЦЭМ!$B$34:$B$777,N$225)+'СЕТ СН'!$F$12</f>
        <v>172.00412439999999</v>
      </c>
      <c r="O235" s="37">
        <f>SUMIFS(СВЦЭМ!$G$34:$G$777,СВЦЭМ!$A$34:$A$777,$A235,СВЦЭМ!$B$34:$B$777,O$225)+'СЕТ СН'!$F$12</f>
        <v>171.99773619999999</v>
      </c>
      <c r="P235" s="37">
        <f>SUMIFS(СВЦЭМ!$G$34:$G$777,СВЦЭМ!$A$34:$A$777,$A235,СВЦЭМ!$B$34:$B$777,P$225)+'СЕТ СН'!$F$12</f>
        <v>171.72854785000001</v>
      </c>
      <c r="Q235" s="37">
        <f>SUMIFS(СВЦЭМ!$G$34:$G$777,СВЦЭМ!$A$34:$A$777,$A235,СВЦЭМ!$B$34:$B$777,Q$225)+'СЕТ СН'!$F$12</f>
        <v>171.95513106999999</v>
      </c>
      <c r="R235" s="37">
        <f>SUMIFS(СВЦЭМ!$G$34:$G$777,СВЦЭМ!$A$34:$A$777,$A235,СВЦЭМ!$B$34:$B$777,R$225)+'СЕТ СН'!$F$12</f>
        <v>175.66094601</v>
      </c>
      <c r="S235" s="37">
        <f>SUMIFS(СВЦЭМ!$G$34:$G$777,СВЦЭМ!$A$34:$A$777,$A235,СВЦЭМ!$B$34:$B$777,S$225)+'СЕТ СН'!$F$12</f>
        <v>177.12488192999999</v>
      </c>
      <c r="T235" s="37">
        <f>SUMIFS(СВЦЭМ!$G$34:$G$777,СВЦЭМ!$A$34:$A$777,$A235,СВЦЭМ!$B$34:$B$777,T$225)+'СЕТ СН'!$F$12</f>
        <v>183.9342637</v>
      </c>
      <c r="U235" s="37">
        <f>SUMIFS(СВЦЭМ!$G$34:$G$777,СВЦЭМ!$A$34:$A$777,$A235,СВЦЭМ!$B$34:$B$777,U$225)+'СЕТ СН'!$F$12</f>
        <v>186.34489540999999</v>
      </c>
      <c r="V235" s="37">
        <f>SUMIFS(СВЦЭМ!$G$34:$G$777,СВЦЭМ!$A$34:$A$777,$A235,СВЦЭМ!$B$34:$B$777,V$225)+'СЕТ СН'!$F$12</f>
        <v>190.64988083</v>
      </c>
      <c r="W235" s="37">
        <f>SUMIFS(СВЦЭМ!$G$34:$G$777,СВЦЭМ!$A$34:$A$777,$A235,СВЦЭМ!$B$34:$B$777,W$225)+'СЕТ СН'!$F$12</f>
        <v>202.39966919</v>
      </c>
      <c r="X235" s="37">
        <f>SUMIFS(СВЦЭМ!$G$34:$G$777,СВЦЭМ!$A$34:$A$777,$A235,СВЦЭМ!$B$34:$B$777,X$225)+'СЕТ СН'!$F$12</f>
        <v>218.62381396000001</v>
      </c>
      <c r="Y235" s="37">
        <f>SUMIFS(СВЦЭМ!$G$34:$G$777,СВЦЭМ!$A$34:$A$777,$A235,СВЦЭМ!$B$34:$B$777,Y$225)+'СЕТ СН'!$F$12</f>
        <v>244.57878403999999</v>
      </c>
    </row>
    <row r="236" spans="1:27" ht="15.75" x14ac:dyDescent="0.2">
      <c r="A236" s="36">
        <f t="shared" si="6"/>
        <v>43292</v>
      </c>
      <c r="B236" s="37">
        <f>SUMIFS(СВЦЭМ!$G$34:$G$777,СВЦЭМ!$A$34:$A$777,$A236,СВЦЭМ!$B$34:$B$777,B$225)+'СЕТ СН'!$F$12</f>
        <v>230.80879059</v>
      </c>
      <c r="C236" s="37">
        <f>SUMIFS(СВЦЭМ!$G$34:$G$777,СВЦЭМ!$A$34:$A$777,$A236,СВЦЭМ!$B$34:$B$777,C$225)+'СЕТ СН'!$F$12</f>
        <v>240.29115454000001</v>
      </c>
      <c r="D236" s="37">
        <f>SUMIFS(СВЦЭМ!$G$34:$G$777,СВЦЭМ!$A$34:$A$777,$A236,СВЦЭМ!$B$34:$B$777,D$225)+'СЕТ СН'!$F$12</f>
        <v>246.99644461</v>
      </c>
      <c r="E236" s="37">
        <f>SUMIFS(СВЦЭМ!$G$34:$G$777,СВЦЭМ!$A$34:$A$777,$A236,СВЦЭМ!$B$34:$B$777,E$225)+'СЕТ СН'!$F$12</f>
        <v>248.44271859</v>
      </c>
      <c r="F236" s="37">
        <f>SUMIFS(СВЦЭМ!$G$34:$G$777,СВЦЭМ!$A$34:$A$777,$A236,СВЦЭМ!$B$34:$B$777,F$225)+'СЕТ СН'!$F$12</f>
        <v>247.11354310999999</v>
      </c>
      <c r="G236" s="37">
        <f>SUMIFS(СВЦЭМ!$G$34:$G$777,СВЦЭМ!$A$34:$A$777,$A236,СВЦЭМ!$B$34:$B$777,G$225)+'СЕТ СН'!$F$12</f>
        <v>245.73884240000001</v>
      </c>
      <c r="H236" s="37">
        <f>SUMIFS(СВЦЭМ!$G$34:$G$777,СВЦЭМ!$A$34:$A$777,$A236,СВЦЭМ!$B$34:$B$777,H$225)+'СЕТ СН'!$F$12</f>
        <v>217.31368610999999</v>
      </c>
      <c r="I236" s="37">
        <f>SUMIFS(СВЦЭМ!$G$34:$G$777,СВЦЭМ!$A$34:$A$777,$A236,СВЦЭМ!$B$34:$B$777,I$225)+'СЕТ СН'!$F$12</f>
        <v>184.59487512000001</v>
      </c>
      <c r="J236" s="37">
        <f>SUMIFS(СВЦЭМ!$G$34:$G$777,СВЦЭМ!$A$34:$A$777,$A236,СВЦЭМ!$B$34:$B$777,J$225)+'СЕТ СН'!$F$12</f>
        <v>168.40105775000001</v>
      </c>
      <c r="K236" s="37">
        <f>SUMIFS(СВЦЭМ!$G$34:$G$777,СВЦЭМ!$A$34:$A$777,$A236,СВЦЭМ!$B$34:$B$777,K$225)+'СЕТ СН'!$F$12</f>
        <v>153.02364125</v>
      </c>
      <c r="L236" s="37">
        <f>SUMIFS(СВЦЭМ!$G$34:$G$777,СВЦЭМ!$A$34:$A$777,$A236,СВЦЭМ!$B$34:$B$777,L$225)+'СЕТ СН'!$F$12</f>
        <v>151.47989919</v>
      </c>
      <c r="M236" s="37">
        <f>SUMIFS(СВЦЭМ!$G$34:$G$777,СВЦЭМ!$A$34:$A$777,$A236,СВЦЭМ!$B$34:$B$777,M$225)+'СЕТ СН'!$F$12</f>
        <v>146.71824831999999</v>
      </c>
      <c r="N236" s="37">
        <f>SUMIFS(СВЦЭМ!$G$34:$G$777,СВЦЭМ!$A$34:$A$777,$A236,СВЦЭМ!$B$34:$B$777,N$225)+'СЕТ СН'!$F$12</f>
        <v>144.22411654999999</v>
      </c>
      <c r="O236" s="37">
        <f>SUMIFS(СВЦЭМ!$G$34:$G$777,СВЦЭМ!$A$34:$A$777,$A236,СВЦЭМ!$B$34:$B$777,O$225)+'СЕТ СН'!$F$12</f>
        <v>146.44492628</v>
      </c>
      <c r="P236" s="37">
        <f>SUMIFS(СВЦЭМ!$G$34:$G$777,СВЦЭМ!$A$34:$A$777,$A236,СВЦЭМ!$B$34:$B$777,P$225)+'СЕТ СН'!$F$12</f>
        <v>146.16962799999999</v>
      </c>
      <c r="Q236" s="37">
        <f>SUMIFS(СВЦЭМ!$G$34:$G$777,СВЦЭМ!$A$34:$A$777,$A236,СВЦЭМ!$B$34:$B$777,Q$225)+'СЕТ СН'!$F$12</f>
        <v>146.66697975</v>
      </c>
      <c r="R236" s="37">
        <f>SUMIFS(СВЦЭМ!$G$34:$G$777,СВЦЭМ!$A$34:$A$777,$A236,СВЦЭМ!$B$34:$B$777,R$225)+'СЕТ СН'!$F$12</f>
        <v>148.68408342000001</v>
      </c>
      <c r="S236" s="37">
        <f>SUMIFS(СВЦЭМ!$G$34:$G$777,СВЦЭМ!$A$34:$A$777,$A236,СВЦЭМ!$B$34:$B$777,S$225)+'СЕТ СН'!$F$12</f>
        <v>149.11752888000001</v>
      </c>
      <c r="T236" s="37">
        <f>SUMIFS(СВЦЭМ!$G$34:$G$777,СВЦЭМ!$A$34:$A$777,$A236,СВЦЭМ!$B$34:$B$777,T$225)+'СЕТ СН'!$F$12</f>
        <v>149.38875888999999</v>
      </c>
      <c r="U236" s="37">
        <f>SUMIFS(СВЦЭМ!$G$34:$G$777,СВЦЭМ!$A$34:$A$777,$A236,СВЦЭМ!$B$34:$B$777,U$225)+'СЕТ СН'!$F$12</f>
        <v>147.5684061</v>
      </c>
      <c r="V236" s="37">
        <f>SUMIFS(СВЦЭМ!$G$34:$G$777,СВЦЭМ!$A$34:$A$777,$A236,СВЦЭМ!$B$34:$B$777,V$225)+'СЕТ СН'!$F$12</f>
        <v>149.23387359</v>
      </c>
      <c r="W236" s="37">
        <f>SUMIFS(СВЦЭМ!$G$34:$G$777,СВЦЭМ!$A$34:$A$777,$A236,СВЦЭМ!$B$34:$B$777,W$225)+'СЕТ СН'!$F$12</f>
        <v>164.00068046000001</v>
      </c>
      <c r="X236" s="37">
        <f>SUMIFS(СВЦЭМ!$G$34:$G$777,СВЦЭМ!$A$34:$A$777,$A236,СВЦЭМ!$B$34:$B$777,X$225)+'СЕТ СН'!$F$12</f>
        <v>182.76531279</v>
      </c>
      <c r="Y236" s="37">
        <f>SUMIFS(СВЦЭМ!$G$34:$G$777,СВЦЭМ!$A$34:$A$777,$A236,СВЦЭМ!$B$34:$B$777,Y$225)+'СЕТ СН'!$F$12</f>
        <v>205.82159741999999</v>
      </c>
    </row>
    <row r="237" spans="1:27" ht="15.75" x14ac:dyDescent="0.2">
      <c r="A237" s="36">
        <f t="shared" si="6"/>
        <v>43293</v>
      </c>
      <c r="B237" s="37">
        <f>SUMIFS(СВЦЭМ!$G$34:$G$777,СВЦЭМ!$A$34:$A$777,$A237,СВЦЭМ!$B$34:$B$777,B$225)+'СЕТ СН'!$F$12</f>
        <v>231.16978194000001</v>
      </c>
      <c r="C237" s="37">
        <f>SUMIFS(СВЦЭМ!$G$34:$G$777,СВЦЭМ!$A$34:$A$777,$A237,СВЦЭМ!$B$34:$B$777,C$225)+'СЕТ СН'!$F$12</f>
        <v>244.67411163</v>
      </c>
      <c r="D237" s="37">
        <f>SUMIFS(СВЦЭМ!$G$34:$G$777,СВЦЭМ!$A$34:$A$777,$A237,СВЦЭМ!$B$34:$B$777,D$225)+'СЕТ СН'!$F$12</f>
        <v>242.88707513</v>
      </c>
      <c r="E237" s="37">
        <f>SUMIFS(СВЦЭМ!$G$34:$G$777,СВЦЭМ!$A$34:$A$777,$A237,СВЦЭМ!$B$34:$B$777,E$225)+'СЕТ СН'!$F$12</f>
        <v>247.15110446</v>
      </c>
      <c r="F237" s="37">
        <f>SUMIFS(СВЦЭМ!$G$34:$G$777,СВЦЭМ!$A$34:$A$777,$A237,СВЦЭМ!$B$34:$B$777,F$225)+'СЕТ СН'!$F$12</f>
        <v>250.67616344999999</v>
      </c>
      <c r="G237" s="37">
        <f>SUMIFS(СВЦЭМ!$G$34:$G$777,СВЦЭМ!$A$34:$A$777,$A237,СВЦЭМ!$B$34:$B$777,G$225)+'СЕТ СН'!$F$12</f>
        <v>249.28262781000001</v>
      </c>
      <c r="H237" s="37">
        <f>SUMIFS(СВЦЭМ!$G$34:$G$777,СВЦЭМ!$A$34:$A$777,$A237,СВЦЭМ!$B$34:$B$777,H$225)+'СЕТ СН'!$F$12</f>
        <v>226.15581477999999</v>
      </c>
      <c r="I237" s="37">
        <f>SUMIFS(СВЦЭМ!$G$34:$G$777,СВЦЭМ!$A$34:$A$777,$A237,СВЦЭМ!$B$34:$B$777,I$225)+'СЕТ СН'!$F$12</f>
        <v>186.15944440999999</v>
      </c>
      <c r="J237" s="37">
        <f>SUMIFS(СВЦЭМ!$G$34:$G$777,СВЦЭМ!$A$34:$A$777,$A237,СВЦЭМ!$B$34:$B$777,J$225)+'СЕТ СН'!$F$12</f>
        <v>162.18557093999999</v>
      </c>
      <c r="K237" s="37">
        <f>SUMIFS(СВЦЭМ!$G$34:$G$777,СВЦЭМ!$A$34:$A$777,$A237,СВЦЭМ!$B$34:$B$777,K$225)+'СЕТ СН'!$F$12</f>
        <v>148.54182130999999</v>
      </c>
      <c r="L237" s="37">
        <f>SUMIFS(СВЦЭМ!$G$34:$G$777,СВЦЭМ!$A$34:$A$777,$A237,СВЦЭМ!$B$34:$B$777,L$225)+'СЕТ СН'!$F$12</f>
        <v>144.46079592999999</v>
      </c>
      <c r="M237" s="37">
        <f>SUMIFS(СВЦЭМ!$G$34:$G$777,СВЦЭМ!$A$34:$A$777,$A237,СВЦЭМ!$B$34:$B$777,M$225)+'СЕТ СН'!$F$12</f>
        <v>143.33082680000001</v>
      </c>
      <c r="N237" s="37">
        <f>SUMIFS(СВЦЭМ!$G$34:$G$777,СВЦЭМ!$A$34:$A$777,$A237,СВЦЭМ!$B$34:$B$777,N$225)+'СЕТ СН'!$F$12</f>
        <v>147.00013684999999</v>
      </c>
      <c r="O237" s="37">
        <f>SUMIFS(СВЦЭМ!$G$34:$G$777,СВЦЭМ!$A$34:$A$777,$A237,СВЦЭМ!$B$34:$B$777,O$225)+'СЕТ СН'!$F$12</f>
        <v>150.57868988000001</v>
      </c>
      <c r="P237" s="37">
        <f>SUMIFS(СВЦЭМ!$G$34:$G$777,СВЦЭМ!$A$34:$A$777,$A237,СВЦЭМ!$B$34:$B$777,P$225)+'СЕТ СН'!$F$12</f>
        <v>152.06061466</v>
      </c>
      <c r="Q237" s="37">
        <f>SUMIFS(СВЦЭМ!$G$34:$G$777,СВЦЭМ!$A$34:$A$777,$A237,СВЦЭМ!$B$34:$B$777,Q$225)+'СЕТ СН'!$F$12</f>
        <v>153.39224132000001</v>
      </c>
      <c r="R237" s="37">
        <f>SUMIFS(СВЦЭМ!$G$34:$G$777,СВЦЭМ!$A$34:$A$777,$A237,СВЦЭМ!$B$34:$B$777,R$225)+'СЕТ СН'!$F$12</f>
        <v>152.40800243999999</v>
      </c>
      <c r="S237" s="37">
        <f>SUMIFS(СВЦЭМ!$G$34:$G$777,СВЦЭМ!$A$34:$A$777,$A237,СВЦЭМ!$B$34:$B$777,S$225)+'СЕТ СН'!$F$12</f>
        <v>149.09605593000001</v>
      </c>
      <c r="T237" s="37">
        <f>SUMIFS(СВЦЭМ!$G$34:$G$777,СВЦЭМ!$A$34:$A$777,$A237,СВЦЭМ!$B$34:$B$777,T$225)+'СЕТ СН'!$F$12</f>
        <v>147.60931604000001</v>
      </c>
      <c r="U237" s="37">
        <f>SUMIFS(СВЦЭМ!$G$34:$G$777,СВЦЭМ!$A$34:$A$777,$A237,СВЦЭМ!$B$34:$B$777,U$225)+'СЕТ СН'!$F$12</f>
        <v>145.05601168999999</v>
      </c>
      <c r="V237" s="37">
        <f>SUMIFS(СВЦЭМ!$G$34:$G$777,СВЦЭМ!$A$34:$A$777,$A237,СВЦЭМ!$B$34:$B$777,V$225)+'СЕТ СН'!$F$12</f>
        <v>144.70285265999999</v>
      </c>
      <c r="W237" s="37">
        <f>SUMIFS(СВЦЭМ!$G$34:$G$777,СВЦЭМ!$A$34:$A$777,$A237,СВЦЭМ!$B$34:$B$777,W$225)+'СЕТ СН'!$F$12</f>
        <v>159.21268925999999</v>
      </c>
      <c r="X237" s="37">
        <f>SUMIFS(СВЦЭМ!$G$34:$G$777,СВЦЭМ!$A$34:$A$777,$A237,СВЦЭМ!$B$34:$B$777,X$225)+'СЕТ СН'!$F$12</f>
        <v>182.12872197999999</v>
      </c>
      <c r="Y237" s="37">
        <f>SUMIFS(СВЦЭМ!$G$34:$G$777,СВЦЭМ!$A$34:$A$777,$A237,СВЦЭМ!$B$34:$B$777,Y$225)+'СЕТ СН'!$F$12</f>
        <v>212.55632309000001</v>
      </c>
    </row>
    <row r="238" spans="1:27" ht="15.75" x14ac:dyDescent="0.2">
      <c r="A238" s="36">
        <f t="shared" si="6"/>
        <v>43294</v>
      </c>
      <c r="B238" s="37">
        <f>SUMIFS(СВЦЭМ!$G$34:$G$777,СВЦЭМ!$A$34:$A$777,$A238,СВЦЭМ!$B$34:$B$777,B$225)+'СЕТ СН'!$F$12</f>
        <v>229.72871491000001</v>
      </c>
      <c r="C238" s="37">
        <f>SUMIFS(СВЦЭМ!$G$34:$G$777,СВЦЭМ!$A$34:$A$777,$A238,СВЦЭМ!$B$34:$B$777,C$225)+'СЕТ СН'!$F$12</f>
        <v>237.73304005</v>
      </c>
      <c r="D238" s="37">
        <f>SUMIFS(СВЦЭМ!$G$34:$G$777,СВЦЭМ!$A$34:$A$777,$A238,СВЦЭМ!$B$34:$B$777,D$225)+'СЕТ СН'!$F$12</f>
        <v>247.98680643</v>
      </c>
      <c r="E238" s="37">
        <f>SUMIFS(СВЦЭМ!$G$34:$G$777,СВЦЭМ!$A$34:$A$777,$A238,СВЦЭМ!$B$34:$B$777,E$225)+'СЕТ СН'!$F$12</f>
        <v>252.54198550000001</v>
      </c>
      <c r="F238" s="37">
        <f>SUMIFS(СВЦЭМ!$G$34:$G$777,СВЦЭМ!$A$34:$A$777,$A238,СВЦЭМ!$B$34:$B$777,F$225)+'СЕТ СН'!$F$12</f>
        <v>251.7614882</v>
      </c>
      <c r="G238" s="37">
        <f>SUMIFS(СВЦЭМ!$G$34:$G$777,СВЦЭМ!$A$34:$A$777,$A238,СВЦЭМ!$B$34:$B$777,G$225)+'СЕТ СН'!$F$12</f>
        <v>249.36610845999999</v>
      </c>
      <c r="H238" s="37">
        <f>SUMIFS(СВЦЭМ!$G$34:$G$777,СВЦЭМ!$A$34:$A$777,$A238,СВЦЭМ!$B$34:$B$777,H$225)+'СЕТ СН'!$F$12</f>
        <v>221.78921557999999</v>
      </c>
      <c r="I238" s="37">
        <f>SUMIFS(СВЦЭМ!$G$34:$G$777,СВЦЭМ!$A$34:$A$777,$A238,СВЦЭМ!$B$34:$B$777,I$225)+'СЕТ СН'!$F$12</f>
        <v>191.24029866000001</v>
      </c>
      <c r="J238" s="37">
        <f>SUMIFS(СВЦЭМ!$G$34:$G$777,СВЦЭМ!$A$34:$A$777,$A238,СВЦЭМ!$B$34:$B$777,J$225)+'СЕТ СН'!$F$12</f>
        <v>165.31719249</v>
      </c>
      <c r="K238" s="37">
        <f>SUMIFS(СВЦЭМ!$G$34:$G$777,СВЦЭМ!$A$34:$A$777,$A238,СВЦЭМ!$B$34:$B$777,K$225)+'СЕТ СН'!$F$12</f>
        <v>152.72069049999999</v>
      </c>
      <c r="L238" s="37">
        <f>SUMIFS(СВЦЭМ!$G$34:$G$777,СВЦЭМ!$A$34:$A$777,$A238,СВЦЭМ!$B$34:$B$777,L$225)+'СЕТ СН'!$F$12</f>
        <v>146.23249719</v>
      </c>
      <c r="M238" s="37">
        <f>SUMIFS(СВЦЭМ!$G$34:$G$777,СВЦЭМ!$A$34:$A$777,$A238,СВЦЭМ!$B$34:$B$777,M$225)+'СЕТ СН'!$F$12</f>
        <v>144.97868937000001</v>
      </c>
      <c r="N238" s="37">
        <f>SUMIFS(СВЦЭМ!$G$34:$G$777,СВЦЭМ!$A$34:$A$777,$A238,СВЦЭМ!$B$34:$B$777,N$225)+'СЕТ СН'!$F$12</f>
        <v>148.03291776</v>
      </c>
      <c r="O238" s="37">
        <f>SUMIFS(СВЦЭМ!$G$34:$G$777,СВЦЭМ!$A$34:$A$777,$A238,СВЦЭМ!$B$34:$B$777,O$225)+'СЕТ СН'!$F$12</f>
        <v>149.13100284999999</v>
      </c>
      <c r="P238" s="37">
        <f>SUMIFS(СВЦЭМ!$G$34:$G$777,СВЦЭМ!$A$34:$A$777,$A238,СВЦЭМ!$B$34:$B$777,P$225)+'СЕТ СН'!$F$12</f>
        <v>151.52863811</v>
      </c>
      <c r="Q238" s="37">
        <f>SUMIFS(СВЦЭМ!$G$34:$G$777,СВЦЭМ!$A$34:$A$777,$A238,СВЦЭМ!$B$34:$B$777,Q$225)+'СЕТ СН'!$F$12</f>
        <v>158.41767200000001</v>
      </c>
      <c r="R238" s="37">
        <f>SUMIFS(СВЦЭМ!$G$34:$G$777,СВЦЭМ!$A$34:$A$777,$A238,СВЦЭМ!$B$34:$B$777,R$225)+'СЕТ СН'!$F$12</f>
        <v>164.13749848</v>
      </c>
      <c r="S238" s="37">
        <f>SUMIFS(СВЦЭМ!$G$34:$G$777,СВЦЭМ!$A$34:$A$777,$A238,СВЦЭМ!$B$34:$B$777,S$225)+'СЕТ СН'!$F$12</f>
        <v>158.74833262000001</v>
      </c>
      <c r="T238" s="37">
        <f>SUMIFS(СВЦЭМ!$G$34:$G$777,СВЦЭМ!$A$34:$A$777,$A238,СВЦЭМ!$B$34:$B$777,T$225)+'СЕТ СН'!$F$12</f>
        <v>155.39954969999999</v>
      </c>
      <c r="U238" s="37">
        <f>SUMIFS(СВЦЭМ!$G$34:$G$777,СВЦЭМ!$A$34:$A$777,$A238,СВЦЭМ!$B$34:$B$777,U$225)+'СЕТ СН'!$F$12</f>
        <v>151.86921900999999</v>
      </c>
      <c r="V238" s="37">
        <f>SUMIFS(СВЦЭМ!$G$34:$G$777,СВЦЭМ!$A$34:$A$777,$A238,СВЦЭМ!$B$34:$B$777,V$225)+'СЕТ СН'!$F$12</f>
        <v>152.36882427</v>
      </c>
      <c r="W238" s="37">
        <f>SUMIFS(СВЦЭМ!$G$34:$G$777,СВЦЭМ!$A$34:$A$777,$A238,СВЦЭМ!$B$34:$B$777,W$225)+'СЕТ СН'!$F$12</f>
        <v>161.82488882999999</v>
      </c>
      <c r="X238" s="37">
        <f>SUMIFS(СВЦЭМ!$G$34:$G$777,СВЦЭМ!$A$34:$A$777,$A238,СВЦЭМ!$B$34:$B$777,X$225)+'СЕТ СН'!$F$12</f>
        <v>180.73827327000001</v>
      </c>
      <c r="Y238" s="37">
        <f>SUMIFS(СВЦЭМ!$G$34:$G$777,СВЦЭМ!$A$34:$A$777,$A238,СВЦЭМ!$B$34:$B$777,Y$225)+'СЕТ СН'!$F$12</f>
        <v>205.63714089000001</v>
      </c>
    </row>
    <row r="239" spans="1:27" ht="15.75" x14ac:dyDescent="0.2">
      <c r="A239" s="36">
        <f t="shared" si="6"/>
        <v>43295</v>
      </c>
      <c r="B239" s="37">
        <f>SUMIFS(СВЦЭМ!$G$34:$G$777,СВЦЭМ!$A$34:$A$777,$A239,СВЦЭМ!$B$34:$B$777,B$225)+'СЕТ СН'!$F$12</f>
        <v>208.91875454999999</v>
      </c>
      <c r="C239" s="37">
        <f>SUMIFS(СВЦЭМ!$G$34:$G$777,СВЦЭМ!$A$34:$A$777,$A239,СВЦЭМ!$B$34:$B$777,C$225)+'СЕТ СН'!$F$12</f>
        <v>229.72002358</v>
      </c>
      <c r="D239" s="37">
        <f>SUMIFS(СВЦЭМ!$G$34:$G$777,СВЦЭМ!$A$34:$A$777,$A239,СВЦЭМ!$B$34:$B$777,D$225)+'СЕТ СН'!$F$12</f>
        <v>249.96208096999999</v>
      </c>
      <c r="E239" s="37">
        <f>SUMIFS(СВЦЭМ!$G$34:$G$777,СВЦЭМ!$A$34:$A$777,$A239,СВЦЭМ!$B$34:$B$777,E$225)+'СЕТ СН'!$F$12</f>
        <v>250.18292334</v>
      </c>
      <c r="F239" s="37">
        <f>SUMIFS(СВЦЭМ!$G$34:$G$777,СВЦЭМ!$A$34:$A$777,$A239,СВЦЭМ!$B$34:$B$777,F$225)+'СЕТ СН'!$F$12</f>
        <v>250.34399117999999</v>
      </c>
      <c r="G239" s="37">
        <f>SUMIFS(СВЦЭМ!$G$34:$G$777,СВЦЭМ!$A$34:$A$777,$A239,СВЦЭМ!$B$34:$B$777,G$225)+'СЕТ СН'!$F$12</f>
        <v>249.83879547999999</v>
      </c>
      <c r="H239" s="37">
        <f>SUMIFS(СВЦЭМ!$G$34:$G$777,СВЦЭМ!$A$34:$A$777,$A239,СВЦЭМ!$B$34:$B$777,H$225)+'СЕТ СН'!$F$12</f>
        <v>232.70080999000001</v>
      </c>
      <c r="I239" s="37">
        <f>SUMIFS(СВЦЭМ!$G$34:$G$777,СВЦЭМ!$A$34:$A$777,$A239,СВЦЭМ!$B$34:$B$777,I$225)+'СЕТ СН'!$F$12</f>
        <v>199.96809400000001</v>
      </c>
      <c r="J239" s="37">
        <f>SUMIFS(СВЦЭМ!$G$34:$G$777,СВЦЭМ!$A$34:$A$777,$A239,СВЦЭМ!$B$34:$B$777,J$225)+'СЕТ СН'!$F$12</f>
        <v>167.79460381999999</v>
      </c>
      <c r="K239" s="37">
        <f>SUMIFS(СВЦЭМ!$G$34:$G$777,СВЦЭМ!$A$34:$A$777,$A239,СВЦЭМ!$B$34:$B$777,K$225)+'СЕТ СН'!$F$12</f>
        <v>153.72775985999999</v>
      </c>
      <c r="L239" s="37">
        <f>SUMIFS(СВЦЭМ!$G$34:$G$777,СВЦЭМ!$A$34:$A$777,$A239,СВЦЭМ!$B$34:$B$777,L$225)+'СЕТ СН'!$F$12</f>
        <v>148.30433325999999</v>
      </c>
      <c r="M239" s="37">
        <f>SUMIFS(СВЦЭМ!$G$34:$G$777,СВЦЭМ!$A$34:$A$777,$A239,СВЦЭМ!$B$34:$B$777,M$225)+'СЕТ СН'!$F$12</f>
        <v>143.9622827</v>
      </c>
      <c r="N239" s="37">
        <f>SUMIFS(СВЦЭМ!$G$34:$G$777,СВЦЭМ!$A$34:$A$777,$A239,СВЦЭМ!$B$34:$B$777,N$225)+'СЕТ СН'!$F$12</f>
        <v>145.99116781999999</v>
      </c>
      <c r="O239" s="37">
        <f>SUMIFS(СВЦЭМ!$G$34:$G$777,СВЦЭМ!$A$34:$A$777,$A239,СВЦЭМ!$B$34:$B$777,O$225)+'СЕТ СН'!$F$12</f>
        <v>147.41294744999999</v>
      </c>
      <c r="P239" s="37">
        <f>SUMIFS(СВЦЭМ!$G$34:$G$777,СВЦЭМ!$A$34:$A$777,$A239,СВЦЭМ!$B$34:$B$777,P$225)+'СЕТ СН'!$F$12</f>
        <v>153.19306993000001</v>
      </c>
      <c r="Q239" s="37">
        <f>SUMIFS(СВЦЭМ!$G$34:$G$777,СВЦЭМ!$A$34:$A$777,$A239,СВЦЭМ!$B$34:$B$777,Q$225)+'СЕТ СН'!$F$12</f>
        <v>154.55385996999999</v>
      </c>
      <c r="R239" s="37">
        <f>SUMIFS(СВЦЭМ!$G$34:$G$777,СВЦЭМ!$A$34:$A$777,$A239,СВЦЭМ!$B$34:$B$777,R$225)+'СЕТ СН'!$F$12</f>
        <v>154.28510659</v>
      </c>
      <c r="S239" s="37">
        <f>SUMIFS(СВЦЭМ!$G$34:$G$777,СВЦЭМ!$A$34:$A$777,$A239,СВЦЭМ!$B$34:$B$777,S$225)+'СЕТ СН'!$F$12</f>
        <v>152.22476621999999</v>
      </c>
      <c r="T239" s="37">
        <f>SUMIFS(СВЦЭМ!$G$34:$G$777,СВЦЭМ!$A$34:$A$777,$A239,СВЦЭМ!$B$34:$B$777,T$225)+'СЕТ СН'!$F$12</f>
        <v>152.02197336</v>
      </c>
      <c r="U239" s="37">
        <f>SUMIFS(СВЦЭМ!$G$34:$G$777,СВЦЭМ!$A$34:$A$777,$A239,СВЦЭМ!$B$34:$B$777,U$225)+'СЕТ СН'!$F$12</f>
        <v>151.46298074000001</v>
      </c>
      <c r="V239" s="37">
        <f>SUMIFS(СВЦЭМ!$G$34:$G$777,СВЦЭМ!$A$34:$A$777,$A239,СВЦЭМ!$B$34:$B$777,V$225)+'СЕТ СН'!$F$12</f>
        <v>152.3051509</v>
      </c>
      <c r="W239" s="37">
        <f>SUMIFS(СВЦЭМ!$G$34:$G$777,СВЦЭМ!$A$34:$A$777,$A239,СВЦЭМ!$B$34:$B$777,W$225)+'СЕТ СН'!$F$12</f>
        <v>159.71462575000001</v>
      </c>
      <c r="X239" s="37">
        <f>SUMIFS(СВЦЭМ!$G$34:$G$777,СВЦЭМ!$A$34:$A$777,$A239,СВЦЭМ!$B$34:$B$777,X$225)+'СЕТ СН'!$F$12</f>
        <v>179.88791721999999</v>
      </c>
      <c r="Y239" s="37">
        <f>SUMIFS(СВЦЭМ!$G$34:$G$777,СВЦЭМ!$A$34:$A$777,$A239,СВЦЭМ!$B$34:$B$777,Y$225)+'СЕТ СН'!$F$12</f>
        <v>201.19707572999999</v>
      </c>
    </row>
    <row r="240" spans="1:27" ht="15.75" x14ac:dyDescent="0.2">
      <c r="A240" s="36">
        <f t="shared" si="6"/>
        <v>43296</v>
      </c>
      <c r="B240" s="37">
        <f>SUMIFS(СВЦЭМ!$G$34:$G$777,СВЦЭМ!$A$34:$A$777,$A240,СВЦЭМ!$B$34:$B$777,B$225)+'СЕТ СН'!$F$12</f>
        <v>218.87824846999999</v>
      </c>
      <c r="C240" s="37">
        <f>SUMIFS(СВЦЭМ!$G$34:$G$777,СВЦЭМ!$A$34:$A$777,$A240,СВЦЭМ!$B$34:$B$777,C$225)+'СЕТ СН'!$F$12</f>
        <v>231.65268015000001</v>
      </c>
      <c r="D240" s="37">
        <f>SUMIFS(СВЦЭМ!$G$34:$G$777,СВЦЭМ!$A$34:$A$777,$A240,СВЦЭМ!$B$34:$B$777,D$225)+'СЕТ СН'!$F$12</f>
        <v>240.85742822</v>
      </c>
      <c r="E240" s="37">
        <f>SUMIFS(СВЦЭМ!$G$34:$G$777,СВЦЭМ!$A$34:$A$777,$A240,СВЦЭМ!$B$34:$B$777,E$225)+'СЕТ СН'!$F$12</f>
        <v>248.51415280000001</v>
      </c>
      <c r="F240" s="37">
        <f>SUMIFS(СВЦЭМ!$G$34:$G$777,СВЦЭМ!$A$34:$A$777,$A240,СВЦЭМ!$B$34:$B$777,F$225)+'СЕТ СН'!$F$12</f>
        <v>250.50900240999999</v>
      </c>
      <c r="G240" s="37">
        <f>SUMIFS(СВЦЭМ!$G$34:$G$777,СВЦЭМ!$A$34:$A$777,$A240,СВЦЭМ!$B$34:$B$777,G$225)+'СЕТ СН'!$F$12</f>
        <v>250.78842121</v>
      </c>
      <c r="H240" s="37">
        <f>SUMIFS(СВЦЭМ!$G$34:$G$777,СВЦЭМ!$A$34:$A$777,$A240,СВЦЭМ!$B$34:$B$777,H$225)+'СЕТ СН'!$F$12</f>
        <v>229.32936423999999</v>
      </c>
      <c r="I240" s="37">
        <f>SUMIFS(СВЦЭМ!$G$34:$G$777,СВЦЭМ!$A$34:$A$777,$A240,СВЦЭМ!$B$34:$B$777,I$225)+'СЕТ СН'!$F$12</f>
        <v>193.43944427</v>
      </c>
      <c r="J240" s="37">
        <f>SUMIFS(СВЦЭМ!$G$34:$G$777,СВЦЭМ!$A$34:$A$777,$A240,СВЦЭМ!$B$34:$B$777,J$225)+'СЕТ СН'!$F$12</f>
        <v>161.76902681000001</v>
      </c>
      <c r="K240" s="37">
        <f>SUMIFS(СВЦЭМ!$G$34:$G$777,СВЦЭМ!$A$34:$A$777,$A240,СВЦЭМ!$B$34:$B$777,K$225)+'СЕТ СН'!$F$12</f>
        <v>149.2122774</v>
      </c>
      <c r="L240" s="37">
        <f>SUMIFS(СВЦЭМ!$G$34:$G$777,СВЦЭМ!$A$34:$A$777,$A240,СВЦЭМ!$B$34:$B$777,L$225)+'СЕТ СН'!$F$12</f>
        <v>144.80922656999999</v>
      </c>
      <c r="M240" s="37">
        <f>SUMIFS(СВЦЭМ!$G$34:$G$777,СВЦЭМ!$A$34:$A$777,$A240,СВЦЭМ!$B$34:$B$777,M$225)+'СЕТ СН'!$F$12</f>
        <v>141.71563309000001</v>
      </c>
      <c r="N240" s="37">
        <f>SUMIFS(СВЦЭМ!$G$34:$G$777,СВЦЭМ!$A$34:$A$777,$A240,СВЦЭМ!$B$34:$B$777,N$225)+'СЕТ СН'!$F$12</f>
        <v>142.8714244</v>
      </c>
      <c r="O240" s="37">
        <f>SUMIFS(СВЦЭМ!$G$34:$G$777,СВЦЭМ!$A$34:$A$777,$A240,СВЦЭМ!$B$34:$B$777,O$225)+'СЕТ СН'!$F$12</f>
        <v>141.15660657000001</v>
      </c>
      <c r="P240" s="37">
        <f>SUMIFS(СВЦЭМ!$G$34:$G$777,СВЦЭМ!$A$34:$A$777,$A240,СВЦЭМ!$B$34:$B$777,P$225)+'СЕТ СН'!$F$12</f>
        <v>145.19868830999999</v>
      </c>
      <c r="Q240" s="37">
        <f>SUMIFS(СВЦЭМ!$G$34:$G$777,СВЦЭМ!$A$34:$A$777,$A240,СВЦЭМ!$B$34:$B$777,Q$225)+'СЕТ СН'!$F$12</f>
        <v>144.80902587</v>
      </c>
      <c r="R240" s="37">
        <f>SUMIFS(СВЦЭМ!$G$34:$G$777,СВЦЭМ!$A$34:$A$777,$A240,СВЦЭМ!$B$34:$B$777,R$225)+'СЕТ СН'!$F$12</f>
        <v>145.80230308</v>
      </c>
      <c r="S240" s="37">
        <f>SUMIFS(СВЦЭМ!$G$34:$G$777,СВЦЭМ!$A$34:$A$777,$A240,СВЦЭМ!$B$34:$B$777,S$225)+'СЕТ СН'!$F$12</f>
        <v>147.38814396999999</v>
      </c>
      <c r="T240" s="37">
        <f>SUMIFS(СВЦЭМ!$G$34:$G$777,СВЦЭМ!$A$34:$A$777,$A240,СВЦЭМ!$B$34:$B$777,T$225)+'СЕТ СН'!$F$12</f>
        <v>149.47891189000001</v>
      </c>
      <c r="U240" s="37">
        <f>SUMIFS(СВЦЭМ!$G$34:$G$777,СВЦЭМ!$A$34:$A$777,$A240,СВЦЭМ!$B$34:$B$777,U$225)+'СЕТ СН'!$F$12</f>
        <v>151.56795288999999</v>
      </c>
      <c r="V240" s="37">
        <f>SUMIFS(СВЦЭМ!$G$34:$G$777,СВЦЭМ!$A$34:$A$777,$A240,СВЦЭМ!$B$34:$B$777,V$225)+'СЕТ СН'!$F$12</f>
        <v>153.53994864000001</v>
      </c>
      <c r="W240" s="37">
        <f>SUMIFS(СВЦЭМ!$G$34:$G$777,СВЦЭМ!$A$34:$A$777,$A240,СВЦЭМ!$B$34:$B$777,W$225)+'СЕТ СН'!$F$12</f>
        <v>169.55497632999999</v>
      </c>
      <c r="X240" s="37">
        <f>SUMIFS(СВЦЭМ!$G$34:$G$777,СВЦЭМ!$A$34:$A$777,$A240,СВЦЭМ!$B$34:$B$777,X$225)+'СЕТ СН'!$F$12</f>
        <v>180.58340239</v>
      </c>
      <c r="Y240" s="37">
        <f>SUMIFS(СВЦЭМ!$G$34:$G$777,СВЦЭМ!$A$34:$A$777,$A240,СВЦЭМ!$B$34:$B$777,Y$225)+'СЕТ СН'!$F$12</f>
        <v>201.46767557000001</v>
      </c>
    </row>
    <row r="241" spans="1:25" ht="15.75" x14ac:dyDescent="0.2">
      <c r="A241" s="36">
        <f t="shared" si="6"/>
        <v>43297</v>
      </c>
      <c r="B241" s="37">
        <f>SUMIFS(СВЦЭМ!$G$34:$G$777,СВЦЭМ!$A$34:$A$777,$A241,СВЦЭМ!$B$34:$B$777,B$225)+'СЕТ СН'!$F$12</f>
        <v>233.29033358999999</v>
      </c>
      <c r="C241" s="37">
        <f>SUMIFS(СВЦЭМ!$G$34:$G$777,СВЦЭМ!$A$34:$A$777,$A241,СВЦЭМ!$B$34:$B$777,C$225)+'СЕТ СН'!$F$12</f>
        <v>245.31982719000001</v>
      </c>
      <c r="D241" s="37">
        <f>SUMIFS(СВЦЭМ!$G$34:$G$777,СВЦЭМ!$A$34:$A$777,$A241,СВЦЭМ!$B$34:$B$777,D$225)+'СЕТ СН'!$F$12</f>
        <v>251.07992888999999</v>
      </c>
      <c r="E241" s="37">
        <f>SUMIFS(СВЦЭМ!$G$34:$G$777,СВЦЭМ!$A$34:$A$777,$A241,СВЦЭМ!$B$34:$B$777,E$225)+'СЕТ СН'!$F$12</f>
        <v>249.99668292999999</v>
      </c>
      <c r="F241" s="37">
        <f>SUMIFS(СВЦЭМ!$G$34:$G$777,СВЦЭМ!$A$34:$A$777,$A241,СВЦЭМ!$B$34:$B$777,F$225)+'СЕТ СН'!$F$12</f>
        <v>249.37262472</v>
      </c>
      <c r="G241" s="37">
        <f>SUMIFS(СВЦЭМ!$G$34:$G$777,СВЦЭМ!$A$34:$A$777,$A241,СВЦЭМ!$B$34:$B$777,G$225)+'СЕТ СН'!$F$12</f>
        <v>251.43546236</v>
      </c>
      <c r="H241" s="37">
        <f>SUMIFS(СВЦЭМ!$G$34:$G$777,СВЦЭМ!$A$34:$A$777,$A241,СВЦЭМ!$B$34:$B$777,H$225)+'СЕТ СН'!$F$12</f>
        <v>233.72157781000001</v>
      </c>
      <c r="I241" s="37">
        <f>SUMIFS(СВЦЭМ!$G$34:$G$777,СВЦЭМ!$A$34:$A$777,$A241,СВЦЭМ!$B$34:$B$777,I$225)+'СЕТ СН'!$F$12</f>
        <v>194.10314758999999</v>
      </c>
      <c r="J241" s="37">
        <f>SUMIFS(СВЦЭМ!$G$34:$G$777,СВЦЭМ!$A$34:$A$777,$A241,СВЦЭМ!$B$34:$B$777,J$225)+'СЕТ СН'!$F$12</f>
        <v>163.73414301</v>
      </c>
      <c r="K241" s="37">
        <f>SUMIFS(СВЦЭМ!$G$34:$G$777,СВЦЭМ!$A$34:$A$777,$A241,СВЦЭМ!$B$34:$B$777,K$225)+'СЕТ СН'!$F$12</f>
        <v>151.88271029000001</v>
      </c>
      <c r="L241" s="37">
        <f>SUMIFS(СВЦЭМ!$G$34:$G$777,СВЦЭМ!$A$34:$A$777,$A241,СВЦЭМ!$B$34:$B$777,L$225)+'СЕТ СН'!$F$12</f>
        <v>150.01242120000001</v>
      </c>
      <c r="M241" s="37">
        <f>SUMIFS(СВЦЭМ!$G$34:$G$777,СВЦЭМ!$A$34:$A$777,$A241,СВЦЭМ!$B$34:$B$777,M$225)+'СЕТ СН'!$F$12</f>
        <v>147.84406583000001</v>
      </c>
      <c r="N241" s="37">
        <f>SUMIFS(СВЦЭМ!$G$34:$G$777,СВЦЭМ!$A$34:$A$777,$A241,СВЦЭМ!$B$34:$B$777,N$225)+'СЕТ СН'!$F$12</f>
        <v>148.97266586000001</v>
      </c>
      <c r="O241" s="37">
        <f>SUMIFS(СВЦЭМ!$G$34:$G$777,СВЦЭМ!$A$34:$A$777,$A241,СВЦЭМ!$B$34:$B$777,O$225)+'СЕТ СН'!$F$12</f>
        <v>148.95039460000001</v>
      </c>
      <c r="P241" s="37">
        <f>SUMIFS(СВЦЭМ!$G$34:$G$777,СВЦЭМ!$A$34:$A$777,$A241,СВЦЭМ!$B$34:$B$777,P$225)+'СЕТ СН'!$F$12</f>
        <v>148.90549745999999</v>
      </c>
      <c r="Q241" s="37">
        <f>SUMIFS(СВЦЭМ!$G$34:$G$777,СВЦЭМ!$A$34:$A$777,$A241,СВЦЭМ!$B$34:$B$777,Q$225)+'СЕТ СН'!$F$12</f>
        <v>148.19612046</v>
      </c>
      <c r="R241" s="37">
        <f>SUMIFS(СВЦЭМ!$G$34:$G$777,СВЦЭМ!$A$34:$A$777,$A241,СВЦЭМ!$B$34:$B$777,R$225)+'СЕТ СН'!$F$12</f>
        <v>148.15616159999999</v>
      </c>
      <c r="S241" s="37">
        <f>SUMIFS(СВЦЭМ!$G$34:$G$777,СВЦЭМ!$A$34:$A$777,$A241,СВЦЭМ!$B$34:$B$777,S$225)+'СЕТ СН'!$F$12</f>
        <v>148.12362589</v>
      </c>
      <c r="T241" s="37">
        <f>SUMIFS(СВЦЭМ!$G$34:$G$777,СВЦЭМ!$A$34:$A$777,$A241,СВЦЭМ!$B$34:$B$777,T$225)+'СЕТ СН'!$F$12</f>
        <v>149.16870302999999</v>
      </c>
      <c r="U241" s="37">
        <f>SUMIFS(СВЦЭМ!$G$34:$G$777,СВЦЭМ!$A$34:$A$777,$A241,СВЦЭМ!$B$34:$B$777,U$225)+'СЕТ СН'!$F$12</f>
        <v>149.82000386000001</v>
      </c>
      <c r="V241" s="37">
        <f>SUMIFS(СВЦЭМ!$G$34:$G$777,СВЦЭМ!$A$34:$A$777,$A241,СВЦЭМ!$B$34:$B$777,V$225)+'СЕТ СН'!$F$12</f>
        <v>151.94744625999999</v>
      </c>
      <c r="W241" s="37">
        <f>SUMIFS(СВЦЭМ!$G$34:$G$777,СВЦЭМ!$A$34:$A$777,$A241,СВЦЭМ!$B$34:$B$777,W$225)+'СЕТ СН'!$F$12</f>
        <v>165.06478014000001</v>
      </c>
      <c r="X241" s="37">
        <f>SUMIFS(СВЦЭМ!$G$34:$G$777,СВЦЭМ!$A$34:$A$777,$A241,СВЦЭМ!$B$34:$B$777,X$225)+'СЕТ СН'!$F$12</f>
        <v>183.69612491000001</v>
      </c>
      <c r="Y241" s="37">
        <f>SUMIFS(СВЦЭМ!$G$34:$G$777,СВЦЭМ!$A$34:$A$777,$A241,СВЦЭМ!$B$34:$B$777,Y$225)+'СЕТ СН'!$F$12</f>
        <v>204.86429681000001</v>
      </c>
    </row>
    <row r="242" spans="1:25" ht="15.75" x14ac:dyDescent="0.2">
      <c r="A242" s="36">
        <f t="shared" si="6"/>
        <v>43298</v>
      </c>
      <c r="B242" s="37">
        <f>SUMIFS(СВЦЭМ!$G$34:$G$777,СВЦЭМ!$A$34:$A$777,$A242,СВЦЭМ!$B$34:$B$777,B$225)+'СЕТ СН'!$F$12</f>
        <v>222.65094019</v>
      </c>
      <c r="C242" s="37">
        <f>SUMIFS(СВЦЭМ!$G$34:$G$777,СВЦЭМ!$A$34:$A$777,$A242,СВЦЭМ!$B$34:$B$777,C$225)+'СЕТ СН'!$F$12</f>
        <v>253.79628875</v>
      </c>
      <c r="D242" s="37">
        <f>SUMIFS(СВЦЭМ!$G$34:$G$777,СВЦЭМ!$A$34:$A$777,$A242,СВЦЭМ!$B$34:$B$777,D$225)+'СЕТ СН'!$F$12</f>
        <v>262.33134874000001</v>
      </c>
      <c r="E242" s="37">
        <f>SUMIFS(СВЦЭМ!$G$34:$G$777,СВЦЭМ!$A$34:$A$777,$A242,СВЦЭМ!$B$34:$B$777,E$225)+'СЕТ СН'!$F$12</f>
        <v>260.37287837999997</v>
      </c>
      <c r="F242" s="37">
        <f>SUMIFS(СВЦЭМ!$G$34:$G$777,СВЦЭМ!$A$34:$A$777,$A242,СВЦЭМ!$B$34:$B$777,F$225)+'СЕТ СН'!$F$12</f>
        <v>259.60679640000001</v>
      </c>
      <c r="G242" s="37">
        <f>SUMIFS(СВЦЭМ!$G$34:$G$777,СВЦЭМ!$A$34:$A$777,$A242,СВЦЭМ!$B$34:$B$777,G$225)+'СЕТ СН'!$F$12</f>
        <v>261.07720169999999</v>
      </c>
      <c r="H242" s="37">
        <f>SUMIFS(СВЦЭМ!$G$34:$G$777,СВЦЭМ!$A$34:$A$777,$A242,СВЦЭМ!$B$34:$B$777,H$225)+'СЕТ СН'!$F$12</f>
        <v>245.60656553000001</v>
      </c>
      <c r="I242" s="37">
        <f>SUMIFS(СВЦЭМ!$G$34:$G$777,СВЦЭМ!$A$34:$A$777,$A242,СВЦЭМ!$B$34:$B$777,I$225)+'СЕТ СН'!$F$12</f>
        <v>212.30495747000001</v>
      </c>
      <c r="J242" s="37">
        <f>SUMIFS(СВЦЭМ!$G$34:$G$777,СВЦЭМ!$A$34:$A$777,$A242,СВЦЭМ!$B$34:$B$777,J$225)+'СЕТ СН'!$F$12</f>
        <v>182.43956674</v>
      </c>
      <c r="K242" s="37">
        <f>SUMIFS(СВЦЭМ!$G$34:$G$777,СВЦЭМ!$A$34:$A$777,$A242,СВЦЭМ!$B$34:$B$777,K$225)+'СЕТ СН'!$F$12</f>
        <v>164.92442022</v>
      </c>
      <c r="L242" s="37">
        <f>SUMIFS(СВЦЭМ!$G$34:$G$777,СВЦЭМ!$A$34:$A$777,$A242,СВЦЭМ!$B$34:$B$777,L$225)+'СЕТ СН'!$F$12</f>
        <v>161.37248002999999</v>
      </c>
      <c r="M242" s="37">
        <f>SUMIFS(СВЦЭМ!$G$34:$G$777,СВЦЭМ!$A$34:$A$777,$A242,СВЦЭМ!$B$34:$B$777,M$225)+'СЕТ СН'!$F$12</f>
        <v>160.14556933</v>
      </c>
      <c r="N242" s="37">
        <f>SUMIFS(СВЦЭМ!$G$34:$G$777,СВЦЭМ!$A$34:$A$777,$A242,СВЦЭМ!$B$34:$B$777,N$225)+'СЕТ СН'!$F$12</f>
        <v>162.95708508000001</v>
      </c>
      <c r="O242" s="37">
        <f>SUMIFS(СВЦЭМ!$G$34:$G$777,СВЦЭМ!$A$34:$A$777,$A242,СВЦЭМ!$B$34:$B$777,O$225)+'СЕТ СН'!$F$12</f>
        <v>164.91818871999999</v>
      </c>
      <c r="P242" s="37">
        <f>SUMIFS(СВЦЭМ!$G$34:$G$777,СВЦЭМ!$A$34:$A$777,$A242,СВЦЭМ!$B$34:$B$777,P$225)+'СЕТ СН'!$F$12</f>
        <v>162.99133757999999</v>
      </c>
      <c r="Q242" s="37">
        <f>SUMIFS(СВЦЭМ!$G$34:$G$777,СВЦЭМ!$A$34:$A$777,$A242,СВЦЭМ!$B$34:$B$777,Q$225)+'СЕТ СН'!$F$12</f>
        <v>164.58851897</v>
      </c>
      <c r="R242" s="37">
        <f>SUMIFS(СВЦЭМ!$G$34:$G$777,СВЦЭМ!$A$34:$A$777,$A242,СВЦЭМ!$B$34:$B$777,R$225)+'СЕТ СН'!$F$12</f>
        <v>162.90892668000001</v>
      </c>
      <c r="S242" s="37">
        <f>SUMIFS(СВЦЭМ!$G$34:$G$777,СВЦЭМ!$A$34:$A$777,$A242,СВЦЭМ!$B$34:$B$777,S$225)+'СЕТ СН'!$F$12</f>
        <v>163.91167458999999</v>
      </c>
      <c r="T242" s="37">
        <f>SUMIFS(СВЦЭМ!$G$34:$G$777,СВЦЭМ!$A$34:$A$777,$A242,СВЦЭМ!$B$34:$B$777,T$225)+'СЕТ СН'!$F$12</f>
        <v>163.71651294</v>
      </c>
      <c r="U242" s="37">
        <f>SUMIFS(СВЦЭМ!$G$34:$G$777,СВЦЭМ!$A$34:$A$777,$A242,СВЦЭМ!$B$34:$B$777,U$225)+'СЕТ СН'!$F$12</f>
        <v>162.09972897</v>
      </c>
      <c r="V242" s="37">
        <f>SUMIFS(СВЦЭМ!$G$34:$G$777,СВЦЭМ!$A$34:$A$777,$A242,СВЦЭМ!$B$34:$B$777,V$225)+'СЕТ СН'!$F$12</f>
        <v>162.39729621999999</v>
      </c>
      <c r="W242" s="37">
        <f>SUMIFS(СВЦЭМ!$G$34:$G$777,СВЦЭМ!$A$34:$A$777,$A242,СВЦЭМ!$B$34:$B$777,W$225)+'СЕТ СН'!$F$12</f>
        <v>177.80872065</v>
      </c>
      <c r="X242" s="37">
        <f>SUMIFS(СВЦЭМ!$G$34:$G$777,СВЦЭМ!$A$34:$A$777,$A242,СВЦЭМ!$B$34:$B$777,X$225)+'СЕТ СН'!$F$12</f>
        <v>202.78997892999999</v>
      </c>
      <c r="Y242" s="37">
        <f>SUMIFS(СВЦЭМ!$G$34:$G$777,СВЦЭМ!$A$34:$A$777,$A242,СВЦЭМ!$B$34:$B$777,Y$225)+'СЕТ СН'!$F$12</f>
        <v>228.59204093</v>
      </c>
    </row>
    <row r="243" spans="1:25" ht="15.75" x14ac:dyDescent="0.2">
      <c r="A243" s="36">
        <f t="shared" si="6"/>
        <v>43299</v>
      </c>
      <c r="B243" s="37">
        <f>SUMIFS(СВЦЭМ!$G$34:$G$777,СВЦЭМ!$A$34:$A$777,$A243,СВЦЭМ!$B$34:$B$777,B$225)+'СЕТ СН'!$F$12</f>
        <v>237.67392293</v>
      </c>
      <c r="C243" s="37">
        <f>SUMIFS(СВЦЭМ!$G$34:$G$777,СВЦЭМ!$A$34:$A$777,$A243,СВЦЭМ!$B$34:$B$777,C$225)+'СЕТ СН'!$F$12</f>
        <v>252.18192309</v>
      </c>
      <c r="D243" s="37">
        <f>SUMIFS(СВЦЭМ!$G$34:$G$777,СВЦЭМ!$A$34:$A$777,$A243,СВЦЭМ!$B$34:$B$777,D$225)+'СЕТ СН'!$F$12</f>
        <v>260.81386385000002</v>
      </c>
      <c r="E243" s="37">
        <f>SUMIFS(СВЦЭМ!$G$34:$G$777,СВЦЭМ!$A$34:$A$777,$A243,СВЦЭМ!$B$34:$B$777,E$225)+'СЕТ СН'!$F$12</f>
        <v>258.47245056999998</v>
      </c>
      <c r="F243" s="37">
        <f>SUMIFS(СВЦЭМ!$G$34:$G$777,СВЦЭМ!$A$34:$A$777,$A243,СВЦЭМ!$B$34:$B$777,F$225)+'СЕТ СН'!$F$12</f>
        <v>257.20395271000001</v>
      </c>
      <c r="G243" s="37">
        <f>SUMIFS(СВЦЭМ!$G$34:$G$777,СВЦЭМ!$A$34:$A$777,$A243,СВЦЭМ!$B$34:$B$777,G$225)+'СЕТ СН'!$F$12</f>
        <v>257.10920899000001</v>
      </c>
      <c r="H243" s="37">
        <f>SUMIFS(СВЦЭМ!$G$34:$G$777,СВЦЭМ!$A$34:$A$777,$A243,СВЦЭМ!$B$34:$B$777,H$225)+'СЕТ СН'!$F$12</f>
        <v>246.17599061000001</v>
      </c>
      <c r="I243" s="37">
        <f>SUMIFS(СВЦЭМ!$G$34:$G$777,СВЦЭМ!$A$34:$A$777,$A243,СВЦЭМ!$B$34:$B$777,I$225)+'СЕТ СН'!$F$12</f>
        <v>210.42006463999999</v>
      </c>
      <c r="J243" s="37">
        <f>SUMIFS(СВЦЭМ!$G$34:$G$777,СВЦЭМ!$A$34:$A$777,$A243,СВЦЭМ!$B$34:$B$777,J$225)+'СЕТ СН'!$F$12</f>
        <v>177.57768646</v>
      </c>
      <c r="K243" s="37">
        <f>SUMIFS(СВЦЭМ!$G$34:$G$777,СВЦЭМ!$A$34:$A$777,$A243,СВЦЭМ!$B$34:$B$777,K$225)+'СЕТ СН'!$F$12</f>
        <v>162.46260760999999</v>
      </c>
      <c r="L243" s="37">
        <f>SUMIFS(СВЦЭМ!$G$34:$G$777,СВЦЭМ!$A$34:$A$777,$A243,СВЦЭМ!$B$34:$B$777,L$225)+'СЕТ СН'!$F$12</f>
        <v>159.596206</v>
      </c>
      <c r="M243" s="37">
        <f>SUMIFS(СВЦЭМ!$G$34:$G$777,СВЦЭМ!$A$34:$A$777,$A243,СВЦЭМ!$B$34:$B$777,M$225)+'СЕТ СН'!$F$12</f>
        <v>159.51957916000001</v>
      </c>
      <c r="N243" s="37">
        <f>SUMIFS(СВЦЭМ!$G$34:$G$777,СВЦЭМ!$A$34:$A$777,$A243,СВЦЭМ!$B$34:$B$777,N$225)+'СЕТ СН'!$F$12</f>
        <v>161.35809069999999</v>
      </c>
      <c r="O243" s="37">
        <f>SUMIFS(СВЦЭМ!$G$34:$G$777,СВЦЭМ!$A$34:$A$777,$A243,СВЦЭМ!$B$34:$B$777,O$225)+'СЕТ СН'!$F$12</f>
        <v>159.94098145999999</v>
      </c>
      <c r="P243" s="37">
        <f>SUMIFS(СВЦЭМ!$G$34:$G$777,СВЦЭМ!$A$34:$A$777,$A243,СВЦЭМ!$B$34:$B$777,P$225)+'СЕТ СН'!$F$12</f>
        <v>161.37053460000001</v>
      </c>
      <c r="Q243" s="37">
        <f>SUMIFS(СВЦЭМ!$G$34:$G$777,СВЦЭМ!$A$34:$A$777,$A243,СВЦЭМ!$B$34:$B$777,Q$225)+'СЕТ СН'!$F$12</f>
        <v>162.50980865</v>
      </c>
      <c r="R243" s="37">
        <f>SUMIFS(СВЦЭМ!$G$34:$G$777,СВЦЭМ!$A$34:$A$777,$A243,СВЦЭМ!$B$34:$B$777,R$225)+'СЕТ СН'!$F$12</f>
        <v>163.27717003999999</v>
      </c>
      <c r="S243" s="37">
        <f>SUMIFS(СВЦЭМ!$G$34:$G$777,СВЦЭМ!$A$34:$A$777,$A243,СВЦЭМ!$B$34:$B$777,S$225)+'СЕТ СН'!$F$12</f>
        <v>163.77391689000001</v>
      </c>
      <c r="T243" s="37">
        <f>SUMIFS(СВЦЭМ!$G$34:$G$777,СВЦЭМ!$A$34:$A$777,$A243,СВЦЭМ!$B$34:$B$777,T$225)+'СЕТ СН'!$F$12</f>
        <v>163.09015693000001</v>
      </c>
      <c r="U243" s="37">
        <f>SUMIFS(СВЦЭМ!$G$34:$G$777,СВЦЭМ!$A$34:$A$777,$A243,СВЦЭМ!$B$34:$B$777,U$225)+'СЕТ СН'!$F$12</f>
        <v>162.24877222999999</v>
      </c>
      <c r="V243" s="37">
        <f>SUMIFS(СВЦЭМ!$G$34:$G$777,СВЦЭМ!$A$34:$A$777,$A243,СВЦЭМ!$B$34:$B$777,V$225)+'СЕТ СН'!$F$12</f>
        <v>164.57482535</v>
      </c>
      <c r="W243" s="37">
        <f>SUMIFS(СВЦЭМ!$G$34:$G$777,СВЦЭМ!$A$34:$A$777,$A243,СВЦЭМ!$B$34:$B$777,W$225)+'СЕТ СН'!$F$12</f>
        <v>170.50416769</v>
      </c>
      <c r="X243" s="37">
        <f>SUMIFS(СВЦЭМ!$G$34:$G$777,СВЦЭМ!$A$34:$A$777,$A243,СВЦЭМ!$B$34:$B$777,X$225)+'СЕТ СН'!$F$12</f>
        <v>196.0230047</v>
      </c>
      <c r="Y243" s="37">
        <f>SUMIFS(СВЦЭМ!$G$34:$G$777,СВЦЭМ!$A$34:$A$777,$A243,СВЦЭМ!$B$34:$B$777,Y$225)+'СЕТ СН'!$F$12</f>
        <v>229.10107840000001</v>
      </c>
    </row>
    <row r="244" spans="1:25" ht="15.75" x14ac:dyDescent="0.2">
      <c r="A244" s="36">
        <f t="shared" si="6"/>
        <v>43300</v>
      </c>
      <c r="B244" s="37">
        <f>SUMIFS(СВЦЭМ!$G$34:$G$777,СВЦЭМ!$A$34:$A$777,$A244,СВЦЭМ!$B$34:$B$777,B$225)+'СЕТ СН'!$F$12</f>
        <v>235.98118084000001</v>
      </c>
      <c r="C244" s="37">
        <f>SUMIFS(СВЦЭМ!$G$34:$G$777,СВЦЭМ!$A$34:$A$777,$A244,СВЦЭМ!$B$34:$B$777,C$225)+'СЕТ СН'!$F$12</f>
        <v>250.43205854000001</v>
      </c>
      <c r="D244" s="37">
        <f>SUMIFS(СВЦЭМ!$G$34:$G$777,СВЦЭМ!$A$34:$A$777,$A244,СВЦЭМ!$B$34:$B$777,D$225)+'СЕТ СН'!$F$12</f>
        <v>259.08813008999999</v>
      </c>
      <c r="E244" s="37">
        <f>SUMIFS(СВЦЭМ!$G$34:$G$777,СВЦЭМ!$A$34:$A$777,$A244,СВЦЭМ!$B$34:$B$777,E$225)+'СЕТ СН'!$F$12</f>
        <v>257.33835134999998</v>
      </c>
      <c r="F244" s="37">
        <f>SUMIFS(СВЦЭМ!$G$34:$G$777,СВЦЭМ!$A$34:$A$777,$A244,СВЦЭМ!$B$34:$B$777,F$225)+'СЕТ СН'!$F$12</f>
        <v>256.45049358</v>
      </c>
      <c r="G244" s="37">
        <f>SUMIFS(СВЦЭМ!$G$34:$G$777,СВЦЭМ!$A$34:$A$777,$A244,СВЦЭМ!$B$34:$B$777,G$225)+'СЕТ СН'!$F$12</f>
        <v>257.69179786000001</v>
      </c>
      <c r="H244" s="37">
        <f>SUMIFS(СВЦЭМ!$G$34:$G$777,СВЦЭМ!$A$34:$A$777,$A244,СВЦЭМ!$B$34:$B$777,H$225)+'СЕТ СН'!$F$12</f>
        <v>243.67741809</v>
      </c>
      <c r="I244" s="37">
        <f>SUMIFS(СВЦЭМ!$G$34:$G$777,СВЦЭМ!$A$34:$A$777,$A244,СВЦЭМ!$B$34:$B$777,I$225)+'СЕТ СН'!$F$12</f>
        <v>203.07245449000001</v>
      </c>
      <c r="J244" s="37">
        <f>SUMIFS(СВЦЭМ!$G$34:$G$777,СВЦЭМ!$A$34:$A$777,$A244,СВЦЭМ!$B$34:$B$777,J$225)+'СЕТ СН'!$F$12</f>
        <v>174.37592862</v>
      </c>
      <c r="K244" s="37">
        <f>SUMIFS(СВЦЭМ!$G$34:$G$777,СВЦЭМ!$A$34:$A$777,$A244,СВЦЭМ!$B$34:$B$777,K$225)+'СЕТ СН'!$F$12</f>
        <v>157.91698292999999</v>
      </c>
      <c r="L244" s="37">
        <f>SUMIFS(СВЦЭМ!$G$34:$G$777,СВЦЭМ!$A$34:$A$777,$A244,СВЦЭМ!$B$34:$B$777,L$225)+'СЕТ СН'!$F$12</f>
        <v>156.58940766000001</v>
      </c>
      <c r="M244" s="37">
        <f>SUMIFS(СВЦЭМ!$G$34:$G$777,СВЦЭМ!$A$34:$A$777,$A244,СВЦЭМ!$B$34:$B$777,M$225)+'СЕТ СН'!$F$12</f>
        <v>155.94243617000001</v>
      </c>
      <c r="N244" s="37">
        <f>SUMIFS(СВЦЭМ!$G$34:$G$777,СВЦЭМ!$A$34:$A$777,$A244,СВЦЭМ!$B$34:$B$777,N$225)+'СЕТ СН'!$F$12</f>
        <v>157.97951264</v>
      </c>
      <c r="O244" s="37">
        <f>SUMIFS(СВЦЭМ!$G$34:$G$777,СВЦЭМ!$A$34:$A$777,$A244,СВЦЭМ!$B$34:$B$777,O$225)+'СЕТ СН'!$F$12</f>
        <v>156.92940565000001</v>
      </c>
      <c r="P244" s="37">
        <f>SUMIFS(СВЦЭМ!$G$34:$G$777,СВЦЭМ!$A$34:$A$777,$A244,СВЦЭМ!$B$34:$B$777,P$225)+'СЕТ СН'!$F$12</f>
        <v>157.17356814999999</v>
      </c>
      <c r="Q244" s="37">
        <f>SUMIFS(СВЦЭМ!$G$34:$G$777,СВЦЭМ!$A$34:$A$777,$A244,СВЦЭМ!$B$34:$B$777,Q$225)+'СЕТ СН'!$F$12</f>
        <v>158.30775707999999</v>
      </c>
      <c r="R244" s="37">
        <f>SUMIFS(СВЦЭМ!$G$34:$G$777,СВЦЭМ!$A$34:$A$777,$A244,СВЦЭМ!$B$34:$B$777,R$225)+'СЕТ СН'!$F$12</f>
        <v>158.61090823999999</v>
      </c>
      <c r="S244" s="37">
        <f>SUMIFS(СВЦЭМ!$G$34:$G$777,СВЦЭМ!$A$34:$A$777,$A244,СВЦЭМ!$B$34:$B$777,S$225)+'СЕТ СН'!$F$12</f>
        <v>158.91296396999999</v>
      </c>
      <c r="T244" s="37">
        <f>SUMIFS(СВЦЭМ!$G$34:$G$777,СВЦЭМ!$A$34:$A$777,$A244,СВЦЭМ!$B$34:$B$777,T$225)+'СЕТ СН'!$F$12</f>
        <v>157.61142932999999</v>
      </c>
      <c r="U244" s="37">
        <f>SUMIFS(СВЦЭМ!$G$34:$G$777,СВЦЭМ!$A$34:$A$777,$A244,СВЦЭМ!$B$34:$B$777,U$225)+'СЕТ СН'!$F$12</f>
        <v>155.85347870999999</v>
      </c>
      <c r="V244" s="37">
        <f>SUMIFS(СВЦЭМ!$G$34:$G$777,СВЦЭМ!$A$34:$A$777,$A244,СВЦЭМ!$B$34:$B$777,V$225)+'СЕТ СН'!$F$12</f>
        <v>155.99583559999999</v>
      </c>
      <c r="W244" s="37">
        <f>SUMIFS(СВЦЭМ!$G$34:$G$777,СВЦЭМ!$A$34:$A$777,$A244,СВЦЭМ!$B$34:$B$777,W$225)+'СЕТ СН'!$F$12</f>
        <v>170.01755394</v>
      </c>
      <c r="X244" s="37">
        <f>SUMIFS(СВЦЭМ!$G$34:$G$777,СВЦЭМ!$A$34:$A$777,$A244,СВЦЭМ!$B$34:$B$777,X$225)+'СЕТ СН'!$F$12</f>
        <v>188.58421196</v>
      </c>
      <c r="Y244" s="37">
        <f>SUMIFS(СВЦЭМ!$G$34:$G$777,СВЦЭМ!$A$34:$A$777,$A244,СВЦЭМ!$B$34:$B$777,Y$225)+'СЕТ СН'!$F$12</f>
        <v>221.41365167999999</v>
      </c>
    </row>
    <row r="245" spans="1:25" ht="15.75" x14ac:dyDescent="0.2">
      <c r="A245" s="36">
        <f t="shared" si="6"/>
        <v>43301</v>
      </c>
      <c r="B245" s="37">
        <f>SUMIFS(СВЦЭМ!$G$34:$G$777,СВЦЭМ!$A$34:$A$777,$A245,СВЦЭМ!$B$34:$B$777,B$225)+'СЕТ СН'!$F$12</f>
        <v>238.6661574</v>
      </c>
      <c r="C245" s="37">
        <f>SUMIFS(СВЦЭМ!$G$34:$G$777,СВЦЭМ!$A$34:$A$777,$A245,СВЦЭМ!$B$34:$B$777,C$225)+'СЕТ СН'!$F$12</f>
        <v>254.71558902999999</v>
      </c>
      <c r="D245" s="37">
        <f>SUMIFS(СВЦЭМ!$G$34:$G$777,СВЦЭМ!$A$34:$A$777,$A245,СВЦЭМ!$B$34:$B$777,D$225)+'СЕТ СН'!$F$12</f>
        <v>263.06460199000003</v>
      </c>
      <c r="E245" s="37">
        <f>SUMIFS(СВЦЭМ!$G$34:$G$777,СВЦЭМ!$A$34:$A$777,$A245,СВЦЭМ!$B$34:$B$777,E$225)+'СЕТ СН'!$F$12</f>
        <v>262.00510864</v>
      </c>
      <c r="F245" s="37">
        <f>SUMIFS(СВЦЭМ!$G$34:$G$777,СВЦЭМ!$A$34:$A$777,$A245,СВЦЭМ!$B$34:$B$777,F$225)+'СЕТ СН'!$F$12</f>
        <v>261.35317756000001</v>
      </c>
      <c r="G245" s="37">
        <f>SUMIFS(СВЦЭМ!$G$34:$G$777,СВЦЭМ!$A$34:$A$777,$A245,СВЦЭМ!$B$34:$B$777,G$225)+'СЕТ СН'!$F$12</f>
        <v>261.05162039999999</v>
      </c>
      <c r="H245" s="37">
        <f>SUMIFS(СВЦЭМ!$G$34:$G$777,СВЦЭМ!$A$34:$A$777,$A245,СВЦЭМ!$B$34:$B$777,H$225)+'СЕТ СН'!$F$12</f>
        <v>245.20381017</v>
      </c>
      <c r="I245" s="37">
        <f>SUMIFS(СВЦЭМ!$G$34:$G$777,СВЦЭМ!$A$34:$A$777,$A245,СВЦЭМ!$B$34:$B$777,I$225)+'СЕТ СН'!$F$12</f>
        <v>202.63767931999999</v>
      </c>
      <c r="J245" s="37">
        <f>SUMIFS(СВЦЭМ!$G$34:$G$777,СВЦЭМ!$A$34:$A$777,$A245,СВЦЭМ!$B$34:$B$777,J$225)+'СЕТ СН'!$F$12</f>
        <v>174.63690249000001</v>
      </c>
      <c r="K245" s="37">
        <f>SUMIFS(СВЦЭМ!$G$34:$G$777,СВЦЭМ!$A$34:$A$777,$A245,СВЦЭМ!$B$34:$B$777,K$225)+'СЕТ СН'!$F$12</f>
        <v>157.31852712</v>
      </c>
      <c r="L245" s="37">
        <f>SUMIFS(СВЦЭМ!$G$34:$G$777,СВЦЭМ!$A$34:$A$777,$A245,СВЦЭМ!$B$34:$B$777,L$225)+'СЕТ СН'!$F$12</f>
        <v>155.31802687000001</v>
      </c>
      <c r="M245" s="37">
        <f>SUMIFS(СВЦЭМ!$G$34:$G$777,СВЦЭМ!$A$34:$A$777,$A245,СВЦЭМ!$B$34:$B$777,M$225)+'СЕТ СН'!$F$12</f>
        <v>155.40539754</v>
      </c>
      <c r="N245" s="37">
        <f>SUMIFS(СВЦЭМ!$G$34:$G$777,СВЦЭМ!$A$34:$A$777,$A245,СВЦЭМ!$B$34:$B$777,N$225)+'СЕТ СН'!$F$12</f>
        <v>156.23529905999999</v>
      </c>
      <c r="O245" s="37">
        <f>SUMIFS(СВЦЭМ!$G$34:$G$777,СВЦЭМ!$A$34:$A$777,$A245,СВЦЭМ!$B$34:$B$777,O$225)+'СЕТ СН'!$F$12</f>
        <v>157.95906485</v>
      </c>
      <c r="P245" s="37">
        <f>SUMIFS(СВЦЭМ!$G$34:$G$777,СВЦЭМ!$A$34:$A$777,$A245,СВЦЭМ!$B$34:$B$777,P$225)+'СЕТ СН'!$F$12</f>
        <v>158.57829140999999</v>
      </c>
      <c r="Q245" s="37">
        <f>SUMIFS(СВЦЭМ!$G$34:$G$777,СВЦЭМ!$A$34:$A$777,$A245,СВЦЭМ!$B$34:$B$777,Q$225)+'СЕТ СН'!$F$12</f>
        <v>156.97194755999999</v>
      </c>
      <c r="R245" s="37">
        <f>SUMIFS(СВЦЭМ!$G$34:$G$777,СВЦЭМ!$A$34:$A$777,$A245,СВЦЭМ!$B$34:$B$777,R$225)+'СЕТ СН'!$F$12</f>
        <v>157.17516158999999</v>
      </c>
      <c r="S245" s="37">
        <f>SUMIFS(СВЦЭМ!$G$34:$G$777,СВЦЭМ!$A$34:$A$777,$A245,СВЦЭМ!$B$34:$B$777,S$225)+'СЕТ СН'!$F$12</f>
        <v>158.14632845</v>
      </c>
      <c r="T245" s="37">
        <f>SUMIFS(СВЦЭМ!$G$34:$G$777,СВЦЭМ!$A$34:$A$777,$A245,СВЦЭМ!$B$34:$B$777,T$225)+'СЕТ СН'!$F$12</f>
        <v>160.44046915000001</v>
      </c>
      <c r="U245" s="37">
        <f>SUMIFS(СВЦЭМ!$G$34:$G$777,СВЦЭМ!$A$34:$A$777,$A245,СВЦЭМ!$B$34:$B$777,U$225)+'СЕТ СН'!$F$12</f>
        <v>158.48268116</v>
      </c>
      <c r="V245" s="37">
        <f>SUMIFS(СВЦЭМ!$G$34:$G$777,СВЦЭМ!$A$34:$A$777,$A245,СВЦЭМ!$B$34:$B$777,V$225)+'СЕТ СН'!$F$12</f>
        <v>159.10855613999999</v>
      </c>
      <c r="W245" s="37">
        <f>SUMIFS(СВЦЭМ!$G$34:$G$777,СВЦЭМ!$A$34:$A$777,$A245,СВЦЭМ!$B$34:$B$777,W$225)+'СЕТ СН'!$F$12</f>
        <v>171.67600634999999</v>
      </c>
      <c r="X245" s="37">
        <f>SUMIFS(СВЦЭМ!$G$34:$G$777,СВЦЭМ!$A$34:$A$777,$A245,СВЦЭМ!$B$34:$B$777,X$225)+'СЕТ СН'!$F$12</f>
        <v>195.00573335000001</v>
      </c>
      <c r="Y245" s="37">
        <f>SUMIFS(СВЦЭМ!$G$34:$G$777,СВЦЭМ!$A$34:$A$777,$A245,СВЦЭМ!$B$34:$B$777,Y$225)+'СЕТ СН'!$F$12</f>
        <v>225.50337364000001</v>
      </c>
    </row>
    <row r="246" spans="1:25" ht="15.75" x14ac:dyDescent="0.2">
      <c r="A246" s="36">
        <f t="shared" si="6"/>
        <v>43302</v>
      </c>
      <c r="B246" s="37">
        <f>SUMIFS(СВЦЭМ!$G$34:$G$777,СВЦЭМ!$A$34:$A$777,$A246,СВЦЭМ!$B$34:$B$777,B$225)+'СЕТ СН'!$F$12</f>
        <v>235.80493877000001</v>
      </c>
      <c r="C246" s="37">
        <f>SUMIFS(СВЦЭМ!$G$34:$G$777,СВЦЭМ!$A$34:$A$777,$A246,СВЦЭМ!$B$34:$B$777,C$225)+'СЕТ СН'!$F$12</f>
        <v>241.06214299999999</v>
      </c>
      <c r="D246" s="37">
        <f>SUMIFS(СВЦЭМ!$G$34:$G$777,СВЦЭМ!$A$34:$A$777,$A246,СВЦЭМ!$B$34:$B$777,D$225)+'СЕТ СН'!$F$12</f>
        <v>252.54893537000001</v>
      </c>
      <c r="E246" s="37">
        <f>SUMIFS(СВЦЭМ!$G$34:$G$777,СВЦЭМ!$A$34:$A$777,$A246,СВЦЭМ!$B$34:$B$777,E$225)+'СЕТ СН'!$F$12</f>
        <v>251.46145564</v>
      </c>
      <c r="F246" s="37">
        <f>SUMIFS(СВЦЭМ!$G$34:$G$777,СВЦЭМ!$A$34:$A$777,$A246,СВЦЭМ!$B$34:$B$777,F$225)+'СЕТ СН'!$F$12</f>
        <v>252.74571424000001</v>
      </c>
      <c r="G246" s="37">
        <f>SUMIFS(СВЦЭМ!$G$34:$G$777,СВЦЭМ!$A$34:$A$777,$A246,СВЦЭМ!$B$34:$B$777,G$225)+'СЕТ СН'!$F$12</f>
        <v>250.07791087999999</v>
      </c>
      <c r="H246" s="37">
        <f>SUMIFS(СВЦЭМ!$G$34:$G$777,СВЦЭМ!$A$34:$A$777,$A246,СВЦЭМ!$B$34:$B$777,H$225)+'СЕТ СН'!$F$12</f>
        <v>230.44758795999999</v>
      </c>
      <c r="I246" s="37">
        <f>SUMIFS(СВЦЭМ!$G$34:$G$777,СВЦЭМ!$A$34:$A$777,$A246,СВЦЭМ!$B$34:$B$777,I$225)+'СЕТ СН'!$F$12</f>
        <v>193.02703493000001</v>
      </c>
      <c r="J246" s="37">
        <f>SUMIFS(СВЦЭМ!$G$34:$G$777,СВЦЭМ!$A$34:$A$777,$A246,СВЦЭМ!$B$34:$B$777,J$225)+'СЕТ СН'!$F$12</f>
        <v>166.72810704</v>
      </c>
      <c r="K246" s="37">
        <f>SUMIFS(СВЦЭМ!$G$34:$G$777,СВЦЭМ!$A$34:$A$777,$A246,СВЦЭМ!$B$34:$B$777,K$225)+'СЕТ СН'!$F$12</f>
        <v>149.86951085999999</v>
      </c>
      <c r="L246" s="37">
        <f>SUMIFS(СВЦЭМ!$G$34:$G$777,СВЦЭМ!$A$34:$A$777,$A246,СВЦЭМ!$B$34:$B$777,L$225)+'СЕТ СН'!$F$12</f>
        <v>144.66008360999999</v>
      </c>
      <c r="M246" s="37">
        <f>SUMIFS(СВЦЭМ!$G$34:$G$777,СВЦЭМ!$A$34:$A$777,$A246,СВЦЭМ!$B$34:$B$777,M$225)+'СЕТ СН'!$F$12</f>
        <v>143.99481452000001</v>
      </c>
      <c r="N246" s="37">
        <f>SUMIFS(СВЦЭМ!$G$34:$G$777,СВЦЭМ!$A$34:$A$777,$A246,СВЦЭМ!$B$34:$B$777,N$225)+'СЕТ СН'!$F$12</f>
        <v>145.55147912000001</v>
      </c>
      <c r="O246" s="37">
        <f>SUMIFS(СВЦЭМ!$G$34:$G$777,СВЦЭМ!$A$34:$A$777,$A246,СВЦЭМ!$B$34:$B$777,O$225)+'СЕТ СН'!$F$12</f>
        <v>147.56911092999999</v>
      </c>
      <c r="P246" s="37">
        <f>SUMIFS(СВЦЭМ!$G$34:$G$777,СВЦЭМ!$A$34:$A$777,$A246,СВЦЭМ!$B$34:$B$777,P$225)+'СЕТ СН'!$F$12</f>
        <v>148.87827357</v>
      </c>
      <c r="Q246" s="37">
        <f>SUMIFS(СВЦЭМ!$G$34:$G$777,СВЦЭМ!$A$34:$A$777,$A246,СВЦЭМ!$B$34:$B$777,Q$225)+'СЕТ СН'!$F$12</f>
        <v>149.44119821999999</v>
      </c>
      <c r="R246" s="37">
        <f>SUMIFS(СВЦЭМ!$G$34:$G$777,СВЦЭМ!$A$34:$A$777,$A246,СВЦЭМ!$B$34:$B$777,R$225)+'СЕТ СН'!$F$12</f>
        <v>148.66280578999999</v>
      </c>
      <c r="S246" s="37">
        <f>SUMIFS(СВЦЭМ!$G$34:$G$777,СВЦЭМ!$A$34:$A$777,$A246,СВЦЭМ!$B$34:$B$777,S$225)+'СЕТ СН'!$F$12</f>
        <v>148.67698645999999</v>
      </c>
      <c r="T246" s="37">
        <f>SUMIFS(СВЦЭМ!$G$34:$G$777,СВЦЭМ!$A$34:$A$777,$A246,СВЦЭМ!$B$34:$B$777,T$225)+'СЕТ СН'!$F$12</f>
        <v>147.50805975</v>
      </c>
      <c r="U246" s="37">
        <f>SUMIFS(СВЦЭМ!$G$34:$G$777,СВЦЭМ!$A$34:$A$777,$A246,СВЦЭМ!$B$34:$B$777,U$225)+'СЕТ СН'!$F$12</f>
        <v>146.80455208999999</v>
      </c>
      <c r="V246" s="37">
        <f>SUMIFS(СВЦЭМ!$G$34:$G$777,СВЦЭМ!$A$34:$A$777,$A246,СВЦЭМ!$B$34:$B$777,V$225)+'СЕТ СН'!$F$12</f>
        <v>146.48949576999999</v>
      </c>
      <c r="W246" s="37">
        <f>SUMIFS(СВЦЭМ!$G$34:$G$777,СВЦЭМ!$A$34:$A$777,$A246,СВЦЭМ!$B$34:$B$777,W$225)+'СЕТ СН'!$F$12</f>
        <v>159.17102628999999</v>
      </c>
      <c r="X246" s="37">
        <f>SUMIFS(СВЦЭМ!$G$34:$G$777,СВЦЭМ!$A$34:$A$777,$A246,СВЦЭМ!$B$34:$B$777,X$225)+'СЕТ СН'!$F$12</f>
        <v>179.54443946999999</v>
      </c>
      <c r="Y246" s="37">
        <f>SUMIFS(СВЦЭМ!$G$34:$G$777,СВЦЭМ!$A$34:$A$777,$A246,СВЦЭМ!$B$34:$B$777,Y$225)+'СЕТ СН'!$F$12</f>
        <v>214.66102832000001</v>
      </c>
    </row>
    <row r="247" spans="1:25" ht="15.75" x14ac:dyDescent="0.2">
      <c r="A247" s="36">
        <f t="shared" si="6"/>
        <v>43303</v>
      </c>
      <c r="B247" s="37">
        <f>SUMIFS(СВЦЭМ!$G$34:$G$777,СВЦЭМ!$A$34:$A$777,$A247,СВЦЭМ!$B$34:$B$777,B$225)+'СЕТ СН'!$F$12</f>
        <v>234.44833971</v>
      </c>
      <c r="C247" s="37">
        <f>SUMIFS(СВЦЭМ!$G$34:$G$777,СВЦЭМ!$A$34:$A$777,$A247,СВЦЭМ!$B$34:$B$777,C$225)+'СЕТ СН'!$F$12</f>
        <v>247.63608765000001</v>
      </c>
      <c r="D247" s="37">
        <f>SUMIFS(СВЦЭМ!$G$34:$G$777,СВЦЭМ!$A$34:$A$777,$A247,СВЦЭМ!$B$34:$B$777,D$225)+'СЕТ СН'!$F$12</f>
        <v>252.11295598000001</v>
      </c>
      <c r="E247" s="37">
        <f>SUMIFS(СВЦЭМ!$G$34:$G$777,СВЦЭМ!$A$34:$A$777,$A247,СВЦЭМ!$B$34:$B$777,E$225)+'СЕТ СН'!$F$12</f>
        <v>254.41165278</v>
      </c>
      <c r="F247" s="37">
        <f>SUMIFS(СВЦЭМ!$G$34:$G$777,СВЦЭМ!$A$34:$A$777,$A247,СВЦЭМ!$B$34:$B$777,F$225)+'СЕТ СН'!$F$12</f>
        <v>250.7130488</v>
      </c>
      <c r="G247" s="37">
        <f>SUMIFS(СВЦЭМ!$G$34:$G$777,СВЦЭМ!$A$34:$A$777,$A247,СВЦЭМ!$B$34:$B$777,G$225)+'СЕТ СН'!$F$12</f>
        <v>254.29268468000001</v>
      </c>
      <c r="H247" s="37">
        <f>SUMIFS(СВЦЭМ!$G$34:$G$777,СВЦЭМ!$A$34:$A$777,$A247,СВЦЭМ!$B$34:$B$777,H$225)+'СЕТ СН'!$F$12</f>
        <v>236.50994688</v>
      </c>
      <c r="I247" s="37">
        <f>SUMIFS(СВЦЭМ!$G$34:$G$777,СВЦЭМ!$A$34:$A$777,$A247,СВЦЭМ!$B$34:$B$777,I$225)+'СЕТ СН'!$F$12</f>
        <v>206.37778263999999</v>
      </c>
      <c r="J247" s="37">
        <f>SUMIFS(СВЦЭМ!$G$34:$G$777,СВЦЭМ!$A$34:$A$777,$A247,СВЦЭМ!$B$34:$B$777,J$225)+'СЕТ СН'!$F$12</f>
        <v>174.70567844000001</v>
      </c>
      <c r="K247" s="37">
        <f>SUMIFS(СВЦЭМ!$G$34:$G$777,СВЦЭМ!$A$34:$A$777,$A247,СВЦЭМ!$B$34:$B$777,K$225)+'СЕТ СН'!$F$12</f>
        <v>156.73098894</v>
      </c>
      <c r="L247" s="37">
        <f>SUMIFS(СВЦЭМ!$G$34:$G$777,СВЦЭМ!$A$34:$A$777,$A247,СВЦЭМ!$B$34:$B$777,L$225)+'СЕТ СН'!$F$12</f>
        <v>147.04904443999999</v>
      </c>
      <c r="M247" s="37">
        <f>SUMIFS(СВЦЭМ!$G$34:$G$777,СВЦЭМ!$A$34:$A$777,$A247,СВЦЭМ!$B$34:$B$777,M$225)+'СЕТ СН'!$F$12</f>
        <v>142.28105438</v>
      </c>
      <c r="N247" s="37">
        <f>SUMIFS(СВЦЭМ!$G$34:$G$777,СВЦЭМ!$A$34:$A$777,$A247,СВЦЭМ!$B$34:$B$777,N$225)+'СЕТ СН'!$F$12</f>
        <v>144.21162462999999</v>
      </c>
      <c r="O247" s="37">
        <f>SUMIFS(СВЦЭМ!$G$34:$G$777,СВЦЭМ!$A$34:$A$777,$A247,СВЦЭМ!$B$34:$B$777,O$225)+'СЕТ СН'!$F$12</f>
        <v>143.89383126999999</v>
      </c>
      <c r="P247" s="37">
        <f>SUMIFS(СВЦЭМ!$G$34:$G$777,СВЦЭМ!$A$34:$A$777,$A247,СВЦЭМ!$B$34:$B$777,P$225)+'СЕТ СН'!$F$12</f>
        <v>147.70595940999999</v>
      </c>
      <c r="Q247" s="37">
        <f>SUMIFS(СВЦЭМ!$G$34:$G$777,СВЦЭМ!$A$34:$A$777,$A247,СВЦЭМ!$B$34:$B$777,Q$225)+'СЕТ СН'!$F$12</f>
        <v>149.27638576000001</v>
      </c>
      <c r="R247" s="37">
        <f>SUMIFS(СВЦЭМ!$G$34:$G$777,СВЦЭМ!$A$34:$A$777,$A247,СВЦЭМ!$B$34:$B$777,R$225)+'СЕТ СН'!$F$12</f>
        <v>149.64849916</v>
      </c>
      <c r="S247" s="37">
        <f>SUMIFS(СВЦЭМ!$G$34:$G$777,СВЦЭМ!$A$34:$A$777,$A247,СВЦЭМ!$B$34:$B$777,S$225)+'СЕТ СН'!$F$12</f>
        <v>148.63634329999999</v>
      </c>
      <c r="T247" s="37">
        <f>SUMIFS(СВЦЭМ!$G$34:$G$777,СВЦЭМ!$A$34:$A$777,$A247,СВЦЭМ!$B$34:$B$777,T$225)+'СЕТ СН'!$F$12</f>
        <v>150.04445372000001</v>
      </c>
      <c r="U247" s="37">
        <f>SUMIFS(СВЦЭМ!$G$34:$G$777,СВЦЭМ!$A$34:$A$777,$A247,СВЦЭМ!$B$34:$B$777,U$225)+'СЕТ СН'!$F$12</f>
        <v>149.13442035</v>
      </c>
      <c r="V247" s="37">
        <f>SUMIFS(СВЦЭМ!$G$34:$G$777,СВЦЭМ!$A$34:$A$777,$A247,СВЦЭМ!$B$34:$B$777,V$225)+'СЕТ СН'!$F$12</f>
        <v>149.09055731999999</v>
      </c>
      <c r="W247" s="37">
        <f>SUMIFS(СВЦЭМ!$G$34:$G$777,СВЦЭМ!$A$34:$A$777,$A247,СВЦЭМ!$B$34:$B$777,W$225)+'СЕТ СН'!$F$12</f>
        <v>149.41004838000001</v>
      </c>
      <c r="X247" s="37">
        <f>SUMIFS(СВЦЭМ!$G$34:$G$777,СВЦЭМ!$A$34:$A$777,$A247,СВЦЭМ!$B$34:$B$777,X$225)+'СЕТ СН'!$F$12</f>
        <v>171.01691561000001</v>
      </c>
      <c r="Y247" s="37">
        <f>SUMIFS(СВЦЭМ!$G$34:$G$777,СВЦЭМ!$A$34:$A$777,$A247,СВЦЭМ!$B$34:$B$777,Y$225)+'СЕТ СН'!$F$12</f>
        <v>206.4738859</v>
      </c>
    </row>
    <row r="248" spans="1:25" ht="15.75" x14ac:dyDescent="0.2">
      <c r="A248" s="36">
        <f t="shared" si="6"/>
        <v>43304</v>
      </c>
      <c r="B248" s="37">
        <f>SUMIFS(СВЦЭМ!$G$34:$G$777,СВЦЭМ!$A$34:$A$777,$A248,СВЦЭМ!$B$34:$B$777,B$225)+'СЕТ СН'!$F$12</f>
        <v>241.85058050000001</v>
      </c>
      <c r="C248" s="37">
        <f>SUMIFS(СВЦЭМ!$G$34:$G$777,СВЦЭМ!$A$34:$A$777,$A248,СВЦЭМ!$B$34:$B$777,C$225)+'СЕТ СН'!$F$12</f>
        <v>258.64305787000001</v>
      </c>
      <c r="D248" s="37">
        <f>SUMIFS(СВЦЭМ!$G$34:$G$777,СВЦЭМ!$A$34:$A$777,$A248,СВЦЭМ!$B$34:$B$777,D$225)+'СЕТ СН'!$F$12</f>
        <v>266.81039905</v>
      </c>
      <c r="E248" s="37">
        <f>SUMIFS(СВЦЭМ!$G$34:$G$777,СВЦЭМ!$A$34:$A$777,$A248,СВЦЭМ!$B$34:$B$777,E$225)+'СЕТ СН'!$F$12</f>
        <v>266.17019706999997</v>
      </c>
      <c r="F248" s="37">
        <f>SUMIFS(СВЦЭМ!$G$34:$G$777,СВЦЭМ!$A$34:$A$777,$A248,СВЦЭМ!$B$34:$B$777,F$225)+'СЕТ СН'!$F$12</f>
        <v>265.26087563999999</v>
      </c>
      <c r="G248" s="37">
        <f>SUMIFS(СВЦЭМ!$G$34:$G$777,СВЦЭМ!$A$34:$A$777,$A248,СВЦЭМ!$B$34:$B$777,G$225)+'СЕТ СН'!$F$12</f>
        <v>266.03344757000002</v>
      </c>
      <c r="H248" s="37">
        <f>SUMIFS(СВЦЭМ!$G$34:$G$777,СВЦЭМ!$A$34:$A$777,$A248,СВЦЭМ!$B$34:$B$777,H$225)+'СЕТ СН'!$F$12</f>
        <v>242.54261751000001</v>
      </c>
      <c r="I248" s="37">
        <f>SUMIFS(СВЦЭМ!$G$34:$G$777,СВЦЭМ!$A$34:$A$777,$A248,СВЦЭМ!$B$34:$B$777,I$225)+'СЕТ СН'!$F$12</f>
        <v>202.19828805</v>
      </c>
      <c r="J248" s="37">
        <f>SUMIFS(СВЦЭМ!$G$34:$G$777,СВЦЭМ!$A$34:$A$777,$A248,СВЦЭМ!$B$34:$B$777,J$225)+'СЕТ СН'!$F$12</f>
        <v>170.68103808000001</v>
      </c>
      <c r="K248" s="37">
        <f>SUMIFS(СВЦЭМ!$G$34:$G$777,СВЦЭМ!$A$34:$A$777,$A248,СВЦЭМ!$B$34:$B$777,K$225)+'СЕТ СН'!$F$12</f>
        <v>151.20595424999999</v>
      </c>
      <c r="L248" s="37">
        <f>SUMIFS(СВЦЭМ!$G$34:$G$777,СВЦЭМ!$A$34:$A$777,$A248,СВЦЭМ!$B$34:$B$777,L$225)+'СЕТ СН'!$F$12</f>
        <v>146.09799353</v>
      </c>
      <c r="M248" s="37">
        <f>SUMIFS(СВЦЭМ!$G$34:$G$777,СВЦЭМ!$A$34:$A$777,$A248,СВЦЭМ!$B$34:$B$777,M$225)+'СЕТ СН'!$F$12</f>
        <v>145.90271182000001</v>
      </c>
      <c r="N248" s="37">
        <f>SUMIFS(СВЦЭМ!$G$34:$G$777,СВЦЭМ!$A$34:$A$777,$A248,СВЦЭМ!$B$34:$B$777,N$225)+'СЕТ СН'!$F$12</f>
        <v>145.94851191000001</v>
      </c>
      <c r="O248" s="37">
        <f>SUMIFS(СВЦЭМ!$G$34:$G$777,СВЦЭМ!$A$34:$A$777,$A248,СВЦЭМ!$B$34:$B$777,O$225)+'СЕТ СН'!$F$12</f>
        <v>145.59695450999999</v>
      </c>
      <c r="P248" s="37">
        <f>SUMIFS(СВЦЭМ!$G$34:$G$777,СВЦЭМ!$A$34:$A$777,$A248,СВЦЭМ!$B$34:$B$777,P$225)+'СЕТ СН'!$F$12</f>
        <v>146.23464335</v>
      </c>
      <c r="Q248" s="37">
        <f>SUMIFS(СВЦЭМ!$G$34:$G$777,СВЦЭМ!$A$34:$A$777,$A248,СВЦЭМ!$B$34:$B$777,Q$225)+'СЕТ СН'!$F$12</f>
        <v>147.81125632000001</v>
      </c>
      <c r="R248" s="37">
        <f>SUMIFS(СВЦЭМ!$G$34:$G$777,СВЦЭМ!$A$34:$A$777,$A248,СВЦЭМ!$B$34:$B$777,R$225)+'СЕТ СН'!$F$12</f>
        <v>147.30296455000001</v>
      </c>
      <c r="S248" s="37">
        <f>SUMIFS(СВЦЭМ!$G$34:$G$777,СВЦЭМ!$A$34:$A$777,$A248,СВЦЭМ!$B$34:$B$777,S$225)+'СЕТ СН'!$F$12</f>
        <v>147.14751293</v>
      </c>
      <c r="T248" s="37">
        <f>SUMIFS(СВЦЭМ!$G$34:$G$777,СВЦЭМ!$A$34:$A$777,$A248,СВЦЭМ!$B$34:$B$777,T$225)+'СЕТ СН'!$F$12</f>
        <v>147.94560246</v>
      </c>
      <c r="U248" s="37">
        <f>SUMIFS(СВЦЭМ!$G$34:$G$777,СВЦЭМ!$A$34:$A$777,$A248,СВЦЭМ!$B$34:$B$777,U$225)+'СЕТ СН'!$F$12</f>
        <v>146.88203777999999</v>
      </c>
      <c r="V248" s="37">
        <f>SUMIFS(СВЦЭМ!$G$34:$G$777,СВЦЭМ!$A$34:$A$777,$A248,СВЦЭМ!$B$34:$B$777,V$225)+'СЕТ СН'!$F$12</f>
        <v>146.74295810999999</v>
      </c>
      <c r="W248" s="37">
        <f>SUMIFS(СВЦЭМ!$G$34:$G$777,СВЦЭМ!$A$34:$A$777,$A248,СВЦЭМ!$B$34:$B$777,W$225)+'СЕТ СН'!$F$12</f>
        <v>156.70784997000001</v>
      </c>
      <c r="X248" s="37">
        <f>SUMIFS(СВЦЭМ!$G$34:$G$777,СВЦЭМ!$A$34:$A$777,$A248,СВЦЭМ!$B$34:$B$777,X$225)+'СЕТ СН'!$F$12</f>
        <v>178.79817872000001</v>
      </c>
      <c r="Y248" s="37">
        <f>SUMIFS(СВЦЭМ!$G$34:$G$777,СВЦЭМ!$A$34:$A$777,$A248,СВЦЭМ!$B$34:$B$777,Y$225)+'СЕТ СН'!$F$12</f>
        <v>208.68231903</v>
      </c>
    </row>
    <row r="249" spans="1:25" ht="15.75" x14ac:dyDescent="0.2">
      <c r="A249" s="36">
        <f t="shared" si="6"/>
        <v>43305</v>
      </c>
      <c r="B249" s="37">
        <f>SUMIFS(СВЦЭМ!$G$34:$G$777,СВЦЭМ!$A$34:$A$777,$A249,СВЦЭМ!$B$34:$B$777,B$225)+'СЕТ СН'!$F$12</f>
        <v>242.56679095000001</v>
      </c>
      <c r="C249" s="37">
        <f>SUMIFS(СВЦЭМ!$G$34:$G$777,СВЦЭМ!$A$34:$A$777,$A249,СВЦЭМ!$B$34:$B$777,C$225)+'СЕТ СН'!$F$12</f>
        <v>250.82131315999999</v>
      </c>
      <c r="D249" s="37">
        <f>SUMIFS(СВЦЭМ!$G$34:$G$777,СВЦЭМ!$A$34:$A$777,$A249,СВЦЭМ!$B$34:$B$777,D$225)+'СЕТ СН'!$F$12</f>
        <v>264.07362073000002</v>
      </c>
      <c r="E249" s="37">
        <f>SUMIFS(СВЦЭМ!$G$34:$G$777,СВЦЭМ!$A$34:$A$777,$A249,СВЦЭМ!$B$34:$B$777,E$225)+'СЕТ СН'!$F$12</f>
        <v>268.81696656999998</v>
      </c>
      <c r="F249" s="37">
        <f>SUMIFS(СВЦЭМ!$G$34:$G$777,СВЦЭМ!$A$34:$A$777,$A249,СВЦЭМ!$B$34:$B$777,F$225)+'СЕТ СН'!$F$12</f>
        <v>266.04192131000002</v>
      </c>
      <c r="G249" s="37">
        <f>SUMIFS(СВЦЭМ!$G$34:$G$777,СВЦЭМ!$A$34:$A$777,$A249,СВЦЭМ!$B$34:$B$777,G$225)+'СЕТ СН'!$F$12</f>
        <v>261.34862108999999</v>
      </c>
      <c r="H249" s="37">
        <f>SUMIFS(СВЦЭМ!$G$34:$G$777,СВЦЭМ!$A$34:$A$777,$A249,СВЦЭМ!$B$34:$B$777,H$225)+'СЕТ СН'!$F$12</f>
        <v>239.43161907000001</v>
      </c>
      <c r="I249" s="37">
        <f>SUMIFS(СВЦЭМ!$G$34:$G$777,СВЦЭМ!$A$34:$A$777,$A249,СВЦЭМ!$B$34:$B$777,I$225)+'СЕТ СН'!$F$12</f>
        <v>199.31663373999999</v>
      </c>
      <c r="J249" s="37">
        <f>SUMIFS(СВЦЭМ!$G$34:$G$777,СВЦЭМ!$A$34:$A$777,$A249,СВЦЭМ!$B$34:$B$777,J$225)+'СЕТ СН'!$F$12</f>
        <v>169.08943477</v>
      </c>
      <c r="K249" s="37">
        <f>SUMIFS(СВЦЭМ!$G$34:$G$777,СВЦЭМ!$A$34:$A$777,$A249,СВЦЭМ!$B$34:$B$777,K$225)+'СЕТ СН'!$F$12</f>
        <v>154.06948435000001</v>
      </c>
      <c r="L249" s="37">
        <f>SUMIFS(СВЦЭМ!$G$34:$G$777,СВЦЭМ!$A$34:$A$777,$A249,СВЦЭМ!$B$34:$B$777,L$225)+'СЕТ СН'!$F$12</f>
        <v>151.57694413999999</v>
      </c>
      <c r="M249" s="37">
        <f>SUMIFS(СВЦЭМ!$G$34:$G$777,СВЦЭМ!$A$34:$A$777,$A249,СВЦЭМ!$B$34:$B$777,M$225)+'СЕТ СН'!$F$12</f>
        <v>151.51204181</v>
      </c>
      <c r="N249" s="37">
        <f>SUMIFS(СВЦЭМ!$G$34:$G$777,СВЦЭМ!$A$34:$A$777,$A249,СВЦЭМ!$B$34:$B$777,N$225)+'СЕТ СН'!$F$12</f>
        <v>156.59071333</v>
      </c>
      <c r="O249" s="37">
        <f>SUMIFS(СВЦЭМ!$G$34:$G$777,СВЦЭМ!$A$34:$A$777,$A249,СВЦЭМ!$B$34:$B$777,O$225)+'СЕТ СН'!$F$12</f>
        <v>154.22355675</v>
      </c>
      <c r="P249" s="37">
        <f>SUMIFS(СВЦЭМ!$G$34:$G$777,СВЦЭМ!$A$34:$A$777,$A249,СВЦЭМ!$B$34:$B$777,P$225)+'СЕТ СН'!$F$12</f>
        <v>154.51683249000001</v>
      </c>
      <c r="Q249" s="37">
        <f>SUMIFS(СВЦЭМ!$G$34:$G$777,СВЦЭМ!$A$34:$A$777,$A249,СВЦЭМ!$B$34:$B$777,Q$225)+'СЕТ СН'!$F$12</f>
        <v>154.59181967000001</v>
      </c>
      <c r="R249" s="37">
        <f>SUMIFS(СВЦЭМ!$G$34:$G$777,СВЦЭМ!$A$34:$A$777,$A249,СВЦЭМ!$B$34:$B$777,R$225)+'СЕТ СН'!$F$12</f>
        <v>154.00624468000001</v>
      </c>
      <c r="S249" s="37">
        <f>SUMIFS(СВЦЭМ!$G$34:$G$777,СВЦЭМ!$A$34:$A$777,$A249,СВЦЭМ!$B$34:$B$777,S$225)+'СЕТ СН'!$F$12</f>
        <v>151.7708623</v>
      </c>
      <c r="T249" s="37">
        <f>SUMIFS(СВЦЭМ!$G$34:$G$777,СВЦЭМ!$A$34:$A$777,$A249,СВЦЭМ!$B$34:$B$777,T$225)+'СЕТ СН'!$F$12</f>
        <v>151.93297859</v>
      </c>
      <c r="U249" s="37">
        <f>SUMIFS(СВЦЭМ!$G$34:$G$777,СВЦЭМ!$A$34:$A$777,$A249,СВЦЭМ!$B$34:$B$777,U$225)+'СЕТ СН'!$F$12</f>
        <v>154.90427692</v>
      </c>
      <c r="V249" s="37">
        <f>SUMIFS(СВЦЭМ!$G$34:$G$777,СВЦЭМ!$A$34:$A$777,$A249,СВЦЭМ!$B$34:$B$777,V$225)+'СЕТ СН'!$F$12</f>
        <v>154.89348128</v>
      </c>
      <c r="W249" s="37">
        <f>SUMIFS(СВЦЭМ!$G$34:$G$777,СВЦЭМ!$A$34:$A$777,$A249,СВЦЭМ!$B$34:$B$777,W$225)+'СЕТ СН'!$F$12</f>
        <v>169.07221154999999</v>
      </c>
      <c r="X249" s="37">
        <f>SUMIFS(СВЦЭМ!$G$34:$G$777,СВЦЭМ!$A$34:$A$777,$A249,СВЦЭМ!$B$34:$B$777,X$225)+'СЕТ СН'!$F$12</f>
        <v>191.42542877</v>
      </c>
      <c r="Y249" s="37">
        <f>SUMIFS(СВЦЭМ!$G$34:$G$777,СВЦЭМ!$A$34:$A$777,$A249,СВЦЭМ!$B$34:$B$777,Y$225)+'СЕТ СН'!$F$12</f>
        <v>222.56270122999999</v>
      </c>
    </row>
    <row r="250" spans="1:25" ht="15.75" x14ac:dyDescent="0.2">
      <c r="A250" s="36">
        <f t="shared" si="6"/>
        <v>43306</v>
      </c>
      <c r="B250" s="37">
        <f>SUMIFS(СВЦЭМ!$G$34:$G$777,СВЦЭМ!$A$34:$A$777,$A250,СВЦЭМ!$B$34:$B$777,B$225)+'СЕТ СН'!$F$12</f>
        <v>233.39668907999999</v>
      </c>
      <c r="C250" s="37">
        <f>SUMIFS(СВЦЭМ!$G$34:$G$777,СВЦЭМ!$A$34:$A$777,$A250,СВЦЭМ!$B$34:$B$777,C$225)+'СЕТ СН'!$F$12</f>
        <v>248.75967749</v>
      </c>
      <c r="D250" s="37">
        <f>SUMIFS(СВЦЭМ!$G$34:$G$777,СВЦЭМ!$A$34:$A$777,$A250,СВЦЭМ!$B$34:$B$777,D$225)+'СЕТ СН'!$F$12</f>
        <v>261.00985459999998</v>
      </c>
      <c r="E250" s="37">
        <f>SUMIFS(СВЦЭМ!$G$34:$G$777,СВЦЭМ!$A$34:$A$777,$A250,СВЦЭМ!$B$34:$B$777,E$225)+'СЕТ СН'!$F$12</f>
        <v>264.07760744000001</v>
      </c>
      <c r="F250" s="37">
        <f>SUMIFS(СВЦЭМ!$G$34:$G$777,СВЦЭМ!$A$34:$A$777,$A250,СВЦЭМ!$B$34:$B$777,F$225)+'СЕТ СН'!$F$12</f>
        <v>260.77752851000002</v>
      </c>
      <c r="G250" s="37">
        <f>SUMIFS(СВЦЭМ!$G$34:$G$777,СВЦЭМ!$A$34:$A$777,$A250,СВЦЭМ!$B$34:$B$777,G$225)+'СЕТ СН'!$F$12</f>
        <v>261.47361999999998</v>
      </c>
      <c r="H250" s="37">
        <f>SUMIFS(СВЦЭМ!$G$34:$G$777,СВЦЭМ!$A$34:$A$777,$A250,СВЦЭМ!$B$34:$B$777,H$225)+'СЕТ СН'!$F$12</f>
        <v>235.32010754000001</v>
      </c>
      <c r="I250" s="37">
        <f>SUMIFS(СВЦЭМ!$G$34:$G$777,СВЦЭМ!$A$34:$A$777,$A250,СВЦЭМ!$B$34:$B$777,I$225)+'СЕТ СН'!$F$12</f>
        <v>193.72642411000001</v>
      </c>
      <c r="J250" s="37">
        <f>SUMIFS(СВЦЭМ!$G$34:$G$777,СВЦЭМ!$A$34:$A$777,$A250,СВЦЭМ!$B$34:$B$777,J$225)+'СЕТ СН'!$F$12</f>
        <v>162.97072331000001</v>
      </c>
      <c r="K250" s="37">
        <f>SUMIFS(СВЦЭМ!$G$34:$G$777,СВЦЭМ!$A$34:$A$777,$A250,СВЦЭМ!$B$34:$B$777,K$225)+'СЕТ СН'!$F$12</f>
        <v>148.45232231</v>
      </c>
      <c r="L250" s="37">
        <f>SUMIFS(СВЦЭМ!$G$34:$G$777,СВЦЭМ!$A$34:$A$777,$A250,СВЦЭМ!$B$34:$B$777,L$225)+'СЕТ СН'!$F$12</f>
        <v>146.76012338000001</v>
      </c>
      <c r="M250" s="37">
        <f>SUMIFS(СВЦЭМ!$G$34:$G$777,СВЦЭМ!$A$34:$A$777,$A250,СВЦЭМ!$B$34:$B$777,M$225)+'СЕТ СН'!$F$12</f>
        <v>147.43757780999999</v>
      </c>
      <c r="N250" s="37">
        <f>SUMIFS(СВЦЭМ!$G$34:$G$777,СВЦЭМ!$A$34:$A$777,$A250,СВЦЭМ!$B$34:$B$777,N$225)+'СЕТ СН'!$F$12</f>
        <v>148.73405535000001</v>
      </c>
      <c r="O250" s="37">
        <f>SUMIFS(СВЦЭМ!$G$34:$G$777,СВЦЭМ!$A$34:$A$777,$A250,СВЦЭМ!$B$34:$B$777,O$225)+'СЕТ СН'!$F$12</f>
        <v>149.04261615999999</v>
      </c>
      <c r="P250" s="37">
        <f>SUMIFS(СВЦЭМ!$G$34:$G$777,СВЦЭМ!$A$34:$A$777,$A250,СВЦЭМ!$B$34:$B$777,P$225)+'СЕТ СН'!$F$12</f>
        <v>152.72441917</v>
      </c>
      <c r="Q250" s="37">
        <f>SUMIFS(СВЦЭМ!$G$34:$G$777,СВЦЭМ!$A$34:$A$777,$A250,СВЦЭМ!$B$34:$B$777,Q$225)+'СЕТ СН'!$F$12</f>
        <v>154.42796638999999</v>
      </c>
      <c r="R250" s="37">
        <f>SUMIFS(СВЦЭМ!$G$34:$G$777,СВЦЭМ!$A$34:$A$777,$A250,СВЦЭМ!$B$34:$B$777,R$225)+'СЕТ СН'!$F$12</f>
        <v>161.74486001</v>
      </c>
      <c r="S250" s="37">
        <f>SUMIFS(СВЦЭМ!$G$34:$G$777,СВЦЭМ!$A$34:$A$777,$A250,СВЦЭМ!$B$34:$B$777,S$225)+'СЕТ СН'!$F$12</f>
        <v>158.6499264</v>
      </c>
      <c r="T250" s="37">
        <f>SUMIFS(СВЦЭМ!$G$34:$G$777,СВЦЭМ!$A$34:$A$777,$A250,СВЦЭМ!$B$34:$B$777,T$225)+'СЕТ СН'!$F$12</f>
        <v>159.27932238</v>
      </c>
      <c r="U250" s="37">
        <f>SUMIFS(СВЦЭМ!$G$34:$G$777,СВЦЭМ!$A$34:$A$777,$A250,СВЦЭМ!$B$34:$B$777,U$225)+'СЕТ СН'!$F$12</f>
        <v>162.47587601000001</v>
      </c>
      <c r="V250" s="37">
        <f>SUMIFS(СВЦЭМ!$G$34:$G$777,СВЦЭМ!$A$34:$A$777,$A250,СВЦЭМ!$B$34:$B$777,V$225)+'СЕТ СН'!$F$12</f>
        <v>164.96491956</v>
      </c>
      <c r="W250" s="37">
        <f>SUMIFS(СВЦЭМ!$G$34:$G$777,СВЦЭМ!$A$34:$A$777,$A250,СВЦЭМ!$B$34:$B$777,W$225)+'СЕТ СН'!$F$12</f>
        <v>172.76690249999999</v>
      </c>
      <c r="X250" s="37">
        <f>SUMIFS(СВЦЭМ!$G$34:$G$777,СВЦЭМ!$A$34:$A$777,$A250,СВЦЭМ!$B$34:$B$777,X$225)+'СЕТ СН'!$F$12</f>
        <v>190.16169575999999</v>
      </c>
      <c r="Y250" s="37">
        <f>SUMIFS(СВЦЭМ!$G$34:$G$777,СВЦЭМ!$A$34:$A$777,$A250,СВЦЭМ!$B$34:$B$777,Y$225)+'СЕТ СН'!$F$12</f>
        <v>204.5420943</v>
      </c>
    </row>
    <row r="251" spans="1:25" ht="15.75" x14ac:dyDescent="0.2">
      <c r="A251" s="36">
        <f t="shared" si="6"/>
        <v>43307</v>
      </c>
      <c r="B251" s="37">
        <f>SUMIFS(СВЦЭМ!$G$34:$G$777,СВЦЭМ!$A$34:$A$777,$A251,СВЦЭМ!$B$34:$B$777,B$225)+'СЕТ СН'!$F$12</f>
        <v>225.81965957</v>
      </c>
      <c r="C251" s="37">
        <f>SUMIFS(СВЦЭМ!$G$34:$G$777,СВЦЭМ!$A$34:$A$777,$A251,СВЦЭМ!$B$34:$B$777,C$225)+'СЕТ СН'!$F$12</f>
        <v>252.138249</v>
      </c>
      <c r="D251" s="37">
        <f>SUMIFS(СВЦЭМ!$G$34:$G$777,СВЦЭМ!$A$34:$A$777,$A251,СВЦЭМ!$B$34:$B$777,D$225)+'СЕТ СН'!$F$12</f>
        <v>266.47318910000001</v>
      </c>
      <c r="E251" s="37">
        <f>SUMIFS(СВЦЭМ!$G$34:$G$777,СВЦЭМ!$A$34:$A$777,$A251,СВЦЭМ!$B$34:$B$777,E$225)+'СЕТ СН'!$F$12</f>
        <v>268.25224269</v>
      </c>
      <c r="F251" s="37">
        <f>SUMIFS(СВЦЭМ!$G$34:$G$777,СВЦЭМ!$A$34:$A$777,$A251,СВЦЭМ!$B$34:$B$777,F$225)+'СЕТ СН'!$F$12</f>
        <v>263.49869961000002</v>
      </c>
      <c r="G251" s="37">
        <f>SUMIFS(СВЦЭМ!$G$34:$G$777,СВЦЭМ!$A$34:$A$777,$A251,СВЦЭМ!$B$34:$B$777,G$225)+'СЕТ СН'!$F$12</f>
        <v>258.36651905000002</v>
      </c>
      <c r="H251" s="37">
        <f>SUMIFS(СВЦЭМ!$G$34:$G$777,СВЦЭМ!$A$34:$A$777,$A251,СВЦЭМ!$B$34:$B$777,H$225)+'СЕТ СН'!$F$12</f>
        <v>235.21798618</v>
      </c>
      <c r="I251" s="37">
        <f>SUMIFS(СВЦЭМ!$G$34:$G$777,СВЦЭМ!$A$34:$A$777,$A251,СВЦЭМ!$B$34:$B$777,I$225)+'СЕТ СН'!$F$12</f>
        <v>193.54922066</v>
      </c>
      <c r="J251" s="37">
        <f>SUMIFS(СВЦЭМ!$G$34:$G$777,СВЦЭМ!$A$34:$A$777,$A251,СВЦЭМ!$B$34:$B$777,J$225)+'СЕТ СН'!$F$12</f>
        <v>164.82351492999999</v>
      </c>
      <c r="K251" s="37">
        <f>SUMIFS(СВЦЭМ!$G$34:$G$777,СВЦЭМ!$A$34:$A$777,$A251,СВЦЭМ!$B$34:$B$777,K$225)+'СЕТ СН'!$F$12</f>
        <v>150.75540912</v>
      </c>
      <c r="L251" s="37">
        <f>SUMIFS(СВЦЭМ!$G$34:$G$777,СВЦЭМ!$A$34:$A$777,$A251,СВЦЭМ!$B$34:$B$777,L$225)+'СЕТ СН'!$F$12</f>
        <v>151.78344265000001</v>
      </c>
      <c r="M251" s="37">
        <f>SUMIFS(СВЦЭМ!$G$34:$G$777,СВЦЭМ!$A$34:$A$777,$A251,СВЦЭМ!$B$34:$B$777,M$225)+'СЕТ СН'!$F$12</f>
        <v>148.61644751</v>
      </c>
      <c r="N251" s="37">
        <f>SUMIFS(СВЦЭМ!$G$34:$G$777,СВЦЭМ!$A$34:$A$777,$A251,СВЦЭМ!$B$34:$B$777,N$225)+'СЕТ СН'!$F$12</f>
        <v>150.93211896</v>
      </c>
      <c r="O251" s="37">
        <f>SUMIFS(СВЦЭМ!$G$34:$G$777,СВЦЭМ!$A$34:$A$777,$A251,СВЦЭМ!$B$34:$B$777,O$225)+'СЕТ СН'!$F$12</f>
        <v>154.46956637</v>
      </c>
      <c r="P251" s="37">
        <f>SUMIFS(СВЦЭМ!$G$34:$G$777,СВЦЭМ!$A$34:$A$777,$A251,СВЦЭМ!$B$34:$B$777,P$225)+'СЕТ СН'!$F$12</f>
        <v>155.46900966000001</v>
      </c>
      <c r="Q251" s="37">
        <f>SUMIFS(СВЦЭМ!$G$34:$G$777,СВЦЭМ!$A$34:$A$777,$A251,СВЦЭМ!$B$34:$B$777,Q$225)+'СЕТ СН'!$F$12</f>
        <v>156.61098885999999</v>
      </c>
      <c r="R251" s="37">
        <f>SUMIFS(СВЦЭМ!$G$34:$G$777,СВЦЭМ!$A$34:$A$777,$A251,СВЦЭМ!$B$34:$B$777,R$225)+'СЕТ СН'!$F$12</f>
        <v>155.90404706000001</v>
      </c>
      <c r="S251" s="37">
        <f>SUMIFS(СВЦЭМ!$G$34:$G$777,СВЦЭМ!$A$34:$A$777,$A251,СВЦЭМ!$B$34:$B$777,S$225)+'СЕТ СН'!$F$12</f>
        <v>154.38247586</v>
      </c>
      <c r="T251" s="37">
        <f>SUMIFS(СВЦЭМ!$G$34:$G$777,СВЦЭМ!$A$34:$A$777,$A251,СВЦЭМ!$B$34:$B$777,T$225)+'СЕТ СН'!$F$12</f>
        <v>153.62144047000001</v>
      </c>
      <c r="U251" s="37">
        <f>SUMIFS(СВЦЭМ!$G$34:$G$777,СВЦЭМ!$A$34:$A$777,$A251,СВЦЭМ!$B$34:$B$777,U$225)+'СЕТ СН'!$F$12</f>
        <v>153.10988141000001</v>
      </c>
      <c r="V251" s="37">
        <f>SUMIFS(СВЦЭМ!$G$34:$G$777,СВЦЭМ!$A$34:$A$777,$A251,СВЦЭМ!$B$34:$B$777,V$225)+'СЕТ СН'!$F$12</f>
        <v>151.79351152000001</v>
      </c>
      <c r="W251" s="37">
        <f>SUMIFS(СВЦЭМ!$G$34:$G$777,СВЦЭМ!$A$34:$A$777,$A251,СВЦЭМ!$B$34:$B$777,W$225)+'СЕТ СН'!$F$12</f>
        <v>164.89686750000001</v>
      </c>
      <c r="X251" s="37">
        <f>SUMIFS(СВЦЭМ!$G$34:$G$777,СВЦЭМ!$A$34:$A$777,$A251,СВЦЭМ!$B$34:$B$777,X$225)+'СЕТ СН'!$F$12</f>
        <v>184.80580983999999</v>
      </c>
      <c r="Y251" s="37">
        <f>SUMIFS(СВЦЭМ!$G$34:$G$777,СВЦЭМ!$A$34:$A$777,$A251,СВЦЭМ!$B$34:$B$777,Y$225)+'СЕТ СН'!$F$12</f>
        <v>215.7139248</v>
      </c>
    </row>
    <row r="252" spans="1:25" ht="15.75" x14ac:dyDescent="0.2">
      <c r="A252" s="36">
        <f t="shared" si="6"/>
        <v>43308</v>
      </c>
      <c r="B252" s="37">
        <f>SUMIFS(СВЦЭМ!$G$34:$G$777,СВЦЭМ!$A$34:$A$777,$A252,СВЦЭМ!$B$34:$B$777,B$225)+'СЕТ СН'!$F$12</f>
        <v>239.76066899</v>
      </c>
      <c r="C252" s="37">
        <f>SUMIFS(СВЦЭМ!$G$34:$G$777,СВЦЭМ!$A$34:$A$777,$A252,СВЦЭМ!$B$34:$B$777,C$225)+'СЕТ СН'!$F$12</f>
        <v>256.27799120999998</v>
      </c>
      <c r="D252" s="37">
        <f>SUMIFS(СВЦЭМ!$G$34:$G$777,СВЦЭМ!$A$34:$A$777,$A252,СВЦЭМ!$B$34:$B$777,D$225)+'СЕТ СН'!$F$12</f>
        <v>262.34195182000002</v>
      </c>
      <c r="E252" s="37">
        <f>SUMIFS(СВЦЭМ!$G$34:$G$777,СВЦЭМ!$A$34:$A$777,$A252,СВЦЭМ!$B$34:$B$777,E$225)+'СЕТ СН'!$F$12</f>
        <v>259.79369609000003</v>
      </c>
      <c r="F252" s="37">
        <f>SUMIFS(СВЦЭМ!$G$34:$G$777,СВЦЭМ!$A$34:$A$777,$A252,СВЦЭМ!$B$34:$B$777,F$225)+'СЕТ СН'!$F$12</f>
        <v>258.91897699999998</v>
      </c>
      <c r="G252" s="37">
        <f>SUMIFS(СВЦЭМ!$G$34:$G$777,СВЦЭМ!$A$34:$A$777,$A252,СВЦЭМ!$B$34:$B$777,G$225)+'СЕТ СН'!$F$12</f>
        <v>260.26935956</v>
      </c>
      <c r="H252" s="37">
        <f>SUMIFS(СВЦЭМ!$G$34:$G$777,СВЦЭМ!$A$34:$A$777,$A252,СВЦЭМ!$B$34:$B$777,H$225)+'СЕТ СН'!$F$12</f>
        <v>236.83225634999999</v>
      </c>
      <c r="I252" s="37">
        <f>SUMIFS(СВЦЭМ!$G$34:$G$777,СВЦЭМ!$A$34:$A$777,$A252,СВЦЭМ!$B$34:$B$777,I$225)+'СЕТ СН'!$F$12</f>
        <v>196.65888919</v>
      </c>
      <c r="J252" s="37">
        <f>SUMIFS(СВЦЭМ!$G$34:$G$777,СВЦЭМ!$A$34:$A$777,$A252,СВЦЭМ!$B$34:$B$777,J$225)+'СЕТ СН'!$F$12</f>
        <v>167.86764217999999</v>
      </c>
      <c r="K252" s="37">
        <f>SUMIFS(СВЦЭМ!$G$34:$G$777,СВЦЭМ!$A$34:$A$777,$A252,СВЦЭМ!$B$34:$B$777,K$225)+'СЕТ СН'!$F$12</f>
        <v>153.66559021</v>
      </c>
      <c r="L252" s="37">
        <f>SUMIFS(СВЦЭМ!$G$34:$G$777,СВЦЭМ!$A$34:$A$777,$A252,СВЦЭМ!$B$34:$B$777,L$225)+'СЕТ СН'!$F$12</f>
        <v>149.74939732000001</v>
      </c>
      <c r="M252" s="37">
        <f>SUMIFS(СВЦЭМ!$G$34:$G$777,СВЦЭМ!$A$34:$A$777,$A252,СВЦЭМ!$B$34:$B$777,M$225)+'СЕТ СН'!$F$12</f>
        <v>148.72600739999999</v>
      </c>
      <c r="N252" s="37">
        <f>SUMIFS(СВЦЭМ!$G$34:$G$777,СВЦЭМ!$A$34:$A$777,$A252,СВЦЭМ!$B$34:$B$777,N$225)+'СЕТ СН'!$F$12</f>
        <v>146.41057526</v>
      </c>
      <c r="O252" s="37">
        <f>SUMIFS(СВЦЭМ!$G$34:$G$777,СВЦЭМ!$A$34:$A$777,$A252,СВЦЭМ!$B$34:$B$777,O$225)+'СЕТ СН'!$F$12</f>
        <v>147.93386106</v>
      </c>
      <c r="P252" s="37">
        <f>SUMIFS(СВЦЭМ!$G$34:$G$777,СВЦЭМ!$A$34:$A$777,$A252,СВЦЭМ!$B$34:$B$777,P$225)+'СЕТ СН'!$F$12</f>
        <v>148.8241319</v>
      </c>
      <c r="Q252" s="37">
        <f>SUMIFS(СВЦЭМ!$G$34:$G$777,СВЦЭМ!$A$34:$A$777,$A252,СВЦЭМ!$B$34:$B$777,Q$225)+'СЕТ СН'!$F$12</f>
        <v>149.02508567000001</v>
      </c>
      <c r="R252" s="37">
        <f>SUMIFS(СВЦЭМ!$G$34:$G$777,СВЦЭМ!$A$34:$A$777,$A252,СВЦЭМ!$B$34:$B$777,R$225)+'СЕТ СН'!$F$12</f>
        <v>150.88049434000001</v>
      </c>
      <c r="S252" s="37">
        <f>SUMIFS(СВЦЭМ!$G$34:$G$777,СВЦЭМ!$A$34:$A$777,$A252,СВЦЭМ!$B$34:$B$777,S$225)+'СЕТ СН'!$F$12</f>
        <v>149.83962575999999</v>
      </c>
      <c r="T252" s="37">
        <f>SUMIFS(СВЦЭМ!$G$34:$G$777,СВЦЭМ!$A$34:$A$777,$A252,СВЦЭМ!$B$34:$B$777,T$225)+'СЕТ СН'!$F$12</f>
        <v>148.64768536</v>
      </c>
      <c r="U252" s="37">
        <f>SUMIFS(СВЦЭМ!$G$34:$G$777,СВЦЭМ!$A$34:$A$777,$A252,СВЦЭМ!$B$34:$B$777,U$225)+'СЕТ СН'!$F$12</f>
        <v>150.22362582</v>
      </c>
      <c r="V252" s="37">
        <f>SUMIFS(СВЦЭМ!$G$34:$G$777,СВЦЭМ!$A$34:$A$777,$A252,СВЦЭМ!$B$34:$B$777,V$225)+'СЕТ СН'!$F$12</f>
        <v>151.29640825000001</v>
      </c>
      <c r="W252" s="37">
        <f>SUMIFS(СВЦЭМ!$G$34:$G$777,СВЦЭМ!$A$34:$A$777,$A252,СВЦЭМ!$B$34:$B$777,W$225)+'СЕТ СН'!$F$12</f>
        <v>161.30134896999999</v>
      </c>
      <c r="X252" s="37">
        <f>SUMIFS(СВЦЭМ!$G$34:$G$777,СВЦЭМ!$A$34:$A$777,$A252,СВЦЭМ!$B$34:$B$777,X$225)+'СЕТ СН'!$F$12</f>
        <v>184.53987192</v>
      </c>
      <c r="Y252" s="37">
        <f>SUMIFS(СВЦЭМ!$G$34:$G$777,СВЦЭМ!$A$34:$A$777,$A252,СВЦЭМ!$B$34:$B$777,Y$225)+'СЕТ СН'!$F$12</f>
        <v>213.62446233</v>
      </c>
    </row>
    <row r="253" spans="1:25" ht="15.75" x14ac:dyDescent="0.2">
      <c r="A253" s="36">
        <f t="shared" si="6"/>
        <v>43309</v>
      </c>
      <c r="B253" s="37">
        <f>SUMIFS(СВЦЭМ!$G$34:$G$777,СВЦЭМ!$A$34:$A$777,$A253,СВЦЭМ!$B$34:$B$777,B$225)+'СЕТ СН'!$F$12</f>
        <v>201.59662188999999</v>
      </c>
      <c r="C253" s="37">
        <f>SUMIFS(СВЦЭМ!$G$34:$G$777,СВЦЭМ!$A$34:$A$777,$A253,СВЦЭМ!$B$34:$B$777,C$225)+'СЕТ СН'!$F$12</f>
        <v>218.68746558000001</v>
      </c>
      <c r="D253" s="37">
        <f>SUMIFS(СВЦЭМ!$G$34:$G$777,СВЦЭМ!$A$34:$A$777,$A253,СВЦЭМ!$B$34:$B$777,D$225)+'СЕТ СН'!$F$12</f>
        <v>225.58606101999999</v>
      </c>
      <c r="E253" s="37">
        <f>SUMIFS(СВЦЭМ!$G$34:$G$777,СВЦЭМ!$A$34:$A$777,$A253,СВЦЭМ!$B$34:$B$777,E$225)+'СЕТ СН'!$F$12</f>
        <v>232.86162264999999</v>
      </c>
      <c r="F253" s="37">
        <f>SUMIFS(СВЦЭМ!$G$34:$G$777,СВЦЭМ!$A$34:$A$777,$A253,СВЦЭМ!$B$34:$B$777,F$225)+'СЕТ СН'!$F$12</f>
        <v>230.42817427</v>
      </c>
      <c r="G253" s="37">
        <f>SUMIFS(СВЦЭМ!$G$34:$G$777,СВЦЭМ!$A$34:$A$777,$A253,СВЦЭМ!$B$34:$B$777,G$225)+'СЕТ СН'!$F$12</f>
        <v>247.17613376</v>
      </c>
      <c r="H253" s="37">
        <f>SUMIFS(СВЦЭМ!$G$34:$G$777,СВЦЭМ!$A$34:$A$777,$A253,СВЦЭМ!$B$34:$B$777,H$225)+'СЕТ СН'!$F$12</f>
        <v>211.67109973000001</v>
      </c>
      <c r="I253" s="37">
        <f>SUMIFS(СВЦЭМ!$G$34:$G$777,СВЦЭМ!$A$34:$A$777,$A253,СВЦЭМ!$B$34:$B$777,I$225)+'СЕТ СН'!$F$12</f>
        <v>182.28694547000001</v>
      </c>
      <c r="J253" s="37">
        <f>SUMIFS(СВЦЭМ!$G$34:$G$777,СВЦЭМ!$A$34:$A$777,$A253,СВЦЭМ!$B$34:$B$777,J$225)+'СЕТ СН'!$F$12</f>
        <v>145.94777316</v>
      </c>
      <c r="K253" s="37">
        <f>SUMIFS(СВЦЭМ!$G$34:$G$777,СВЦЭМ!$A$34:$A$777,$A253,СВЦЭМ!$B$34:$B$777,K$225)+'СЕТ СН'!$F$12</f>
        <v>130.14527853999999</v>
      </c>
      <c r="L253" s="37">
        <f>SUMIFS(СВЦЭМ!$G$34:$G$777,СВЦЭМ!$A$34:$A$777,$A253,СВЦЭМ!$B$34:$B$777,L$225)+'СЕТ СН'!$F$12</f>
        <v>125.14545762</v>
      </c>
      <c r="M253" s="37">
        <f>SUMIFS(СВЦЭМ!$G$34:$G$777,СВЦЭМ!$A$34:$A$777,$A253,СВЦЭМ!$B$34:$B$777,M$225)+'СЕТ СН'!$F$12</f>
        <v>124.46491057</v>
      </c>
      <c r="N253" s="37">
        <f>SUMIFS(СВЦЭМ!$G$34:$G$777,СВЦЭМ!$A$34:$A$777,$A253,СВЦЭМ!$B$34:$B$777,N$225)+'СЕТ СН'!$F$12</f>
        <v>132.61013718999999</v>
      </c>
      <c r="O253" s="37">
        <f>SUMIFS(СВЦЭМ!$G$34:$G$777,СВЦЭМ!$A$34:$A$777,$A253,СВЦЭМ!$B$34:$B$777,O$225)+'СЕТ СН'!$F$12</f>
        <v>126.97195601999999</v>
      </c>
      <c r="P253" s="37">
        <f>SUMIFS(СВЦЭМ!$G$34:$G$777,СВЦЭМ!$A$34:$A$777,$A253,СВЦЭМ!$B$34:$B$777,P$225)+'СЕТ СН'!$F$12</f>
        <v>129.64356371</v>
      </c>
      <c r="Q253" s="37">
        <f>SUMIFS(СВЦЭМ!$G$34:$G$777,СВЦЭМ!$A$34:$A$777,$A253,СВЦЭМ!$B$34:$B$777,Q$225)+'СЕТ СН'!$F$12</f>
        <v>132.05918374000001</v>
      </c>
      <c r="R253" s="37">
        <f>SUMIFS(СВЦЭМ!$G$34:$G$777,СВЦЭМ!$A$34:$A$777,$A253,СВЦЭМ!$B$34:$B$777,R$225)+'СЕТ СН'!$F$12</f>
        <v>131.72113392</v>
      </c>
      <c r="S253" s="37">
        <f>SUMIFS(СВЦЭМ!$G$34:$G$777,СВЦЭМ!$A$34:$A$777,$A253,СВЦЭМ!$B$34:$B$777,S$225)+'СЕТ СН'!$F$12</f>
        <v>131.19791422</v>
      </c>
      <c r="T253" s="37">
        <f>SUMIFS(СВЦЭМ!$G$34:$G$777,СВЦЭМ!$A$34:$A$777,$A253,СВЦЭМ!$B$34:$B$777,T$225)+'СЕТ СН'!$F$12</f>
        <v>129.03592467000001</v>
      </c>
      <c r="U253" s="37">
        <f>SUMIFS(СВЦЭМ!$G$34:$G$777,СВЦЭМ!$A$34:$A$777,$A253,СВЦЭМ!$B$34:$B$777,U$225)+'СЕТ СН'!$F$12</f>
        <v>128.00141278999999</v>
      </c>
      <c r="V253" s="37">
        <f>SUMIFS(СВЦЭМ!$G$34:$G$777,СВЦЭМ!$A$34:$A$777,$A253,СВЦЭМ!$B$34:$B$777,V$225)+'СЕТ СН'!$F$12</f>
        <v>131.58526363999999</v>
      </c>
      <c r="W253" s="37">
        <f>SUMIFS(СВЦЭМ!$G$34:$G$777,СВЦЭМ!$A$34:$A$777,$A253,СВЦЭМ!$B$34:$B$777,W$225)+'СЕТ СН'!$F$12</f>
        <v>136.26414453999999</v>
      </c>
      <c r="X253" s="37">
        <f>SUMIFS(СВЦЭМ!$G$34:$G$777,СВЦЭМ!$A$34:$A$777,$A253,СВЦЭМ!$B$34:$B$777,X$225)+'СЕТ СН'!$F$12</f>
        <v>156.92051053</v>
      </c>
      <c r="Y253" s="37">
        <f>SUMIFS(СВЦЭМ!$G$34:$G$777,СВЦЭМ!$A$34:$A$777,$A253,СВЦЭМ!$B$34:$B$777,Y$225)+'СЕТ СН'!$F$12</f>
        <v>191.56724659</v>
      </c>
    </row>
    <row r="254" spans="1:25" ht="15.75" x14ac:dyDescent="0.2">
      <c r="A254" s="36">
        <f t="shared" si="6"/>
        <v>43310</v>
      </c>
      <c r="B254" s="37">
        <f>SUMIFS(СВЦЭМ!$G$34:$G$777,СВЦЭМ!$A$34:$A$777,$A254,СВЦЭМ!$B$34:$B$777,B$225)+'СЕТ СН'!$F$12</f>
        <v>207.97713734000001</v>
      </c>
      <c r="C254" s="37">
        <f>SUMIFS(СВЦЭМ!$G$34:$G$777,СВЦЭМ!$A$34:$A$777,$A254,СВЦЭМ!$B$34:$B$777,C$225)+'СЕТ СН'!$F$12</f>
        <v>222.52260039999999</v>
      </c>
      <c r="D254" s="37">
        <f>SUMIFS(СВЦЭМ!$G$34:$G$777,СВЦЭМ!$A$34:$A$777,$A254,СВЦЭМ!$B$34:$B$777,D$225)+'СЕТ СН'!$F$12</f>
        <v>237.71940185</v>
      </c>
      <c r="E254" s="37">
        <f>SUMIFS(СВЦЭМ!$G$34:$G$777,СВЦЭМ!$A$34:$A$777,$A254,СВЦЭМ!$B$34:$B$777,E$225)+'СЕТ СН'!$F$12</f>
        <v>252.28918931000001</v>
      </c>
      <c r="F254" s="37">
        <f>SUMIFS(СВЦЭМ!$G$34:$G$777,СВЦЭМ!$A$34:$A$777,$A254,СВЦЭМ!$B$34:$B$777,F$225)+'СЕТ СН'!$F$12</f>
        <v>249.98492017999999</v>
      </c>
      <c r="G254" s="37">
        <f>SUMIFS(СВЦЭМ!$G$34:$G$777,СВЦЭМ!$A$34:$A$777,$A254,СВЦЭМ!$B$34:$B$777,G$225)+'СЕТ СН'!$F$12</f>
        <v>248.31285315</v>
      </c>
      <c r="H254" s="37">
        <f>SUMIFS(СВЦЭМ!$G$34:$G$777,СВЦЭМ!$A$34:$A$777,$A254,СВЦЭМ!$B$34:$B$777,H$225)+'СЕТ СН'!$F$12</f>
        <v>220.38866357000001</v>
      </c>
      <c r="I254" s="37">
        <f>SUMIFS(СВЦЭМ!$G$34:$G$777,СВЦЭМ!$A$34:$A$777,$A254,СВЦЭМ!$B$34:$B$777,I$225)+'СЕТ СН'!$F$12</f>
        <v>177.72606364000001</v>
      </c>
      <c r="J254" s="37">
        <f>SUMIFS(СВЦЭМ!$G$34:$G$777,СВЦЭМ!$A$34:$A$777,$A254,СВЦЭМ!$B$34:$B$777,J$225)+'СЕТ СН'!$F$12</f>
        <v>145.66907087000001</v>
      </c>
      <c r="K254" s="37">
        <f>SUMIFS(СВЦЭМ!$G$34:$G$777,СВЦЭМ!$A$34:$A$777,$A254,СВЦЭМ!$B$34:$B$777,K$225)+'СЕТ СН'!$F$12</f>
        <v>128.90919707</v>
      </c>
      <c r="L254" s="37">
        <f>SUMIFS(СВЦЭМ!$G$34:$G$777,СВЦЭМ!$A$34:$A$777,$A254,СВЦЭМ!$B$34:$B$777,L$225)+'СЕТ СН'!$F$12</f>
        <v>122.28222778</v>
      </c>
      <c r="M254" s="37">
        <f>SUMIFS(СВЦЭМ!$G$34:$G$777,СВЦЭМ!$A$34:$A$777,$A254,СВЦЭМ!$B$34:$B$777,M$225)+'СЕТ СН'!$F$12</f>
        <v>122.06218924</v>
      </c>
      <c r="N254" s="37">
        <f>SUMIFS(СВЦЭМ!$G$34:$G$777,СВЦЭМ!$A$34:$A$777,$A254,СВЦЭМ!$B$34:$B$777,N$225)+'СЕТ СН'!$F$12</f>
        <v>119.96494238</v>
      </c>
      <c r="O254" s="37">
        <f>SUMIFS(СВЦЭМ!$G$34:$G$777,СВЦЭМ!$A$34:$A$777,$A254,СВЦЭМ!$B$34:$B$777,O$225)+'СЕТ СН'!$F$12</f>
        <v>120.30190871000001</v>
      </c>
      <c r="P254" s="37">
        <f>SUMIFS(СВЦЭМ!$G$34:$G$777,СВЦЭМ!$A$34:$A$777,$A254,СВЦЭМ!$B$34:$B$777,P$225)+'СЕТ СН'!$F$12</f>
        <v>120.20986121999999</v>
      </c>
      <c r="Q254" s="37">
        <f>SUMIFS(СВЦЭМ!$G$34:$G$777,СВЦЭМ!$A$34:$A$777,$A254,СВЦЭМ!$B$34:$B$777,Q$225)+'СЕТ СН'!$F$12</f>
        <v>121.23010913</v>
      </c>
      <c r="R254" s="37">
        <f>SUMIFS(СВЦЭМ!$G$34:$G$777,СВЦЭМ!$A$34:$A$777,$A254,СВЦЭМ!$B$34:$B$777,R$225)+'СЕТ СН'!$F$12</f>
        <v>121.90068943</v>
      </c>
      <c r="S254" s="37">
        <f>SUMIFS(СВЦЭМ!$G$34:$G$777,СВЦЭМ!$A$34:$A$777,$A254,СВЦЭМ!$B$34:$B$777,S$225)+'СЕТ СН'!$F$12</f>
        <v>122.81614566</v>
      </c>
      <c r="T254" s="37">
        <f>SUMIFS(СВЦЭМ!$G$34:$G$777,СВЦЭМ!$A$34:$A$777,$A254,СВЦЭМ!$B$34:$B$777,T$225)+'СЕТ СН'!$F$12</f>
        <v>122.34114208</v>
      </c>
      <c r="U254" s="37">
        <f>SUMIFS(СВЦЭМ!$G$34:$G$777,СВЦЭМ!$A$34:$A$777,$A254,СВЦЭМ!$B$34:$B$777,U$225)+'СЕТ СН'!$F$12</f>
        <v>122.03406214</v>
      </c>
      <c r="V254" s="37">
        <f>SUMIFS(СВЦЭМ!$G$34:$G$777,СВЦЭМ!$A$34:$A$777,$A254,СВЦЭМ!$B$34:$B$777,V$225)+'СЕТ СН'!$F$12</f>
        <v>122.59693651000001</v>
      </c>
      <c r="W254" s="37">
        <f>SUMIFS(СВЦЭМ!$G$34:$G$777,СВЦЭМ!$A$34:$A$777,$A254,СВЦЭМ!$B$34:$B$777,W$225)+'СЕТ СН'!$F$12</f>
        <v>127.62871792</v>
      </c>
      <c r="X254" s="37">
        <f>SUMIFS(СВЦЭМ!$G$34:$G$777,СВЦЭМ!$A$34:$A$777,$A254,СВЦЭМ!$B$34:$B$777,X$225)+'СЕТ СН'!$F$12</f>
        <v>148.04591174999999</v>
      </c>
      <c r="Y254" s="37">
        <f>SUMIFS(СВЦЭМ!$G$34:$G$777,СВЦЭМ!$A$34:$A$777,$A254,СВЦЭМ!$B$34:$B$777,Y$225)+'СЕТ СН'!$F$12</f>
        <v>178.57938743</v>
      </c>
    </row>
    <row r="255" spans="1:25" ht="15.75" x14ac:dyDescent="0.2">
      <c r="A255" s="36">
        <f t="shared" si="6"/>
        <v>43311</v>
      </c>
      <c r="B255" s="37">
        <f>SUMIFS(СВЦЭМ!$G$34:$G$777,СВЦЭМ!$A$34:$A$777,$A255,СВЦЭМ!$B$34:$B$777,B$225)+'СЕТ СН'!$F$12</f>
        <v>196.01399265000001</v>
      </c>
      <c r="C255" s="37">
        <f>SUMIFS(СВЦЭМ!$G$34:$G$777,СВЦЭМ!$A$34:$A$777,$A255,СВЦЭМ!$B$34:$B$777,C$225)+'СЕТ СН'!$F$12</f>
        <v>209.86159971000001</v>
      </c>
      <c r="D255" s="37">
        <f>SUMIFS(СВЦЭМ!$G$34:$G$777,СВЦЭМ!$A$34:$A$777,$A255,СВЦЭМ!$B$34:$B$777,D$225)+'СЕТ СН'!$F$12</f>
        <v>223.76333013000001</v>
      </c>
      <c r="E255" s="37">
        <f>SUMIFS(СВЦЭМ!$G$34:$G$777,СВЦЭМ!$A$34:$A$777,$A255,СВЦЭМ!$B$34:$B$777,E$225)+'СЕТ СН'!$F$12</f>
        <v>228.15462998000001</v>
      </c>
      <c r="F255" s="37">
        <f>SUMIFS(СВЦЭМ!$G$34:$G$777,СВЦЭМ!$A$34:$A$777,$A255,СВЦЭМ!$B$34:$B$777,F$225)+'СЕТ СН'!$F$12</f>
        <v>228.36683160999999</v>
      </c>
      <c r="G255" s="37">
        <f>SUMIFS(СВЦЭМ!$G$34:$G$777,СВЦЭМ!$A$34:$A$777,$A255,СВЦЭМ!$B$34:$B$777,G$225)+'СЕТ СН'!$F$12</f>
        <v>222.74054903000001</v>
      </c>
      <c r="H255" s="37">
        <f>SUMIFS(СВЦЭМ!$G$34:$G$777,СВЦЭМ!$A$34:$A$777,$A255,СВЦЭМ!$B$34:$B$777,H$225)+'СЕТ СН'!$F$12</f>
        <v>198.26504582000001</v>
      </c>
      <c r="I255" s="37">
        <f>SUMIFS(СВЦЭМ!$G$34:$G$777,СВЦЭМ!$A$34:$A$777,$A255,СВЦЭМ!$B$34:$B$777,I$225)+'СЕТ СН'!$F$12</f>
        <v>162.56830507999999</v>
      </c>
      <c r="J255" s="37">
        <f>SUMIFS(СВЦЭМ!$G$34:$G$777,СВЦЭМ!$A$34:$A$777,$A255,СВЦЭМ!$B$34:$B$777,J$225)+'СЕТ СН'!$F$12</f>
        <v>135.96410397</v>
      </c>
      <c r="K255" s="37">
        <f>SUMIFS(СВЦЭМ!$G$34:$G$777,СВЦЭМ!$A$34:$A$777,$A255,СВЦЭМ!$B$34:$B$777,K$225)+'СЕТ СН'!$F$12</f>
        <v>122.71578820000001</v>
      </c>
      <c r="L255" s="37">
        <f>SUMIFS(СВЦЭМ!$G$34:$G$777,СВЦЭМ!$A$34:$A$777,$A255,СВЦЭМ!$B$34:$B$777,L$225)+'СЕТ СН'!$F$12</f>
        <v>119.91356175999999</v>
      </c>
      <c r="M255" s="37">
        <f>SUMIFS(СВЦЭМ!$G$34:$G$777,СВЦЭМ!$A$34:$A$777,$A255,СВЦЭМ!$B$34:$B$777,M$225)+'СЕТ СН'!$F$12</f>
        <v>118.59831628000001</v>
      </c>
      <c r="N255" s="37">
        <f>SUMIFS(СВЦЭМ!$G$34:$G$777,СВЦЭМ!$A$34:$A$777,$A255,СВЦЭМ!$B$34:$B$777,N$225)+'СЕТ СН'!$F$12</f>
        <v>132.82046901999999</v>
      </c>
      <c r="O255" s="37">
        <f>SUMIFS(СВЦЭМ!$G$34:$G$777,СВЦЭМ!$A$34:$A$777,$A255,СВЦЭМ!$B$34:$B$777,O$225)+'СЕТ СН'!$F$12</f>
        <v>135.36878351999999</v>
      </c>
      <c r="P255" s="37">
        <f>SUMIFS(СВЦЭМ!$G$34:$G$777,СВЦЭМ!$A$34:$A$777,$A255,СВЦЭМ!$B$34:$B$777,P$225)+'СЕТ СН'!$F$12</f>
        <v>133.80378769999999</v>
      </c>
      <c r="Q255" s="37">
        <f>SUMIFS(СВЦЭМ!$G$34:$G$777,СВЦЭМ!$A$34:$A$777,$A255,СВЦЭМ!$B$34:$B$777,Q$225)+'СЕТ СН'!$F$12</f>
        <v>135.41820633</v>
      </c>
      <c r="R255" s="37">
        <f>SUMIFS(СВЦЭМ!$G$34:$G$777,СВЦЭМ!$A$34:$A$777,$A255,СВЦЭМ!$B$34:$B$777,R$225)+'СЕТ СН'!$F$12</f>
        <v>134.60972013</v>
      </c>
      <c r="S255" s="37">
        <f>SUMIFS(СВЦЭМ!$G$34:$G$777,СВЦЭМ!$A$34:$A$777,$A255,СВЦЭМ!$B$34:$B$777,S$225)+'СЕТ СН'!$F$12</f>
        <v>134.34978464</v>
      </c>
      <c r="T255" s="37">
        <f>SUMIFS(СВЦЭМ!$G$34:$G$777,СВЦЭМ!$A$34:$A$777,$A255,СВЦЭМ!$B$34:$B$777,T$225)+'СЕТ СН'!$F$12</f>
        <v>133.89657428000001</v>
      </c>
      <c r="U255" s="37">
        <f>SUMIFS(СВЦЭМ!$G$34:$G$777,СВЦЭМ!$A$34:$A$777,$A255,СВЦЭМ!$B$34:$B$777,U$225)+'СЕТ СН'!$F$12</f>
        <v>128.98969854000001</v>
      </c>
      <c r="V255" s="37">
        <f>SUMIFS(СВЦЭМ!$G$34:$G$777,СВЦЭМ!$A$34:$A$777,$A255,СВЦЭМ!$B$34:$B$777,V$225)+'СЕТ СН'!$F$12</f>
        <v>123.12739936</v>
      </c>
      <c r="W255" s="37">
        <f>SUMIFS(СВЦЭМ!$G$34:$G$777,СВЦЭМ!$A$34:$A$777,$A255,СВЦЭМ!$B$34:$B$777,W$225)+'СЕТ СН'!$F$12</f>
        <v>129.33823396</v>
      </c>
      <c r="X255" s="37">
        <f>SUMIFS(СВЦЭМ!$G$34:$G$777,СВЦЭМ!$A$34:$A$777,$A255,СВЦЭМ!$B$34:$B$777,X$225)+'СЕТ СН'!$F$12</f>
        <v>151.27951046000001</v>
      </c>
      <c r="Y255" s="37">
        <f>SUMIFS(СВЦЭМ!$G$34:$G$777,СВЦЭМ!$A$34:$A$777,$A255,СВЦЭМ!$B$34:$B$777,Y$225)+'СЕТ СН'!$F$12</f>
        <v>179.10896886</v>
      </c>
    </row>
    <row r="256" spans="1:25" ht="15.75" x14ac:dyDescent="0.2">
      <c r="A256" s="36">
        <f t="shared" si="6"/>
        <v>43312</v>
      </c>
      <c r="B256" s="37">
        <f>SUMIFS(СВЦЭМ!$G$34:$G$777,СВЦЭМ!$A$34:$A$777,$A256,СВЦЭМ!$B$34:$B$777,B$225)+'СЕТ СН'!$F$12</f>
        <v>156.66889949</v>
      </c>
      <c r="C256" s="37">
        <f>SUMIFS(СВЦЭМ!$G$34:$G$777,СВЦЭМ!$A$34:$A$777,$A256,СВЦЭМ!$B$34:$B$777,C$225)+'СЕТ СН'!$F$12</f>
        <v>186.30413673999999</v>
      </c>
      <c r="D256" s="37">
        <f>SUMIFS(СВЦЭМ!$G$34:$G$777,СВЦЭМ!$A$34:$A$777,$A256,СВЦЭМ!$B$34:$B$777,D$225)+'СЕТ СН'!$F$12</f>
        <v>222.83223346</v>
      </c>
      <c r="E256" s="37">
        <f>SUMIFS(СВЦЭМ!$G$34:$G$777,СВЦЭМ!$A$34:$A$777,$A256,СВЦЭМ!$B$34:$B$777,E$225)+'СЕТ СН'!$F$12</f>
        <v>237.43778201999999</v>
      </c>
      <c r="F256" s="37">
        <f>SUMIFS(СВЦЭМ!$G$34:$G$777,СВЦЭМ!$A$34:$A$777,$A256,СВЦЭМ!$B$34:$B$777,F$225)+'СЕТ СН'!$F$12</f>
        <v>234.62682838000001</v>
      </c>
      <c r="G256" s="37">
        <f>SUMIFS(СВЦЭМ!$G$34:$G$777,СВЦЭМ!$A$34:$A$777,$A256,СВЦЭМ!$B$34:$B$777,G$225)+'СЕТ СН'!$F$12</f>
        <v>235.22340124999999</v>
      </c>
      <c r="H256" s="37">
        <f>SUMIFS(СВЦЭМ!$G$34:$G$777,СВЦЭМ!$A$34:$A$777,$A256,СВЦЭМ!$B$34:$B$777,H$225)+'СЕТ СН'!$F$12</f>
        <v>213.29085627000001</v>
      </c>
      <c r="I256" s="37">
        <f>SUMIFS(СВЦЭМ!$G$34:$G$777,СВЦЭМ!$A$34:$A$777,$A256,СВЦЭМ!$B$34:$B$777,I$225)+'СЕТ СН'!$F$12</f>
        <v>174.74329825000001</v>
      </c>
      <c r="J256" s="37">
        <f>SUMIFS(СВЦЭМ!$G$34:$G$777,СВЦЭМ!$A$34:$A$777,$A256,СВЦЭМ!$B$34:$B$777,J$225)+'СЕТ СН'!$F$12</f>
        <v>145.02448613999999</v>
      </c>
      <c r="K256" s="37">
        <f>SUMIFS(СВЦЭМ!$G$34:$G$777,СВЦЭМ!$A$34:$A$777,$A256,СВЦЭМ!$B$34:$B$777,K$225)+'СЕТ СН'!$F$12</f>
        <v>127.63891676</v>
      </c>
      <c r="L256" s="37">
        <f>SUMIFS(СВЦЭМ!$G$34:$G$777,СВЦЭМ!$A$34:$A$777,$A256,СВЦЭМ!$B$34:$B$777,L$225)+'СЕТ СН'!$F$12</f>
        <v>124.57664151</v>
      </c>
      <c r="M256" s="37">
        <f>SUMIFS(СВЦЭМ!$G$34:$G$777,СВЦЭМ!$A$34:$A$777,$A256,СВЦЭМ!$B$34:$B$777,M$225)+'СЕТ СН'!$F$12</f>
        <v>125.00744545000001</v>
      </c>
      <c r="N256" s="37">
        <f>SUMIFS(СВЦЭМ!$G$34:$G$777,СВЦЭМ!$A$34:$A$777,$A256,СВЦЭМ!$B$34:$B$777,N$225)+'СЕТ СН'!$F$12</f>
        <v>139.14475555000001</v>
      </c>
      <c r="O256" s="37">
        <f>SUMIFS(СВЦЭМ!$G$34:$G$777,СВЦЭМ!$A$34:$A$777,$A256,СВЦЭМ!$B$34:$B$777,O$225)+'СЕТ СН'!$F$12</f>
        <v>139.43144685999999</v>
      </c>
      <c r="P256" s="37">
        <f>SUMIFS(СВЦЭМ!$G$34:$G$777,СВЦЭМ!$A$34:$A$777,$A256,СВЦЭМ!$B$34:$B$777,P$225)+'СЕТ СН'!$F$12</f>
        <v>136.54127839</v>
      </c>
      <c r="Q256" s="37">
        <f>SUMIFS(СВЦЭМ!$G$34:$G$777,СВЦЭМ!$A$34:$A$777,$A256,СВЦЭМ!$B$34:$B$777,Q$225)+'СЕТ СН'!$F$12</f>
        <v>140.18058185999999</v>
      </c>
      <c r="R256" s="37">
        <f>SUMIFS(СВЦЭМ!$G$34:$G$777,СВЦЭМ!$A$34:$A$777,$A256,СВЦЭМ!$B$34:$B$777,R$225)+'СЕТ СН'!$F$12</f>
        <v>139.07459073999999</v>
      </c>
      <c r="S256" s="37">
        <f>SUMIFS(СВЦЭМ!$G$34:$G$777,СВЦЭМ!$A$34:$A$777,$A256,СВЦЭМ!$B$34:$B$777,S$225)+'СЕТ СН'!$F$12</f>
        <v>137.63244141000001</v>
      </c>
      <c r="T256" s="37">
        <f>SUMIFS(СВЦЭМ!$G$34:$G$777,СВЦЭМ!$A$34:$A$777,$A256,СВЦЭМ!$B$34:$B$777,T$225)+'СЕТ СН'!$F$12</f>
        <v>137.31220533000001</v>
      </c>
      <c r="U256" s="37">
        <f>SUMIFS(СВЦЭМ!$G$34:$G$777,СВЦЭМ!$A$34:$A$777,$A256,СВЦЭМ!$B$34:$B$777,U$225)+'СЕТ СН'!$F$12</f>
        <v>132.46639295</v>
      </c>
      <c r="V256" s="37">
        <f>SUMIFS(СВЦЭМ!$G$34:$G$777,СВЦЭМ!$A$34:$A$777,$A256,СВЦЭМ!$B$34:$B$777,V$225)+'СЕТ СН'!$F$12</f>
        <v>127.78481538</v>
      </c>
      <c r="W256" s="37">
        <f>SUMIFS(СВЦЭМ!$G$34:$G$777,СВЦЭМ!$A$34:$A$777,$A256,СВЦЭМ!$B$34:$B$777,W$225)+'СЕТ СН'!$F$12</f>
        <v>141.34799373000001</v>
      </c>
      <c r="X256" s="37">
        <f>SUMIFS(СВЦЭМ!$G$34:$G$777,СВЦЭМ!$A$34:$A$777,$A256,СВЦЭМ!$B$34:$B$777,X$225)+'СЕТ СН'!$F$12</f>
        <v>163.04344398999999</v>
      </c>
      <c r="Y256" s="37">
        <f>SUMIFS(СВЦЭМ!$G$34:$G$777,СВЦЭМ!$A$34:$A$777,$A256,СВЦЭМ!$B$34:$B$777,Y$225)+'СЕТ СН'!$F$12</f>
        <v>190.13774119000001</v>
      </c>
    </row>
    <row r="257" spans="1:27" ht="15.75" x14ac:dyDescent="0.2">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row>
    <row r="258" spans="1:27" ht="12.75" customHeight="1" x14ac:dyDescent="0.2">
      <c r="A258" s="127" t="s">
        <v>7</v>
      </c>
      <c r="B258" s="121" t="s">
        <v>131</v>
      </c>
      <c r="C258" s="122"/>
      <c r="D258" s="122"/>
      <c r="E258" s="122"/>
      <c r="F258" s="122"/>
      <c r="G258" s="122"/>
      <c r="H258" s="122"/>
      <c r="I258" s="122"/>
      <c r="J258" s="122"/>
      <c r="K258" s="122"/>
      <c r="L258" s="122"/>
      <c r="M258" s="122"/>
      <c r="N258" s="122"/>
      <c r="O258" s="122"/>
      <c r="P258" s="122"/>
      <c r="Q258" s="122"/>
      <c r="R258" s="122"/>
      <c r="S258" s="122"/>
      <c r="T258" s="122"/>
      <c r="U258" s="122"/>
      <c r="V258" s="122"/>
      <c r="W258" s="122"/>
      <c r="X258" s="122"/>
      <c r="Y258" s="123"/>
    </row>
    <row r="259" spans="1:27" ht="12.75" customHeight="1" x14ac:dyDescent="0.2">
      <c r="A259" s="128"/>
      <c r="B259" s="124"/>
      <c r="C259" s="125"/>
      <c r="D259" s="125"/>
      <c r="E259" s="125"/>
      <c r="F259" s="125"/>
      <c r="G259" s="125"/>
      <c r="H259" s="125"/>
      <c r="I259" s="125"/>
      <c r="J259" s="125"/>
      <c r="K259" s="125"/>
      <c r="L259" s="125"/>
      <c r="M259" s="125"/>
      <c r="N259" s="125"/>
      <c r="O259" s="125"/>
      <c r="P259" s="125"/>
      <c r="Q259" s="125"/>
      <c r="R259" s="125"/>
      <c r="S259" s="125"/>
      <c r="T259" s="125"/>
      <c r="U259" s="125"/>
      <c r="V259" s="125"/>
      <c r="W259" s="125"/>
      <c r="X259" s="125"/>
      <c r="Y259" s="126"/>
    </row>
    <row r="260" spans="1:27" s="47" customFormat="1" ht="12.75" customHeight="1" x14ac:dyDescent="0.2">
      <c r="A260" s="129"/>
      <c r="B260" s="35">
        <v>1</v>
      </c>
      <c r="C260" s="35">
        <v>2</v>
      </c>
      <c r="D260" s="35">
        <v>3</v>
      </c>
      <c r="E260" s="35">
        <v>4</v>
      </c>
      <c r="F260" s="35">
        <v>5</v>
      </c>
      <c r="G260" s="35">
        <v>6</v>
      </c>
      <c r="H260" s="35">
        <v>7</v>
      </c>
      <c r="I260" s="35">
        <v>8</v>
      </c>
      <c r="J260" s="35">
        <v>9</v>
      </c>
      <c r="K260" s="35">
        <v>10</v>
      </c>
      <c r="L260" s="35">
        <v>11</v>
      </c>
      <c r="M260" s="35">
        <v>12</v>
      </c>
      <c r="N260" s="35">
        <v>13</v>
      </c>
      <c r="O260" s="35">
        <v>14</v>
      </c>
      <c r="P260" s="35">
        <v>15</v>
      </c>
      <c r="Q260" s="35">
        <v>16</v>
      </c>
      <c r="R260" s="35">
        <v>17</v>
      </c>
      <c r="S260" s="35">
        <v>18</v>
      </c>
      <c r="T260" s="35">
        <v>19</v>
      </c>
      <c r="U260" s="35">
        <v>20</v>
      </c>
      <c r="V260" s="35">
        <v>21</v>
      </c>
      <c r="W260" s="35">
        <v>22</v>
      </c>
      <c r="X260" s="35">
        <v>23</v>
      </c>
      <c r="Y260" s="35">
        <v>24</v>
      </c>
    </row>
    <row r="261" spans="1:27" ht="15.75" customHeight="1" x14ac:dyDescent="0.2">
      <c r="A261" s="36" t="str">
        <f>A226</f>
        <v>01.07.2018</v>
      </c>
      <c r="B261" s="37">
        <f>SUMIFS(СВЦЭМ!$H$34:$H$777,СВЦЭМ!$A$34:$A$777,$A261,СВЦЭМ!$B$34:$B$777,B$260)+'СЕТ СН'!$F$12</f>
        <v>469.53364842000002</v>
      </c>
      <c r="C261" s="37">
        <f>SUMIFS(СВЦЭМ!$H$34:$H$777,СВЦЭМ!$A$34:$A$777,$A261,СВЦЭМ!$B$34:$B$777,C$260)+'СЕТ СН'!$F$12</f>
        <v>486.32377312</v>
      </c>
      <c r="D261" s="37">
        <f>SUMIFS(СВЦЭМ!$H$34:$H$777,СВЦЭМ!$A$34:$A$777,$A261,СВЦЭМ!$B$34:$B$777,D$260)+'СЕТ СН'!$F$12</f>
        <v>507.04404824</v>
      </c>
      <c r="E261" s="37">
        <f>SUMIFS(СВЦЭМ!$H$34:$H$777,СВЦЭМ!$A$34:$A$777,$A261,СВЦЭМ!$B$34:$B$777,E$260)+'СЕТ СН'!$F$12</f>
        <v>519.64132176999999</v>
      </c>
      <c r="F261" s="37">
        <f>SUMIFS(СВЦЭМ!$H$34:$H$777,СВЦЭМ!$A$34:$A$777,$A261,СВЦЭМ!$B$34:$B$777,F$260)+'СЕТ СН'!$F$12</f>
        <v>522.72681066999996</v>
      </c>
      <c r="G261" s="37">
        <f>SUMIFS(СВЦЭМ!$H$34:$H$777,СВЦЭМ!$A$34:$A$777,$A261,СВЦЭМ!$B$34:$B$777,G$260)+'СЕТ СН'!$F$12</f>
        <v>514.90178109999999</v>
      </c>
      <c r="H261" s="37">
        <f>SUMIFS(СВЦЭМ!$H$34:$H$777,СВЦЭМ!$A$34:$A$777,$A261,СВЦЭМ!$B$34:$B$777,H$260)+'СЕТ СН'!$F$12</f>
        <v>474.15195291999999</v>
      </c>
      <c r="I261" s="37">
        <f>SUMIFS(СВЦЭМ!$H$34:$H$777,СВЦЭМ!$A$34:$A$777,$A261,СВЦЭМ!$B$34:$B$777,I$260)+'СЕТ СН'!$F$12</f>
        <v>433.41766687000001</v>
      </c>
      <c r="J261" s="37">
        <f>SUMIFS(СВЦЭМ!$H$34:$H$777,СВЦЭМ!$A$34:$A$777,$A261,СВЦЭМ!$B$34:$B$777,J$260)+'СЕТ СН'!$F$12</f>
        <v>380.90829860999997</v>
      </c>
      <c r="K261" s="37">
        <f>SUMIFS(СВЦЭМ!$H$34:$H$777,СВЦЭМ!$A$34:$A$777,$A261,СВЦЭМ!$B$34:$B$777,K$260)+'СЕТ СН'!$F$12</f>
        <v>353.97423345999999</v>
      </c>
      <c r="L261" s="37">
        <f>SUMIFS(СВЦЭМ!$H$34:$H$777,СВЦЭМ!$A$34:$A$777,$A261,СВЦЭМ!$B$34:$B$777,L$260)+'СЕТ СН'!$F$12</f>
        <v>357.01635626000001</v>
      </c>
      <c r="M261" s="37">
        <f>SUMIFS(СВЦЭМ!$H$34:$H$777,СВЦЭМ!$A$34:$A$777,$A261,СВЦЭМ!$B$34:$B$777,M$260)+'СЕТ СН'!$F$12</f>
        <v>331.36914001000002</v>
      </c>
      <c r="N261" s="37">
        <f>SUMIFS(СВЦЭМ!$H$34:$H$777,СВЦЭМ!$A$34:$A$777,$A261,СВЦЭМ!$B$34:$B$777,N$260)+'СЕТ СН'!$F$12</f>
        <v>335.74003296000001</v>
      </c>
      <c r="O261" s="37">
        <f>SUMIFS(СВЦЭМ!$H$34:$H$777,СВЦЭМ!$A$34:$A$777,$A261,СВЦЭМ!$B$34:$B$777,O$260)+'СЕТ СН'!$F$12</f>
        <v>337.90009588999999</v>
      </c>
      <c r="P261" s="37">
        <f>SUMIFS(СВЦЭМ!$H$34:$H$777,СВЦЭМ!$A$34:$A$777,$A261,СВЦЭМ!$B$34:$B$777,P$260)+'СЕТ СН'!$F$12</f>
        <v>338.94731001000002</v>
      </c>
      <c r="Q261" s="37">
        <f>SUMIFS(СВЦЭМ!$H$34:$H$777,СВЦЭМ!$A$34:$A$777,$A261,СВЦЭМ!$B$34:$B$777,Q$260)+'СЕТ СН'!$F$12</f>
        <v>336.11182141</v>
      </c>
      <c r="R261" s="37">
        <f>SUMIFS(СВЦЭМ!$H$34:$H$777,СВЦЭМ!$A$34:$A$777,$A261,СВЦЭМ!$B$34:$B$777,R$260)+'СЕТ СН'!$F$12</f>
        <v>331.55878782000002</v>
      </c>
      <c r="S261" s="37">
        <f>SUMIFS(СВЦЭМ!$H$34:$H$777,СВЦЭМ!$A$34:$A$777,$A261,СВЦЭМ!$B$34:$B$777,S$260)+'СЕТ СН'!$F$12</f>
        <v>326.36095925000001</v>
      </c>
      <c r="T261" s="37">
        <f>SUMIFS(СВЦЭМ!$H$34:$H$777,СВЦЭМ!$A$34:$A$777,$A261,СВЦЭМ!$B$34:$B$777,T$260)+'СЕТ СН'!$F$12</f>
        <v>333.29510042999999</v>
      </c>
      <c r="U261" s="37">
        <f>SUMIFS(СВЦЭМ!$H$34:$H$777,СВЦЭМ!$A$34:$A$777,$A261,СВЦЭМ!$B$34:$B$777,U$260)+'СЕТ СН'!$F$12</f>
        <v>323.94610825000001</v>
      </c>
      <c r="V261" s="37">
        <f>SUMIFS(СВЦЭМ!$H$34:$H$777,СВЦЭМ!$A$34:$A$777,$A261,СВЦЭМ!$B$34:$B$777,V$260)+'СЕТ СН'!$F$12</f>
        <v>321.49418875999999</v>
      </c>
      <c r="W261" s="37">
        <f>SUMIFS(СВЦЭМ!$H$34:$H$777,СВЦЭМ!$A$34:$A$777,$A261,СВЦЭМ!$B$34:$B$777,W$260)+'СЕТ СН'!$F$12</f>
        <v>358.14529768</v>
      </c>
      <c r="X261" s="37">
        <f>SUMIFS(СВЦЭМ!$H$34:$H$777,СВЦЭМ!$A$34:$A$777,$A261,СВЦЭМ!$B$34:$B$777,X$260)+'СЕТ СН'!$F$12</f>
        <v>411.13263483999998</v>
      </c>
      <c r="Y261" s="37">
        <f>SUMIFS(СВЦЭМ!$H$34:$H$777,СВЦЭМ!$A$34:$A$777,$A261,СВЦЭМ!$B$34:$B$777,Y$260)+'СЕТ СН'!$F$12</f>
        <v>431.21730144000003</v>
      </c>
      <c r="AA261" s="46"/>
    </row>
    <row r="262" spans="1:27" ht="15.75" x14ac:dyDescent="0.2">
      <c r="A262" s="36">
        <f>A261+1</f>
        <v>43283</v>
      </c>
      <c r="B262" s="37">
        <f>SUMIFS(СВЦЭМ!$H$34:$H$777,СВЦЭМ!$A$34:$A$777,$A262,СВЦЭМ!$B$34:$B$777,B$260)+'СЕТ СН'!$F$12</f>
        <v>507.28489768999998</v>
      </c>
      <c r="C262" s="37">
        <f>SUMIFS(СВЦЭМ!$H$34:$H$777,СВЦЭМ!$A$34:$A$777,$A262,СВЦЭМ!$B$34:$B$777,C$260)+'СЕТ СН'!$F$12</f>
        <v>524.35513731000003</v>
      </c>
      <c r="D262" s="37">
        <f>SUMIFS(СВЦЭМ!$H$34:$H$777,СВЦЭМ!$A$34:$A$777,$A262,СВЦЭМ!$B$34:$B$777,D$260)+'СЕТ СН'!$F$12</f>
        <v>520.78337648000002</v>
      </c>
      <c r="E262" s="37">
        <f>SUMIFS(СВЦЭМ!$H$34:$H$777,СВЦЭМ!$A$34:$A$777,$A262,СВЦЭМ!$B$34:$B$777,E$260)+'СЕТ СН'!$F$12</f>
        <v>517.25129250999998</v>
      </c>
      <c r="F262" s="37">
        <f>SUMIFS(СВЦЭМ!$H$34:$H$777,СВЦЭМ!$A$34:$A$777,$A262,СВЦЭМ!$B$34:$B$777,F$260)+'СЕТ СН'!$F$12</f>
        <v>515.44798084000001</v>
      </c>
      <c r="G262" s="37">
        <f>SUMIFS(СВЦЭМ!$H$34:$H$777,СВЦЭМ!$A$34:$A$777,$A262,СВЦЭМ!$B$34:$B$777,G$260)+'СЕТ СН'!$F$12</f>
        <v>519.10630037999999</v>
      </c>
      <c r="H262" s="37">
        <f>SUMIFS(СВЦЭМ!$H$34:$H$777,СВЦЭМ!$A$34:$A$777,$A262,СВЦЭМ!$B$34:$B$777,H$260)+'СЕТ СН'!$F$12</f>
        <v>490.12035682999999</v>
      </c>
      <c r="I262" s="37">
        <f>SUMIFS(СВЦЭМ!$H$34:$H$777,СВЦЭМ!$A$34:$A$777,$A262,СВЦЭМ!$B$34:$B$777,I$260)+'СЕТ СН'!$F$12</f>
        <v>435.96703523000002</v>
      </c>
      <c r="J262" s="37">
        <f>SUMIFS(СВЦЭМ!$H$34:$H$777,СВЦЭМ!$A$34:$A$777,$A262,СВЦЭМ!$B$34:$B$777,J$260)+'СЕТ СН'!$F$12</f>
        <v>380.90736465999998</v>
      </c>
      <c r="K262" s="37">
        <f>SUMIFS(СВЦЭМ!$H$34:$H$777,СВЦЭМ!$A$34:$A$777,$A262,СВЦЭМ!$B$34:$B$777,K$260)+'СЕТ СН'!$F$12</f>
        <v>349.21276272</v>
      </c>
      <c r="L262" s="37">
        <f>SUMIFS(СВЦЭМ!$H$34:$H$777,СВЦЭМ!$A$34:$A$777,$A262,СВЦЭМ!$B$34:$B$777,L$260)+'СЕТ СН'!$F$12</f>
        <v>342.31847263999998</v>
      </c>
      <c r="M262" s="37">
        <f>SUMIFS(СВЦЭМ!$H$34:$H$777,СВЦЭМ!$A$34:$A$777,$A262,СВЦЭМ!$B$34:$B$777,M$260)+'СЕТ СН'!$F$12</f>
        <v>335.41257051999997</v>
      </c>
      <c r="N262" s="37">
        <f>SUMIFS(СВЦЭМ!$H$34:$H$777,СВЦЭМ!$A$34:$A$777,$A262,СВЦЭМ!$B$34:$B$777,N$260)+'СЕТ СН'!$F$12</f>
        <v>343.05590276999999</v>
      </c>
      <c r="O262" s="37">
        <f>SUMIFS(СВЦЭМ!$H$34:$H$777,СВЦЭМ!$A$34:$A$777,$A262,СВЦЭМ!$B$34:$B$777,O$260)+'СЕТ СН'!$F$12</f>
        <v>345.36050562999998</v>
      </c>
      <c r="P262" s="37">
        <f>SUMIFS(СВЦЭМ!$H$34:$H$777,СВЦЭМ!$A$34:$A$777,$A262,СВЦЭМ!$B$34:$B$777,P$260)+'СЕТ СН'!$F$12</f>
        <v>340.40078018999998</v>
      </c>
      <c r="Q262" s="37">
        <f>SUMIFS(СВЦЭМ!$H$34:$H$777,СВЦЭМ!$A$34:$A$777,$A262,СВЦЭМ!$B$34:$B$777,Q$260)+'СЕТ СН'!$F$12</f>
        <v>342.44112281000002</v>
      </c>
      <c r="R262" s="37">
        <f>SUMIFS(СВЦЭМ!$H$34:$H$777,СВЦЭМ!$A$34:$A$777,$A262,СВЦЭМ!$B$34:$B$777,R$260)+'СЕТ СН'!$F$12</f>
        <v>340.99922300999998</v>
      </c>
      <c r="S262" s="37">
        <f>SUMIFS(СВЦЭМ!$H$34:$H$777,СВЦЭМ!$A$34:$A$777,$A262,СВЦЭМ!$B$34:$B$777,S$260)+'СЕТ СН'!$F$12</f>
        <v>343.41282487000001</v>
      </c>
      <c r="T262" s="37">
        <f>SUMIFS(СВЦЭМ!$H$34:$H$777,СВЦЭМ!$A$34:$A$777,$A262,СВЦЭМ!$B$34:$B$777,T$260)+'СЕТ СН'!$F$12</f>
        <v>342.85708403000001</v>
      </c>
      <c r="U262" s="37">
        <f>SUMIFS(СВЦЭМ!$H$34:$H$777,СВЦЭМ!$A$34:$A$777,$A262,СВЦЭМ!$B$34:$B$777,U$260)+'СЕТ СН'!$F$12</f>
        <v>337.53306613000001</v>
      </c>
      <c r="V262" s="37">
        <f>SUMIFS(СВЦЭМ!$H$34:$H$777,СВЦЭМ!$A$34:$A$777,$A262,СВЦЭМ!$B$34:$B$777,V$260)+'СЕТ СН'!$F$12</f>
        <v>341.73319965000002</v>
      </c>
      <c r="W262" s="37">
        <f>SUMIFS(СВЦЭМ!$H$34:$H$777,СВЦЭМ!$A$34:$A$777,$A262,СВЦЭМ!$B$34:$B$777,W$260)+'СЕТ СН'!$F$12</f>
        <v>360.65959364000003</v>
      </c>
      <c r="X262" s="37">
        <f>SUMIFS(СВЦЭМ!$H$34:$H$777,СВЦЭМ!$A$34:$A$777,$A262,СВЦЭМ!$B$34:$B$777,X$260)+'СЕТ СН'!$F$12</f>
        <v>411.69904093000002</v>
      </c>
      <c r="Y262" s="37">
        <f>SUMIFS(СВЦЭМ!$H$34:$H$777,СВЦЭМ!$A$34:$A$777,$A262,СВЦЭМ!$B$34:$B$777,Y$260)+'СЕТ СН'!$F$12</f>
        <v>445.33983225999998</v>
      </c>
    </row>
    <row r="263" spans="1:27" ht="15.75" x14ac:dyDescent="0.2">
      <c r="A263" s="36">
        <f t="shared" ref="A263:A291" si="7">A262+1</f>
        <v>43284</v>
      </c>
      <c r="B263" s="37">
        <f>SUMIFS(СВЦЭМ!$H$34:$H$777,СВЦЭМ!$A$34:$A$777,$A263,СВЦЭМ!$B$34:$B$777,B$260)+'СЕТ СН'!$F$12</f>
        <v>495.10709350000002</v>
      </c>
      <c r="C263" s="37">
        <f>SUMIFS(СВЦЭМ!$H$34:$H$777,СВЦЭМ!$A$34:$A$777,$A263,СВЦЭМ!$B$34:$B$777,C$260)+'СЕТ СН'!$F$12</f>
        <v>520.62166866999996</v>
      </c>
      <c r="D263" s="37">
        <f>SUMIFS(СВЦЭМ!$H$34:$H$777,СВЦЭМ!$A$34:$A$777,$A263,СВЦЭМ!$B$34:$B$777,D$260)+'СЕТ СН'!$F$12</f>
        <v>532.36822978999999</v>
      </c>
      <c r="E263" s="37">
        <f>SUMIFS(СВЦЭМ!$H$34:$H$777,СВЦЭМ!$A$34:$A$777,$A263,СВЦЭМ!$B$34:$B$777,E$260)+'СЕТ СН'!$F$12</f>
        <v>527.06168874000002</v>
      </c>
      <c r="F263" s="37">
        <f>SUMIFS(СВЦЭМ!$H$34:$H$777,СВЦЭМ!$A$34:$A$777,$A263,СВЦЭМ!$B$34:$B$777,F$260)+'СЕТ СН'!$F$12</f>
        <v>526.83872955000004</v>
      </c>
      <c r="G263" s="37">
        <f>SUMIFS(СВЦЭМ!$H$34:$H$777,СВЦЭМ!$A$34:$A$777,$A263,СВЦЭМ!$B$34:$B$777,G$260)+'СЕТ СН'!$F$12</f>
        <v>529.03081479000002</v>
      </c>
      <c r="H263" s="37">
        <f>SUMIFS(СВЦЭМ!$H$34:$H$777,СВЦЭМ!$A$34:$A$777,$A263,СВЦЭМ!$B$34:$B$777,H$260)+'СЕТ СН'!$F$12</f>
        <v>510.42259998999998</v>
      </c>
      <c r="I263" s="37">
        <f>SUMIFS(СВЦЭМ!$H$34:$H$777,СВЦЭМ!$A$34:$A$777,$A263,СВЦЭМ!$B$34:$B$777,I$260)+'СЕТ СН'!$F$12</f>
        <v>435.85190994999999</v>
      </c>
      <c r="J263" s="37">
        <f>SUMIFS(СВЦЭМ!$H$34:$H$777,СВЦЭМ!$A$34:$A$777,$A263,СВЦЭМ!$B$34:$B$777,J$260)+'СЕТ СН'!$F$12</f>
        <v>391.45093514000001</v>
      </c>
      <c r="K263" s="37">
        <f>SUMIFS(СВЦЭМ!$H$34:$H$777,СВЦЭМ!$A$34:$A$777,$A263,СВЦЭМ!$B$34:$B$777,K$260)+'СЕТ СН'!$F$12</f>
        <v>362.24727640999998</v>
      </c>
      <c r="L263" s="37">
        <f>SUMIFS(СВЦЭМ!$H$34:$H$777,СВЦЭМ!$A$34:$A$777,$A263,СВЦЭМ!$B$34:$B$777,L$260)+'СЕТ СН'!$F$12</f>
        <v>353.9420743</v>
      </c>
      <c r="M263" s="37">
        <f>SUMIFS(СВЦЭМ!$H$34:$H$777,СВЦЭМ!$A$34:$A$777,$A263,СВЦЭМ!$B$34:$B$777,M$260)+'СЕТ СН'!$F$12</f>
        <v>347.6125748</v>
      </c>
      <c r="N263" s="37">
        <f>SUMIFS(СВЦЭМ!$H$34:$H$777,СВЦЭМ!$A$34:$A$777,$A263,СВЦЭМ!$B$34:$B$777,N$260)+'СЕТ СН'!$F$12</f>
        <v>349.55225475999998</v>
      </c>
      <c r="O263" s="37">
        <f>SUMIFS(СВЦЭМ!$H$34:$H$777,СВЦЭМ!$A$34:$A$777,$A263,СВЦЭМ!$B$34:$B$777,O$260)+'СЕТ СН'!$F$12</f>
        <v>348.51660357999998</v>
      </c>
      <c r="P263" s="37">
        <f>SUMIFS(СВЦЭМ!$H$34:$H$777,СВЦЭМ!$A$34:$A$777,$A263,СВЦЭМ!$B$34:$B$777,P$260)+'СЕТ СН'!$F$12</f>
        <v>352.28403007999998</v>
      </c>
      <c r="Q263" s="37">
        <f>SUMIFS(СВЦЭМ!$H$34:$H$777,СВЦЭМ!$A$34:$A$777,$A263,СВЦЭМ!$B$34:$B$777,Q$260)+'СЕТ СН'!$F$12</f>
        <v>353.46544831</v>
      </c>
      <c r="R263" s="37">
        <f>SUMIFS(СВЦЭМ!$H$34:$H$777,СВЦЭМ!$A$34:$A$777,$A263,СВЦЭМ!$B$34:$B$777,R$260)+'СЕТ СН'!$F$12</f>
        <v>352.54762915999999</v>
      </c>
      <c r="S263" s="37">
        <f>SUMIFS(СВЦЭМ!$H$34:$H$777,СВЦЭМ!$A$34:$A$777,$A263,СВЦЭМ!$B$34:$B$777,S$260)+'СЕТ СН'!$F$12</f>
        <v>351.34332499999999</v>
      </c>
      <c r="T263" s="37">
        <f>SUMIFS(СВЦЭМ!$H$34:$H$777,СВЦЭМ!$A$34:$A$777,$A263,СВЦЭМ!$B$34:$B$777,T$260)+'СЕТ СН'!$F$12</f>
        <v>348.67181154999997</v>
      </c>
      <c r="U263" s="37">
        <f>SUMIFS(СВЦЭМ!$H$34:$H$777,СВЦЭМ!$A$34:$A$777,$A263,СВЦЭМ!$B$34:$B$777,U$260)+'СЕТ СН'!$F$12</f>
        <v>346.76410492999997</v>
      </c>
      <c r="V263" s="37">
        <f>SUMIFS(СВЦЭМ!$H$34:$H$777,СВЦЭМ!$A$34:$A$777,$A263,СВЦЭМ!$B$34:$B$777,V$260)+'СЕТ СН'!$F$12</f>
        <v>352.0456441</v>
      </c>
      <c r="W263" s="37">
        <f>SUMIFS(СВЦЭМ!$H$34:$H$777,СВЦЭМ!$A$34:$A$777,$A263,СВЦЭМ!$B$34:$B$777,W$260)+'СЕТ СН'!$F$12</f>
        <v>385.36775103999997</v>
      </c>
      <c r="X263" s="37">
        <f>SUMIFS(СВЦЭМ!$H$34:$H$777,СВЦЭМ!$A$34:$A$777,$A263,СВЦЭМ!$B$34:$B$777,X$260)+'СЕТ СН'!$F$12</f>
        <v>424.25161703999999</v>
      </c>
      <c r="Y263" s="37">
        <f>SUMIFS(СВЦЭМ!$H$34:$H$777,СВЦЭМ!$A$34:$A$777,$A263,СВЦЭМ!$B$34:$B$777,Y$260)+'СЕТ СН'!$F$12</f>
        <v>478.52727152</v>
      </c>
    </row>
    <row r="264" spans="1:27" ht="15.75" x14ac:dyDescent="0.2">
      <c r="A264" s="36">
        <f t="shared" si="7"/>
        <v>43285</v>
      </c>
      <c r="B264" s="37">
        <f>SUMIFS(СВЦЭМ!$H$34:$H$777,СВЦЭМ!$A$34:$A$777,$A264,СВЦЭМ!$B$34:$B$777,B$260)+'СЕТ СН'!$F$12</f>
        <v>481.45758618000002</v>
      </c>
      <c r="C264" s="37">
        <f>SUMIFS(СВЦЭМ!$H$34:$H$777,СВЦЭМ!$A$34:$A$777,$A264,СВЦЭМ!$B$34:$B$777,C$260)+'СЕТ СН'!$F$12</f>
        <v>523.46310788999995</v>
      </c>
      <c r="D264" s="37">
        <f>SUMIFS(СВЦЭМ!$H$34:$H$777,СВЦЭМ!$A$34:$A$777,$A264,СВЦЭМ!$B$34:$B$777,D$260)+'СЕТ СН'!$F$12</f>
        <v>530.54406358000006</v>
      </c>
      <c r="E264" s="37">
        <f>SUMIFS(СВЦЭМ!$H$34:$H$777,СВЦЭМ!$A$34:$A$777,$A264,СВЦЭМ!$B$34:$B$777,E$260)+'СЕТ СН'!$F$12</f>
        <v>525.85552523000001</v>
      </c>
      <c r="F264" s="37">
        <f>SUMIFS(СВЦЭМ!$H$34:$H$777,СВЦЭМ!$A$34:$A$777,$A264,СВЦЭМ!$B$34:$B$777,F$260)+'СЕТ СН'!$F$12</f>
        <v>524.41661652000005</v>
      </c>
      <c r="G264" s="37">
        <f>SUMIFS(СВЦЭМ!$H$34:$H$777,СВЦЭМ!$A$34:$A$777,$A264,СВЦЭМ!$B$34:$B$777,G$260)+'СЕТ СН'!$F$12</f>
        <v>526.73769951999998</v>
      </c>
      <c r="H264" s="37">
        <f>SUMIFS(СВЦЭМ!$H$34:$H$777,СВЦЭМ!$A$34:$A$777,$A264,СВЦЭМ!$B$34:$B$777,H$260)+'СЕТ СН'!$F$12</f>
        <v>507.55078465999998</v>
      </c>
      <c r="I264" s="37">
        <f>SUMIFS(СВЦЭМ!$H$34:$H$777,СВЦЭМ!$A$34:$A$777,$A264,СВЦЭМ!$B$34:$B$777,I$260)+'СЕТ СН'!$F$12</f>
        <v>444.19783436</v>
      </c>
      <c r="J264" s="37">
        <f>SUMIFS(СВЦЭМ!$H$34:$H$777,СВЦЭМ!$A$34:$A$777,$A264,СВЦЭМ!$B$34:$B$777,J$260)+'СЕТ СН'!$F$12</f>
        <v>398.07638557000001</v>
      </c>
      <c r="K264" s="37">
        <f>SUMIFS(СВЦЭМ!$H$34:$H$777,СВЦЭМ!$A$34:$A$777,$A264,СВЦЭМ!$B$34:$B$777,K$260)+'СЕТ СН'!$F$12</f>
        <v>365.74025060000002</v>
      </c>
      <c r="L264" s="37">
        <f>SUMIFS(СВЦЭМ!$H$34:$H$777,СВЦЭМ!$A$34:$A$777,$A264,СВЦЭМ!$B$34:$B$777,L$260)+'СЕТ СН'!$F$12</f>
        <v>354.26863032</v>
      </c>
      <c r="M264" s="37">
        <f>SUMIFS(СВЦЭМ!$H$34:$H$777,СВЦЭМ!$A$34:$A$777,$A264,СВЦЭМ!$B$34:$B$777,M$260)+'СЕТ СН'!$F$12</f>
        <v>354.08820566000003</v>
      </c>
      <c r="N264" s="37">
        <f>SUMIFS(СВЦЭМ!$H$34:$H$777,СВЦЭМ!$A$34:$A$777,$A264,СВЦЭМ!$B$34:$B$777,N$260)+'СЕТ СН'!$F$12</f>
        <v>352.76061479999998</v>
      </c>
      <c r="O264" s="37">
        <f>SUMIFS(СВЦЭМ!$H$34:$H$777,СВЦЭМ!$A$34:$A$777,$A264,СВЦЭМ!$B$34:$B$777,O$260)+'СЕТ СН'!$F$12</f>
        <v>355.72863835999999</v>
      </c>
      <c r="P264" s="37">
        <f>SUMIFS(СВЦЭМ!$H$34:$H$777,СВЦЭМ!$A$34:$A$777,$A264,СВЦЭМ!$B$34:$B$777,P$260)+'СЕТ СН'!$F$12</f>
        <v>351.17359420000003</v>
      </c>
      <c r="Q264" s="37">
        <f>SUMIFS(СВЦЭМ!$H$34:$H$777,СВЦЭМ!$A$34:$A$777,$A264,СВЦЭМ!$B$34:$B$777,Q$260)+'СЕТ СН'!$F$12</f>
        <v>348.2200934</v>
      </c>
      <c r="R264" s="37">
        <f>SUMIFS(СВЦЭМ!$H$34:$H$777,СВЦЭМ!$A$34:$A$777,$A264,СВЦЭМ!$B$34:$B$777,R$260)+'СЕТ СН'!$F$12</f>
        <v>350.48580529999998</v>
      </c>
      <c r="S264" s="37">
        <f>SUMIFS(СВЦЭМ!$H$34:$H$777,СВЦЭМ!$A$34:$A$777,$A264,СВЦЭМ!$B$34:$B$777,S$260)+'СЕТ СН'!$F$12</f>
        <v>350.90675297000001</v>
      </c>
      <c r="T264" s="37">
        <f>SUMIFS(СВЦЭМ!$H$34:$H$777,СВЦЭМ!$A$34:$A$777,$A264,СВЦЭМ!$B$34:$B$777,T$260)+'СЕТ СН'!$F$12</f>
        <v>351.76872312</v>
      </c>
      <c r="U264" s="37">
        <f>SUMIFS(СВЦЭМ!$H$34:$H$777,СВЦЭМ!$A$34:$A$777,$A264,СВЦЭМ!$B$34:$B$777,U$260)+'СЕТ СН'!$F$12</f>
        <v>351.34926197999999</v>
      </c>
      <c r="V264" s="37">
        <f>SUMIFS(СВЦЭМ!$H$34:$H$777,СВЦЭМ!$A$34:$A$777,$A264,СВЦЭМ!$B$34:$B$777,V$260)+'СЕТ СН'!$F$12</f>
        <v>349.92821615000003</v>
      </c>
      <c r="W264" s="37">
        <f>SUMIFS(СВЦЭМ!$H$34:$H$777,СВЦЭМ!$A$34:$A$777,$A264,СВЦЭМ!$B$34:$B$777,W$260)+'СЕТ СН'!$F$12</f>
        <v>391.89966185999998</v>
      </c>
      <c r="X264" s="37">
        <f>SUMIFS(СВЦЭМ!$H$34:$H$777,СВЦЭМ!$A$34:$A$777,$A264,СВЦЭМ!$B$34:$B$777,X$260)+'СЕТ СН'!$F$12</f>
        <v>426.08952993999998</v>
      </c>
      <c r="Y264" s="37">
        <f>SUMIFS(СВЦЭМ!$H$34:$H$777,СВЦЭМ!$A$34:$A$777,$A264,СВЦЭМ!$B$34:$B$777,Y$260)+'СЕТ СН'!$F$12</f>
        <v>476.17911024</v>
      </c>
    </row>
    <row r="265" spans="1:27" ht="15.75" x14ac:dyDescent="0.2">
      <c r="A265" s="36">
        <f t="shared" si="7"/>
        <v>43286</v>
      </c>
      <c r="B265" s="37">
        <f>SUMIFS(СВЦЭМ!$H$34:$H$777,СВЦЭМ!$A$34:$A$777,$A265,СВЦЭМ!$B$34:$B$777,B$260)+'СЕТ СН'!$F$12</f>
        <v>482.42744511000001</v>
      </c>
      <c r="C265" s="37">
        <f>SUMIFS(СВЦЭМ!$H$34:$H$777,СВЦЭМ!$A$34:$A$777,$A265,СВЦЭМ!$B$34:$B$777,C$260)+'СЕТ СН'!$F$12</f>
        <v>508.48161155999998</v>
      </c>
      <c r="D265" s="37">
        <f>SUMIFS(СВЦЭМ!$H$34:$H$777,СВЦЭМ!$A$34:$A$777,$A265,СВЦЭМ!$B$34:$B$777,D$260)+'СЕТ СН'!$F$12</f>
        <v>525.94223502</v>
      </c>
      <c r="E265" s="37">
        <f>SUMIFS(СВЦЭМ!$H$34:$H$777,СВЦЭМ!$A$34:$A$777,$A265,СВЦЭМ!$B$34:$B$777,E$260)+'СЕТ СН'!$F$12</f>
        <v>524.53029892999996</v>
      </c>
      <c r="F265" s="37">
        <f>SUMIFS(СВЦЭМ!$H$34:$H$777,СВЦЭМ!$A$34:$A$777,$A265,СВЦЭМ!$B$34:$B$777,F$260)+'СЕТ СН'!$F$12</f>
        <v>522.50739627999997</v>
      </c>
      <c r="G265" s="37">
        <f>SUMIFS(СВЦЭМ!$H$34:$H$777,СВЦЭМ!$A$34:$A$777,$A265,СВЦЭМ!$B$34:$B$777,G$260)+'СЕТ СН'!$F$12</f>
        <v>518.41681055000004</v>
      </c>
      <c r="H265" s="37">
        <f>SUMIFS(СВЦЭМ!$H$34:$H$777,СВЦЭМ!$A$34:$A$777,$A265,СВЦЭМ!$B$34:$B$777,H$260)+'СЕТ СН'!$F$12</f>
        <v>483.70742689999997</v>
      </c>
      <c r="I265" s="37">
        <f>SUMIFS(СВЦЭМ!$H$34:$H$777,СВЦЭМ!$A$34:$A$777,$A265,СВЦЭМ!$B$34:$B$777,I$260)+'СЕТ СН'!$F$12</f>
        <v>448.59129154999999</v>
      </c>
      <c r="J265" s="37">
        <f>SUMIFS(СВЦЭМ!$H$34:$H$777,СВЦЭМ!$A$34:$A$777,$A265,СВЦЭМ!$B$34:$B$777,J$260)+'СЕТ СН'!$F$12</f>
        <v>394.42318891999997</v>
      </c>
      <c r="K265" s="37">
        <f>SUMIFS(СВЦЭМ!$H$34:$H$777,СВЦЭМ!$A$34:$A$777,$A265,СВЦЭМ!$B$34:$B$777,K$260)+'СЕТ СН'!$F$12</f>
        <v>363.73389495999999</v>
      </c>
      <c r="L265" s="37">
        <f>SUMIFS(СВЦЭМ!$H$34:$H$777,СВЦЭМ!$A$34:$A$777,$A265,СВЦЭМ!$B$34:$B$777,L$260)+'СЕТ СН'!$F$12</f>
        <v>353.58144334000002</v>
      </c>
      <c r="M265" s="37">
        <f>SUMIFS(СВЦЭМ!$H$34:$H$777,СВЦЭМ!$A$34:$A$777,$A265,СВЦЭМ!$B$34:$B$777,M$260)+'СЕТ СН'!$F$12</f>
        <v>339.48195773999998</v>
      </c>
      <c r="N265" s="37">
        <f>SUMIFS(СВЦЭМ!$H$34:$H$777,СВЦЭМ!$A$34:$A$777,$A265,СВЦЭМ!$B$34:$B$777,N$260)+'СЕТ СН'!$F$12</f>
        <v>352.91995616999998</v>
      </c>
      <c r="O265" s="37">
        <f>SUMIFS(СВЦЭМ!$H$34:$H$777,СВЦЭМ!$A$34:$A$777,$A265,СВЦЭМ!$B$34:$B$777,O$260)+'СЕТ СН'!$F$12</f>
        <v>354.19532815000002</v>
      </c>
      <c r="P265" s="37">
        <f>SUMIFS(СВЦЭМ!$H$34:$H$777,СВЦЭМ!$A$34:$A$777,$A265,СВЦЭМ!$B$34:$B$777,P$260)+'СЕТ СН'!$F$12</f>
        <v>347.72511073999999</v>
      </c>
      <c r="Q265" s="37">
        <f>SUMIFS(СВЦЭМ!$H$34:$H$777,СВЦЭМ!$A$34:$A$777,$A265,СВЦЭМ!$B$34:$B$777,Q$260)+'СЕТ СН'!$F$12</f>
        <v>347.36594553999998</v>
      </c>
      <c r="R265" s="37">
        <f>SUMIFS(СВЦЭМ!$H$34:$H$777,СВЦЭМ!$A$34:$A$777,$A265,СВЦЭМ!$B$34:$B$777,R$260)+'СЕТ СН'!$F$12</f>
        <v>349.09761698</v>
      </c>
      <c r="S265" s="37">
        <f>SUMIFS(СВЦЭМ!$H$34:$H$777,СВЦЭМ!$A$34:$A$777,$A265,СВЦЭМ!$B$34:$B$777,S$260)+'СЕТ СН'!$F$12</f>
        <v>352.27923040000002</v>
      </c>
      <c r="T265" s="37">
        <f>SUMIFS(СВЦЭМ!$H$34:$H$777,СВЦЭМ!$A$34:$A$777,$A265,СВЦЭМ!$B$34:$B$777,T$260)+'СЕТ СН'!$F$12</f>
        <v>353.63596795000001</v>
      </c>
      <c r="U265" s="37">
        <f>SUMIFS(СВЦЭМ!$H$34:$H$777,СВЦЭМ!$A$34:$A$777,$A265,СВЦЭМ!$B$34:$B$777,U$260)+'СЕТ СН'!$F$12</f>
        <v>350.38873847000002</v>
      </c>
      <c r="V265" s="37">
        <f>SUMIFS(СВЦЭМ!$H$34:$H$777,СВЦЭМ!$A$34:$A$777,$A265,СВЦЭМ!$B$34:$B$777,V$260)+'СЕТ СН'!$F$12</f>
        <v>358.93175861999998</v>
      </c>
      <c r="W265" s="37">
        <f>SUMIFS(СВЦЭМ!$H$34:$H$777,СВЦЭМ!$A$34:$A$777,$A265,СВЦЭМ!$B$34:$B$777,W$260)+'СЕТ СН'!$F$12</f>
        <v>383.31649196000001</v>
      </c>
      <c r="X265" s="37">
        <f>SUMIFS(СВЦЭМ!$H$34:$H$777,СВЦЭМ!$A$34:$A$777,$A265,СВЦЭМ!$B$34:$B$777,X$260)+'СЕТ СН'!$F$12</f>
        <v>429.39559523000003</v>
      </c>
      <c r="Y265" s="37">
        <f>SUMIFS(СВЦЭМ!$H$34:$H$777,СВЦЭМ!$A$34:$A$777,$A265,СВЦЭМ!$B$34:$B$777,Y$260)+'СЕТ СН'!$F$12</f>
        <v>492.05419977999998</v>
      </c>
    </row>
    <row r="266" spans="1:27" ht="15.75" x14ac:dyDescent="0.2">
      <c r="A266" s="36">
        <f t="shared" si="7"/>
        <v>43287</v>
      </c>
      <c r="B266" s="37">
        <f>SUMIFS(СВЦЭМ!$H$34:$H$777,СВЦЭМ!$A$34:$A$777,$A266,СВЦЭМ!$B$34:$B$777,B$260)+'СЕТ СН'!$F$12</f>
        <v>503.43218865</v>
      </c>
      <c r="C266" s="37">
        <f>SUMIFS(СВЦЭМ!$H$34:$H$777,СВЦЭМ!$A$34:$A$777,$A266,СВЦЭМ!$B$34:$B$777,C$260)+'СЕТ СН'!$F$12</f>
        <v>525.83552812000005</v>
      </c>
      <c r="D266" s="37">
        <f>SUMIFS(СВЦЭМ!$H$34:$H$777,СВЦЭМ!$A$34:$A$777,$A266,СВЦЭМ!$B$34:$B$777,D$260)+'СЕТ СН'!$F$12</f>
        <v>527.70817924999994</v>
      </c>
      <c r="E266" s="37">
        <f>SUMIFS(СВЦЭМ!$H$34:$H$777,СВЦЭМ!$A$34:$A$777,$A266,СВЦЭМ!$B$34:$B$777,E$260)+'СЕТ СН'!$F$12</f>
        <v>523.78412022999998</v>
      </c>
      <c r="F266" s="37">
        <f>SUMIFS(СВЦЭМ!$H$34:$H$777,СВЦЭМ!$A$34:$A$777,$A266,СВЦЭМ!$B$34:$B$777,F$260)+'СЕТ СН'!$F$12</f>
        <v>522.44521926000004</v>
      </c>
      <c r="G266" s="37">
        <f>SUMIFS(СВЦЭМ!$H$34:$H$777,СВЦЭМ!$A$34:$A$777,$A266,СВЦЭМ!$B$34:$B$777,G$260)+'СЕТ СН'!$F$12</f>
        <v>524.36277376999999</v>
      </c>
      <c r="H266" s="37">
        <f>SUMIFS(СВЦЭМ!$H$34:$H$777,СВЦЭМ!$A$34:$A$777,$A266,СВЦЭМ!$B$34:$B$777,H$260)+'СЕТ СН'!$F$12</f>
        <v>496.34978855000003</v>
      </c>
      <c r="I266" s="37">
        <f>SUMIFS(СВЦЭМ!$H$34:$H$777,СВЦЭМ!$A$34:$A$777,$A266,СВЦЭМ!$B$34:$B$777,I$260)+'СЕТ СН'!$F$12</f>
        <v>440.51772686999999</v>
      </c>
      <c r="J266" s="37">
        <f>SUMIFS(СВЦЭМ!$H$34:$H$777,СВЦЭМ!$A$34:$A$777,$A266,СВЦЭМ!$B$34:$B$777,J$260)+'СЕТ СН'!$F$12</f>
        <v>382.08516574999999</v>
      </c>
      <c r="K266" s="37">
        <f>SUMIFS(СВЦЭМ!$H$34:$H$777,СВЦЭМ!$A$34:$A$777,$A266,СВЦЭМ!$B$34:$B$777,K$260)+'СЕТ СН'!$F$12</f>
        <v>350.55739772999999</v>
      </c>
      <c r="L266" s="37">
        <f>SUMIFS(СВЦЭМ!$H$34:$H$777,СВЦЭМ!$A$34:$A$777,$A266,СВЦЭМ!$B$34:$B$777,L$260)+'СЕТ СН'!$F$12</f>
        <v>340.55974677</v>
      </c>
      <c r="M266" s="37">
        <f>SUMIFS(СВЦЭМ!$H$34:$H$777,СВЦЭМ!$A$34:$A$777,$A266,СВЦЭМ!$B$34:$B$777,M$260)+'СЕТ СН'!$F$12</f>
        <v>325.78250002999999</v>
      </c>
      <c r="N266" s="37">
        <f>SUMIFS(СВЦЭМ!$H$34:$H$777,СВЦЭМ!$A$34:$A$777,$A266,СВЦЭМ!$B$34:$B$777,N$260)+'СЕТ СН'!$F$12</f>
        <v>339.68595799000002</v>
      </c>
      <c r="O266" s="37">
        <f>SUMIFS(СВЦЭМ!$H$34:$H$777,СВЦЭМ!$A$34:$A$777,$A266,СВЦЭМ!$B$34:$B$777,O$260)+'СЕТ СН'!$F$12</f>
        <v>340.56000367000001</v>
      </c>
      <c r="P266" s="37">
        <f>SUMIFS(СВЦЭМ!$H$34:$H$777,СВЦЭМ!$A$34:$A$777,$A266,СВЦЭМ!$B$34:$B$777,P$260)+'СЕТ СН'!$F$12</f>
        <v>338.59353149999998</v>
      </c>
      <c r="Q266" s="37">
        <f>SUMIFS(СВЦЭМ!$H$34:$H$777,СВЦЭМ!$A$34:$A$777,$A266,СВЦЭМ!$B$34:$B$777,Q$260)+'СЕТ СН'!$F$12</f>
        <v>337.37867527999998</v>
      </c>
      <c r="R266" s="37">
        <f>SUMIFS(СВЦЭМ!$H$34:$H$777,СВЦЭМ!$A$34:$A$777,$A266,СВЦЭМ!$B$34:$B$777,R$260)+'СЕТ СН'!$F$12</f>
        <v>338.56339229000002</v>
      </c>
      <c r="S266" s="37">
        <f>SUMIFS(СВЦЭМ!$H$34:$H$777,СВЦЭМ!$A$34:$A$777,$A266,СВЦЭМ!$B$34:$B$777,S$260)+'СЕТ СН'!$F$12</f>
        <v>337.62359504</v>
      </c>
      <c r="T266" s="37">
        <f>SUMIFS(СВЦЭМ!$H$34:$H$777,СВЦЭМ!$A$34:$A$777,$A266,СВЦЭМ!$B$34:$B$777,T$260)+'СЕТ СН'!$F$12</f>
        <v>337.11053715000003</v>
      </c>
      <c r="U266" s="37">
        <f>SUMIFS(СВЦЭМ!$H$34:$H$777,СВЦЭМ!$A$34:$A$777,$A266,СВЦЭМ!$B$34:$B$777,U$260)+'СЕТ СН'!$F$12</f>
        <v>333.50165428000003</v>
      </c>
      <c r="V266" s="37">
        <f>SUMIFS(СВЦЭМ!$H$34:$H$777,СВЦЭМ!$A$34:$A$777,$A266,СВЦЭМ!$B$34:$B$777,V$260)+'СЕТ СН'!$F$12</f>
        <v>343.65269888</v>
      </c>
      <c r="W266" s="37">
        <f>SUMIFS(СВЦЭМ!$H$34:$H$777,СВЦЭМ!$A$34:$A$777,$A266,СВЦЭМ!$B$34:$B$777,W$260)+'СЕТ СН'!$F$12</f>
        <v>367.67612377</v>
      </c>
      <c r="X266" s="37">
        <f>SUMIFS(СВЦЭМ!$H$34:$H$777,СВЦЭМ!$A$34:$A$777,$A266,СВЦЭМ!$B$34:$B$777,X$260)+'СЕТ СН'!$F$12</f>
        <v>422.73198783999999</v>
      </c>
      <c r="Y266" s="37">
        <f>SUMIFS(СВЦЭМ!$H$34:$H$777,СВЦЭМ!$A$34:$A$777,$A266,СВЦЭМ!$B$34:$B$777,Y$260)+'СЕТ СН'!$F$12</f>
        <v>480.14346476999998</v>
      </c>
    </row>
    <row r="267" spans="1:27" ht="15.75" x14ac:dyDescent="0.2">
      <c r="A267" s="36">
        <f t="shared" si="7"/>
        <v>43288</v>
      </c>
      <c r="B267" s="37">
        <f>SUMIFS(СВЦЭМ!$H$34:$H$777,СВЦЭМ!$A$34:$A$777,$A267,СВЦЭМ!$B$34:$B$777,B$260)+'СЕТ СН'!$F$12</f>
        <v>488.27018303</v>
      </c>
      <c r="C267" s="37">
        <f>SUMIFS(СВЦЭМ!$H$34:$H$777,СВЦЭМ!$A$34:$A$777,$A267,СВЦЭМ!$B$34:$B$777,C$260)+'СЕТ СН'!$F$12</f>
        <v>502.29493459999998</v>
      </c>
      <c r="D267" s="37">
        <f>SUMIFS(СВЦЭМ!$H$34:$H$777,СВЦЭМ!$A$34:$A$777,$A267,СВЦЭМ!$B$34:$B$777,D$260)+'СЕТ СН'!$F$12</f>
        <v>520.03235530999996</v>
      </c>
      <c r="E267" s="37">
        <f>SUMIFS(СВЦЭМ!$H$34:$H$777,СВЦЭМ!$A$34:$A$777,$A267,СВЦЭМ!$B$34:$B$777,E$260)+'СЕТ СН'!$F$12</f>
        <v>519.64179363000005</v>
      </c>
      <c r="F267" s="37">
        <f>SUMIFS(СВЦЭМ!$H$34:$H$777,СВЦЭМ!$A$34:$A$777,$A267,СВЦЭМ!$B$34:$B$777,F$260)+'СЕТ СН'!$F$12</f>
        <v>517.93406665999998</v>
      </c>
      <c r="G267" s="37">
        <f>SUMIFS(СВЦЭМ!$H$34:$H$777,СВЦЭМ!$A$34:$A$777,$A267,СВЦЭМ!$B$34:$B$777,G$260)+'СЕТ СН'!$F$12</f>
        <v>518.74279296999998</v>
      </c>
      <c r="H267" s="37">
        <f>SUMIFS(СВЦЭМ!$H$34:$H$777,СВЦЭМ!$A$34:$A$777,$A267,СВЦЭМ!$B$34:$B$777,H$260)+'СЕТ СН'!$F$12</f>
        <v>500.38800817999999</v>
      </c>
      <c r="I267" s="37">
        <f>SUMIFS(СВЦЭМ!$H$34:$H$777,СВЦЭМ!$A$34:$A$777,$A267,СВЦЭМ!$B$34:$B$777,I$260)+'СЕТ СН'!$F$12</f>
        <v>429.47257603000003</v>
      </c>
      <c r="J267" s="37">
        <f>SUMIFS(СВЦЭМ!$H$34:$H$777,СВЦЭМ!$A$34:$A$777,$A267,СВЦЭМ!$B$34:$B$777,J$260)+'СЕТ СН'!$F$12</f>
        <v>377.70035482999998</v>
      </c>
      <c r="K267" s="37">
        <f>SUMIFS(СВЦЭМ!$H$34:$H$777,СВЦЭМ!$A$34:$A$777,$A267,СВЦЭМ!$B$34:$B$777,K$260)+'СЕТ СН'!$F$12</f>
        <v>343.58299352</v>
      </c>
      <c r="L267" s="37">
        <f>SUMIFS(СВЦЭМ!$H$34:$H$777,СВЦЭМ!$A$34:$A$777,$A267,СВЦЭМ!$B$34:$B$777,L$260)+'СЕТ СН'!$F$12</f>
        <v>335.89099198000002</v>
      </c>
      <c r="M267" s="37">
        <f>SUMIFS(СВЦЭМ!$H$34:$H$777,СВЦЭМ!$A$34:$A$777,$A267,СВЦЭМ!$B$34:$B$777,M$260)+'СЕТ СН'!$F$12</f>
        <v>323.32294509000002</v>
      </c>
      <c r="N267" s="37">
        <f>SUMIFS(СВЦЭМ!$H$34:$H$777,СВЦЭМ!$A$34:$A$777,$A267,СВЦЭМ!$B$34:$B$777,N$260)+'СЕТ СН'!$F$12</f>
        <v>339.44740101000002</v>
      </c>
      <c r="O267" s="37">
        <f>SUMIFS(СВЦЭМ!$H$34:$H$777,СВЦЭМ!$A$34:$A$777,$A267,СВЦЭМ!$B$34:$B$777,O$260)+'СЕТ СН'!$F$12</f>
        <v>338.11421357</v>
      </c>
      <c r="P267" s="37">
        <f>SUMIFS(СВЦЭМ!$H$34:$H$777,СВЦЭМ!$A$34:$A$777,$A267,СВЦЭМ!$B$34:$B$777,P$260)+'СЕТ СН'!$F$12</f>
        <v>334.44913912999999</v>
      </c>
      <c r="Q267" s="37">
        <f>SUMIFS(СВЦЭМ!$H$34:$H$777,СВЦЭМ!$A$34:$A$777,$A267,СВЦЭМ!$B$34:$B$777,Q$260)+'СЕТ СН'!$F$12</f>
        <v>336.34463108</v>
      </c>
      <c r="R267" s="37">
        <f>SUMIFS(СВЦЭМ!$H$34:$H$777,СВЦЭМ!$A$34:$A$777,$A267,СВЦЭМ!$B$34:$B$777,R$260)+'СЕТ СН'!$F$12</f>
        <v>331.64841869000003</v>
      </c>
      <c r="S267" s="37">
        <f>SUMIFS(СВЦЭМ!$H$34:$H$777,СВЦЭМ!$A$34:$A$777,$A267,СВЦЭМ!$B$34:$B$777,S$260)+'СЕТ СН'!$F$12</f>
        <v>332.81250897000001</v>
      </c>
      <c r="T267" s="37">
        <f>SUMIFS(СВЦЭМ!$H$34:$H$777,СВЦЭМ!$A$34:$A$777,$A267,СВЦЭМ!$B$34:$B$777,T$260)+'СЕТ СН'!$F$12</f>
        <v>333.36783532999999</v>
      </c>
      <c r="U267" s="37">
        <f>SUMIFS(СВЦЭМ!$H$34:$H$777,СВЦЭМ!$A$34:$A$777,$A267,СВЦЭМ!$B$34:$B$777,U$260)+'СЕТ СН'!$F$12</f>
        <v>331.10553178999999</v>
      </c>
      <c r="V267" s="37">
        <f>SUMIFS(СВЦЭМ!$H$34:$H$777,СВЦЭМ!$A$34:$A$777,$A267,СВЦЭМ!$B$34:$B$777,V$260)+'СЕТ СН'!$F$12</f>
        <v>335.91082616</v>
      </c>
      <c r="W267" s="37">
        <f>SUMIFS(СВЦЭМ!$H$34:$H$777,СВЦЭМ!$A$34:$A$777,$A267,СВЦЭМ!$B$34:$B$777,W$260)+'СЕТ СН'!$F$12</f>
        <v>366.07138450000002</v>
      </c>
      <c r="X267" s="37">
        <f>SUMIFS(СВЦЭМ!$H$34:$H$777,СВЦЭМ!$A$34:$A$777,$A267,СВЦЭМ!$B$34:$B$777,X$260)+'СЕТ СН'!$F$12</f>
        <v>409.90270268</v>
      </c>
      <c r="Y267" s="37">
        <f>SUMIFS(СВЦЭМ!$H$34:$H$777,СВЦЭМ!$A$34:$A$777,$A267,СВЦЭМ!$B$34:$B$777,Y$260)+'СЕТ СН'!$F$12</f>
        <v>461.09946640999999</v>
      </c>
    </row>
    <row r="268" spans="1:27" ht="15.75" x14ac:dyDescent="0.2">
      <c r="A268" s="36">
        <f t="shared" si="7"/>
        <v>43289</v>
      </c>
      <c r="B268" s="37">
        <f>SUMIFS(СВЦЭМ!$H$34:$H$777,СВЦЭМ!$A$34:$A$777,$A268,СВЦЭМ!$B$34:$B$777,B$260)+'СЕТ СН'!$F$12</f>
        <v>489.01998839999999</v>
      </c>
      <c r="C268" s="37">
        <f>SUMIFS(СВЦЭМ!$H$34:$H$777,СВЦЭМ!$A$34:$A$777,$A268,СВЦЭМ!$B$34:$B$777,C$260)+'СЕТ СН'!$F$12</f>
        <v>514.75079335999999</v>
      </c>
      <c r="D268" s="37">
        <f>SUMIFS(СВЦЭМ!$H$34:$H$777,СВЦЭМ!$A$34:$A$777,$A268,СВЦЭМ!$B$34:$B$777,D$260)+'СЕТ СН'!$F$12</f>
        <v>523.88874338000005</v>
      </c>
      <c r="E268" s="37">
        <f>SUMIFS(СВЦЭМ!$H$34:$H$777,СВЦЭМ!$A$34:$A$777,$A268,СВЦЭМ!$B$34:$B$777,E$260)+'СЕТ СН'!$F$12</f>
        <v>520.38752521000004</v>
      </c>
      <c r="F268" s="37">
        <f>SUMIFS(СВЦЭМ!$H$34:$H$777,СВЦЭМ!$A$34:$A$777,$A268,СВЦЭМ!$B$34:$B$777,F$260)+'СЕТ СН'!$F$12</f>
        <v>517.40151093999998</v>
      </c>
      <c r="G268" s="37">
        <f>SUMIFS(СВЦЭМ!$H$34:$H$777,СВЦЭМ!$A$34:$A$777,$A268,СВЦЭМ!$B$34:$B$777,G$260)+'СЕТ СН'!$F$12</f>
        <v>517.35371568000005</v>
      </c>
      <c r="H268" s="37">
        <f>SUMIFS(СВЦЭМ!$H$34:$H$777,СВЦЭМ!$A$34:$A$777,$A268,СВЦЭМ!$B$34:$B$777,H$260)+'СЕТ СН'!$F$12</f>
        <v>503.01519915</v>
      </c>
      <c r="I268" s="37">
        <f>SUMIFS(СВЦЭМ!$H$34:$H$777,СВЦЭМ!$A$34:$A$777,$A268,СВЦЭМ!$B$34:$B$777,I$260)+'СЕТ СН'!$F$12</f>
        <v>438.67018223000002</v>
      </c>
      <c r="J268" s="37">
        <f>SUMIFS(СВЦЭМ!$H$34:$H$777,СВЦЭМ!$A$34:$A$777,$A268,СВЦЭМ!$B$34:$B$777,J$260)+'СЕТ СН'!$F$12</f>
        <v>379.05951332000001</v>
      </c>
      <c r="K268" s="37">
        <f>SUMIFS(СВЦЭМ!$H$34:$H$777,СВЦЭМ!$A$34:$A$777,$A268,СВЦЭМ!$B$34:$B$777,K$260)+'СЕТ СН'!$F$12</f>
        <v>342.02540415999999</v>
      </c>
      <c r="L268" s="37">
        <f>SUMIFS(СВЦЭМ!$H$34:$H$777,СВЦЭМ!$A$34:$A$777,$A268,СВЦЭМ!$B$34:$B$777,L$260)+'СЕТ СН'!$F$12</f>
        <v>329.80062821000001</v>
      </c>
      <c r="M268" s="37">
        <f>SUMIFS(СВЦЭМ!$H$34:$H$777,СВЦЭМ!$A$34:$A$777,$A268,СВЦЭМ!$B$34:$B$777,M$260)+'СЕТ СН'!$F$12</f>
        <v>320.32126294</v>
      </c>
      <c r="N268" s="37">
        <f>SUMIFS(СВЦЭМ!$H$34:$H$777,СВЦЭМ!$A$34:$A$777,$A268,СВЦЭМ!$B$34:$B$777,N$260)+'СЕТ СН'!$F$12</f>
        <v>331.57936687</v>
      </c>
      <c r="O268" s="37">
        <f>SUMIFS(СВЦЭМ!$H$34:$H$777,СВЦЭМ!$A$34:$A$777,$A268,СВЦЭМ!$B$34:$B$777,O$260)+'СЕТ СН'!$F$12</f>
        <v>333.26182870000002</v>
      </c>
      <c r="P268" s="37">
        <f>SUMIFS(СВЦЭМ!$H$34:$H$777,СВЦЭМ!$A$34:$A$777,$A268,СВЦЭМ!$B$34:$B$777,P$260)+'СЕТ СН'!$F$12</f>
        <v>335.18810264000001</v>
      </c>
      <c r="Q268" s="37">
        <f>SUMIFS(СВЦЭМ!$H$34:$H$777,СВЦЭМ!$A$34:$A$777,$A268,СВЦЭМ!$B$34:$B$777,Q$260)+'СЕТ СН'!$F$12</f>
        <v>331.53786853000003</v>
      </c>
      <c r="R268" s="37">
        <f>SUMIFS(СВЦЭМ!$H$34:$H$777,СВЦЭМ!$A$34:$A$777,$A268,СВЦЭМ!$B$34:$B$777,R$260)+'СЕТ СН'!$F$12</f>
        <v>330.83343609000002</v>
      </c>
      <c r="S268" s="37">
        <f>SUMIFS(СВЦЭМ!$H$34:$H$777,СВЦЭМ!$A$34:$A$777,$A268,СВЦЭМ!$B$34:$B$777,S$260)+'СЕТ СН'!$F$12</f>
        <v>332.53397962000003</v>
      </c>
      <c r="T268" s="37">
        <f>SUMIFS(СВЦЭМ!$H$34:$H$777,СВЦЭМ!$A$34:$A$777,$A268,СВЦЭМ!$B$34:$B$777,T$260)+'СЕТ СН'!$F$12</f>
        <v>333.84264916000001</v>
      </c>
      <c r="U268" s="37">
        <f>SUMIFS(СВЦЭМ!$H$34:$H$777,СВЦЭМ!$A$34:$A$777,$A268,СВЦЭМ!$B$34:$B$777,U$260)+'СЕТ СН'!$F$12</f>
        <v>327.00703643999998</v>
      </c>
      <c r="V268" s="37">
        <f>SUMIFS(СВЦЭМ!$H$34:$H$777,СВЦЭМ!$A$34:$A$777,$A268,СВЦЭМ!$B$34:$B$777,V$260)+'СЕТ СН'!$F$12</f>
        <v>326.41193953999999</v>
      </c>
      <c r="W268" s="37">
        <f>SUMIFS(СВЦЭМ!$H$34:$H$777,СВЦЭМ!$A$34:$A$777,$A268,СВЦЭМ!$B$34:$B$777,W$260)+'СЕТ СН'!$F$12</f>
        <v>366.29762327999998</v>
      </c>
      <c r="X268" s="37">
        <f>SUMIFS(СВЦЭМ!$H$34:$H$777,СВЦЭМ!$A$34:$A$777,$A268,СВЦЭМ!$B$34:$B$777,X$260)+'СЕТ СН'!$F$12</f>
        <v>409.03557033999999</v>
      </c>
      <c r="Y268" s="37">
        <f>SUMIFS(СВЦЭМ!$H$34:$H$777,СВЦЭМ!$A$34:$A$777,$A268,СВЦЭМ!$B$34:$B$777,Y$260)+'СЕТ СН'!$F$12</f>
        <v>461.39811472999997</v>
      </c>
    </row>
    <row r="269" spans="1:27" ht="15.75" x14ac:dyDescent="0.2">
      <c r="A269" s="36">
        <f t="shared" si="7"/>
        <v>43290</v>
      </c>
      <c r="B269" s="37">
        <f>SUMIFS(СВЦЭМ!$H$34:$H$777,СВЦЭМ!$A$34:$A$777,$A269,СВЦЭМ!$B$34:$B$777,B$260)+'СЕТ СН'!$F$12</f>
        <v>510.28094111000001</v>
      </c>
      <c r="C269" s="37">
        <f>SUMIFS(СВЦЭМ!$H$34:$H$777,СВЦЭМ!$A$34:$A$777,$A269,СВЦЭМ!$B$34:$B$777,C$260)+'СЕТ СН'!$F$12</f>
        <v>505.83717826999998</v>
      </c>
      <c r="D269" s="37">
        <f>SUMIFS(СВЦЭМ!$H$34:$H$777,СВЦЭМ!$A$34:$A$777,$A269,СВЦЭМ!$B$34:$B$777,D$260)+'СЕТ СН'!$F$12</f>
        <v>497.35979757000001</v>
      </c>
      <c r="E269" s="37">
        <f>SUMIFS(СВЦЭМ!$H$34:$H$777,СВЦЭМ!$A$34:$A$777,$A269,СВЦЭМ!$B$34:$B$777,E$260)+'СЕТ СН'!$F$12</f>
        <v>494.13261796</v>
      </c>
      <c r="F269" s="37">
        <f>SUMIFS(СВЦЭМ!$H$34:$H$777,СВЦЭМ!$A$34:$A$777,$A269,СВЦЭМ!$B$34:$B$777,F$260)+'СЕТ СН'!$F$12</f>
        <v>492.79207234</v>
      </c>
      <c r="G269" s="37">
        <f>SUMIFS(СВЦЭМ!$H$34:$H$777,СВЦЭМ!$A$34:$A$777,$A269,СВЦЭМ!$B$34:$B$777,G$260)+'СЕТ СН'!$F$12</f>
        <v>495.68554326999998</v>
      </c>
      <c r="H269" s="37">
        <f>SUMIFS(СВЦЭМ!$H$34:$H$777,СВЦЭМ!$A$34:$A$777,$A269,СВЦЭМ!$B$34:$B$777,H$260)+'СЕТ СН'!$F$12</f>
        <v>502.13533558</v>
      </c>
      <c r="I269" s="37">
        <f>SUMIFS(СВЦЭМ!$H$34:$H$777,СВЦЭМ!$A$34:$A$777,$A269,СВЦЭМ!$B$34:$B$777,I$260)+'СЕТ СН'!$F$12</f>
        <v>435.14197055</v>
      </c>
      <c r="J269" s="37">
        <f>SUMIFS(СВЦЭМ!$H$34:$H$777,СВЦЭМ!$A$34:$A$777,$A269,СВЦЭМ!$B$34:$B$777,J$260)+'СЕТ СН'!$F$12</f>
        <v>369.15364183000003</v>
      </c>
      <c r="K269" s="37">
        <f>SUMIFS(СВЦЭМ!$H$34:$H$777,СВЦЭМ!$A$34:$A$777,$A269,СВЦЭМ!$B$34:$B$777,K$260)+'СЕТ СН'!$F$12</f>
        <v>340.54414234000001</v>
      </c>
      <c r="L269" s="37">
        <f>SUMIFS(СВЦЭМ!$H$34:$H$777,СВЦЭМ!$A$34:$A$777,$A269,СВЦЭМ!$B$34:$B$777,L$260)+'СЕТ СН'!$F$12</f>
        <v>337.06105323000003</v>
      </c>
      <c r="M269" s="37">
        <f>SUMIFS(СВЦЭМ!$H$34:$H$777,СВЦЭМ!$A$34:$A$777,$A269,СВЦЭМ!$B$34:$B$777,M$260)+'СЕТ СН'!$F$12</f>
        <v>326.10127334999999</v>
      </c>
      <c r="N269" s="37">
        <f>SUMIFS(СВЦЭМ!$H$34:$H$777,СВЦЭМ!$A$34:$A$777,$A269,СВЦЭМ!$B$34:$B$777,N$260)+'СЕТ СН'!$F$12</f>
        <v>345.18636058999999</v>
      </c>
      <c r="O269" s="37">
        <f>SUMIFS(СВЦЭМ!$H$34:$H$777,СВЦЭМ!$A$34:$A$777,$A269,СВЦЭМ!$B$34:$B$777,O$260)+'СЕТ СН'!$F$12</f>
        <v>343.97070005</v>
      </c>
      <c r="P269" s="37">
        <f>SUMIFS(СВЦЭМ!$H$34:$H$777,СВЦЭМ!$A$34:$A$777,$A269,СВЦЭМ!$B$34:$B$777,P$260)+'СЕТ СН'!$F$12</f>
        <v>341.44981525999998</v>
      </c>
      <c r="Q269" s="37">
        <f>SUMIFS(СВЦЭМ!$H$34:$H$777,СВЦЭМ!$A$34:$A$777,$A269,СВЦЭМ!$B$34:$B$777,Q$260)+'СЕТ СН'!$F$12</f>
        <v>345.72899412999999</v>
      </c>
      <c r="R269" s="37">
        <f>SUMIFS(СВЦЭМ!$H$34:$H$777,СВЦЭМ!$A$34:$A$777,$A269,СВЦЭМ!$B$34:$B$777,R$260)+'СЕТ СН'!$F$12</f>
        <v>347.71397008999998</v>
      </c>
      <c r="S269" s="37">
        <f>SUMIFS(СВЦЭМ!$H$34:$H$777,СВЦЭМ!$A$34:$A$777,$A269,СВЦЭМ!$B$34:$B$777,S$260)+'СЕТ СН'!$F$12</f>
        <v>348.90006502</v>
      </c>
      <c r="T269" s="37">
        <f>SUMIFS(СВЦЭМ!$H$34:$H$777,СВЦЭМ!$A$34:$A$777,$A269,СВЦЭМ!$B$34:$B$777,T$260)+'СЕТ СН'!$F$12</f>
        <v>351.76642831999999</v>
      </c>
      <c r="U269" s="37">
        <f>SUMIFS(СВЦЭМ!$H$34:$H$777,СВЦЭМ!$A$34:$A$777,$A269,СВЦЭМ!$B$34:$B$777,U$260)+'СЕТ СН'!$F$12</f>
        <v>347.46587699000003</v>
      </c>
      <c r="V269" s="37">
        <f>SUMIFS(СВЦЭМ!$H$34:$H$777,СВЦЭМ!$A$34:$A$777,$A269,СВЦЭМ!$B$34:$B$777,V$260)+'СЕТ СН'!$F$12</f>
        <v>349.39529356000003</v>
      </c>
      <c r="W269" s="37">
        <f>SUMIFS(СВЦЭМ!$H$34:$H$777,СВЦЭМ!$A$34:$A$777,$A269,СВЦЭМ!$B$34:$B$777,W$260)+'СЕТ СН'!$F$12</f>
        <v>377.36548496</v>
      </c>
      <c r="X269" s="37">
        <f>SUMIFS(СВЦЭМ!$H$34:$H$777,СВЦЭМ!$A$34:$A$777,$A269,СВЦЭМ!$B$34:$B$777,X$260)+'СЕТ СН'!$F$12</f>
        <v>421.78002908000002</v>
      </c>
      <c r="Y269" s="37">
        <f>SUMIFS(СВЦЭМ!$H$34:$H$777,СВЦЭМ!$A$34:$A$777,$A269,СВЦЭМ!$B$34:$B$777,Y$260)+'СЕТ СН'!$F$12</f>
        <v>483.32740137000002</v>
      </c>
    </row>
    <row r="270" spans="1:27" ht="15.75" x14ac:dyDescent="0.2">
      <c r="A270" s="36">
        <f t="shared" si="7"/>
        <v>43291</v>
      </c>
      <c r="B270" s="37">
        <f>SUMIFS(СВЦЭМ!$H$34:$H$777,СВЦЭМ!$A$34:$A$777,$A270,СВЦЭМ!$B$34:$B$777,B$260)+'СЕТ СН'!$F$12</f>
        <v>522.63649402999999</v>
      </c>
      <c r="C270" s="37">
        <f>SUMIFS(СВЦЭМ!$H$34:$H$777,СВЦЭМ!$A$34:$A$777,$A270,СВЦЭМ!$B$34:$B$777,C$260)+'СЕТ СН'!$F$12</f>
        <v>522.88423536000005</v>
      </c>
      <c r="D270" s="37">
        <f>SUMIFS(СВЦЭМ!$H$34:$H$777,СВЦЭМ!$A$34:$A$777,$A270,СВЦЭМ!$B$34:$B$777,D$260)+'СЕТ СН'!$F$12</f>
        <v>516.31345268999996</v>
      </c>
      <c r="E270" s="37">
        <f>SUMIFS(СВЦЭМ!$H$34:$H$777,СВЦЭМ!$A$34:$A$777,$A270,СВЦЭМ!$B$34:$B$777,E$260)+'СЕТ СН'!$F$12</f>
        <v>512.70582907000005</v>
      </c>
      <c r="F270" s="37">
        <f>SUMIFS(СВЦЭМ!$H$34:$H$777,СВЦЭМ!$A$34:$A$777,$A270,СВЦЭМ!$B$34:$B$777,F$260)+'СЕТ СН'!$F$12</f>
        <v>511.35504082</v>
      </c>
      <c r="G270" s="37">
        <f>SUMIFS(СВЦЭМ!$H$34:$H$777,СВЦЭМ!$A$34:$A$777,$A270,СВЦЭМ!$B$34:$B$777,G$260)+'СЕТ СН'!$F$12</f>
        <v>511.45446537999999</v>
      </c>
      <c r="H270" s="37">
        <f>SUMIFS(СВЦЭМ!$H$34:$H$777,СВЦЭМ!$A$34:$A$777,$A270,СВЦЭМ!$B$34:$B$777,H$260)+'СЕТ СН'!$F$12</f>
        <v>483.47833344999998</v>
      </c>
      <c r="I270" s="37">
        <f>SUMIFS(СВЦЭМ!$H$34:$H$777,СВЦЭМ!$A$34:$A$777,$A270,СВЦЭМ!$B$34:$B$777,I$260)+'СЕТ СН'!$F$12</f>
        <v>428.23133165000002</v>
      </c>
      <c r="J270" s="37">
        <f>SUMIFS(СВЦЭМ!$H$34:$H$777,СВЦЭМ!$A$34:$A$777,$A270,СВЦЭМ!$B$34:$B$777,J$260)+'СЕТ СН'!$F$12</f>
        <v>369.35357155000003</v>
      </c>
      <c r="K270" s="37">
        <f>SUMIFS(СВЦЭМ!$H$34:$H$777,СВЦЭМ!$A$34:$A$777,$A270,СВЦЭМ!$B$34:$B$777,K$260)+'СЕТ СН'!$F$12</f>
        <v>347.72406963999998</v>
      </c>
      <c r="L270" s="37">
        <f>SUMIFS(СВЦЭМ!$H$34:$H$777,СВЦЭМ!$A$34:$A$777,$A270,СВЦЭМ!$B$34:$B$777,L$260)+'СЕТ СН'!$F$12</f>
        <v>347.55830711999999</v>
      </c>
      <c r="M270" s="37">
        <f>SUMIFS(СВЦЭМ!$H$34:$H$777,СВЦЭМ!$A$34:$A$777,$A270,СВЦЭМ!$B$34:$B$777,M$260)+'СЕТ СН'!$F$12</f>
        <v>331.31129812</v>
      </c>
      <c r="N270" s="37">
        <f>SUMIFS(СВЦЭМ!$H$34:$H$777,СВЦЭМ!$A$34:$A$777,$A270,СВЦЭМ!$B$34:$B$777,N$260)+'СЕТ СН'!$F$12</f>
        <v>344.00824878999998</v>
      </c>
      <c r="O270" s="37">
        <f>SUMIFS(СВЦЭМ!$H$34:$H$777,СВЦЭМ!$A$34:$A$777,$A270,СВЦЭМ!$B$34:$B$777,O$260)+'СЕТ СН'!$F$12</f>
        <v>343.99547238999997</v>
      </c>
      <c r="P270" s="37">
        <f>SUMIFS(СВЦЭМ!$H$34:$H$777,СВЦЭМ!$A$34:$A$777,$A270,СВЦЭМ!$B$34:$B$777,P$260)+'СЕТ СН'!$F$12</f>
        <v>343.45709570000002</v>
      </c>
      <c r="Q270" s="37">
        <f>SUMIFS(СВЦЭМ!$H$34:$H$777,СВЦЭМ!$A$34:$A$777,$A270,СВЦЭМ!$B$34:$B$777,Q$260)+'СЕТ СН'!$F$12</f>
        <v>343.91026212999998</v>
      </c>
      <c r="R270" s="37">
        <f>SUMIFS(СВЦЭМ!$H$34:$H$777,СВЦЭМ!$A$34:$A$777,$A270,СВЦЭМ!$B$34:$B$777,R$260)+'СЕТ СН'!$F$12</f>
        <v>351.32189202000001</v>
      </c>
      <c r="S270" s="37">
        <f>SUMIFS(СВЦЭМ!$H$34:$H$777,СВЦЭМ!$A$34:$A$777,$A270,СВЦЭМ!$B$34:$B$777,S$260)+'СЕТ СН'!$F$12</f>
        <v>354.24976386999998</v>
      </c>
      <c r="T270" s="37">
        <f>SUMIFS(СВЦЭМ!$H$34:$H$777,СВЦЭМ!$A$34:$A$777,$A270,СВЦЭМ!$B$34:$B$777,T$260)+'СЕТ СН'!$F$12</f>
        <v>367.86852739</v>
      </c>
      <c r="U270" s="37">
        <f>SUMIFS(СВЦЭМ!$H$34:$H$777,СВЦЭМ!$A$34:$A$777,$A270,СВЦЭМ!$B$34:$B$777,U$260)+'СЕТ СН'!$F$12</f>
        <v>372.68979081999998</v>
      </c>
      <c r="V270" s="37">
        <f>SUMIFS(СВЦЭМ!$H$34:$H$777,СВЦЭМ!$A$34:$A$777,$A270,СВЦЭМ!$B$34:$B$777,V$260)+'СЕТ СН'!$F$12</f>
        <v>381.29976167000001</v>
      </c>
      <c r="W270" s="37">
        <f>SUMIFS(СВЦЭМ!$H$34:$H$777,СВЦЭМ!$A$34:$A$777,$A270,СВЦЭМ!$B$34:$B$777,W$260)+'СЕТ СН'!$F$12</f>
        <v>404.79933837999999</v>
      </c>
      <c r="X270" s="37">
        <f>SUMIFS(СВЦЭМ!$H$34:$H$777,СВЦЭМ!$A$34:$A$777,$A270,СВЦЭМ!$B$34:$B$777,X$260)+'СЕТ СН'!$F$12</f>
        <v>437.24762791000001</v>
      </c>
      <c r="Y270" s="37">
        <f>SUMIFS(СВЦЭМ!$H$34:$H$777,СВЦЭМ!$A$34:$A$777,$A270,СВЦЭМ!$B$34:$B$777,Y$260)+'СЕТ СН'!$F$12</f>
        <v>489.15756807999998</v>
      </c>
    </row>
    <row r="271" spans="1:27" ht="15.75" x14ac:dyDescent="0.2">
      <c r="A271" s="36">
        <f t="shared" si="7"/>
        <v>43292</v>
      </c>
      <c r="B271" s="37">
        <f>SUMIFS(СВЦЭМ!$H$34:$H$777,СВЦЭМ!$A$34:$A$777,$A271,СВЦЭМ!$B$34:$B$777,B$260)+'СЕТ СН'!$F$12</f>
        <v>461.61758118</v>
      </c>
      <c r="C271" s="37">
        <f>SUMIFS(СВЦЭМ!$H$34:$H$777,СВЦЭМ!$A$34:$A$777,$A271,СВЦЭМ!$B$34:$B$777,C$260)+'СЕТ СН'!$F$12</f>
        <v>480.58230907000001</v>
      </c>
      <c r="D271" s="37">
        <f>SUMIFS(СВЦЭМ!$H$34:$H$777,СВЦЭМ!$A$34:$A$777,$A271,СВЦЭМ!$B$34:$B$777,D$260)+'СЕТ СН'!$F$12</f>
        <v>493.99288922</v>
      </c>
      <c r="E271" s="37">
        <f>SUMIFS(СВЦЭМ!$H$34:$H$777,СВЦЭМ!$A$34:$A$777,$A271,СВЦЭМ!$B$34:$B$777,E$260)+'СЕТ СН'!$F$12</f>
        <v>496.88543716999999</v>
      </c>
      <c r="F271" s="37">
        <f>SUMIFS(СВЦЭМ!$H$34:$H$777,СВЦЭМ!$A$34:$A$777,$A271,СВЦЭМ!$B$34:$B$777,F$260)+'СЕТ СН'!$F$12</f>
        <v>494.22708623</v>
      </c>
      <c r="G271" s="37">
        <f>SUMIFS(СВЦЭМ!$H$34:$H$777,СВЦЭМ!$A$34:$A$777,$A271,СВЦЭМ!$B$34:$B$777,G$260)+'СЕТ СН'!$F$12</f>
        <v>491.47768481000003</v>
      </c>
      <c r="H271" s="37">
        <f>SUMIFS(СВЦЭМ!$H$34:$H$777,СВЦЭМ!$A$34:$A$777,$A271,СВЦЭМ!$B$34:$B$777,H$260)+'СЕТ СН'!$F$12</f>
        <v>434.62737221999998</v>
      </c>
      <c r="I271" s="37">
        <f>SUMIFS(СВЦЭМ!$H$34:$H$777,СВЦЭМ!$A$34:$A$777,$A271,СВЦЭМ!$B$34:$B$777,I$260)+'СЕТ СН'!$F$12</f>
        <v>369.18975024000002</v>
      </c>
      <c r="J271" s="37">
        <f>SUMIFS(СВЦЭМ!$H$34:$H$777,СВЦЭМ!$A$34:$A$777,$A271,СВЦЭМ!$B$34:$B$777,J$260)+'СЕТ СН'!$F$12</f>
        <v>336.80211549000001</v>
      </c>
      <c r="K271" s="37">
        <f>SUMIFS(СВЦЭМ!$H$34:$H$777,СВЦЭМ!$A$34:$A$777,$A271,СВЦЭМ!$B$34:$B$777,K$260)+'СЕТ СН'!$F$12</f>
        <v>306.04728251</v>
      </c>
      <c r="L271" s="37">
        <f>SUMIFS(СВЦЭМ!$H$34:$H$777,СВЦЭМ!$A$34:$A$777,$A271,СВЦЭМ!$B$34:$B$777,L$260)+'СЕТ СН'!$F$12</f>
        <v>302.95979838</v>
      </c>
      <c r="M271" s="37">
        <f>SUMIFS(СВЦЭМ!$H$34:$H$777,СВЦЭМ!$A$34:$A$777,$A271,СВЦЭМ!$B$34:$B$777,M$260)+'СЕТ СН'!$F$12</f>
        <v>293.43649663999997</v>
      </c>
      <c r="N271" s="37">
        <f>SUMIFS(СВЦЭМ!$H$34:$H$777,СВЦЭМ!$A$34:$A$777,$A271,СВЦЭМ!$B$34:$B$777,N$260)+'СЕТ СН'!$F$12</f>
        <v>288.44823309999998</v>
      </c>
      <c r="O271" s="37">
        <f>SUMIFS(СВЦЭМ!$H$34:$H$777,СВЦЭМ!$A$34:$A$777,$A271,СВЦЭМ!$B$34:$B$777,O$260)+'СЕТ СН'!$F$12</f>
        <v>292.88985257000002</v>
      </c>
      <c r="P271" s="37">
        <f>SUMIFS(СВЦЭМ!$H$34:$H$777,СВЦЭМ!$A$34:$A$777,$A271,СВЦЭМ!$B$34:$B$777,P$260)+'СЕТ СН'!$F$12</f>
        <v>292.33925600999999</v>
      </c>
      <c r="Q271" s="37">
        <f>SUMIFS(СВЦЭМ!$H$34:$H$777,СВЦЭМ!$A$34:$A$777,$A271,СВЦЭМ!$B$34:$B$777,Q$260)+'СЕТ СН'!$F$12</f>
        <v>293.33395949999999</v>
      </c>
      <c r="R271" s="37">
        <f>SUMIFS(СВЦЭМ!$H$34:$H$777,СВЦЭМ!$A$34:$A$777,$A271,СВЦЭМ!$B$34:$B$777,R$260)+'СЕТ СН'!$F$12</f>
        <v>297.36816685000002</v>
      </c>
      <c r="S271" s="37">
        <f>SUMIFS(СВЦЭМ!$H$34:$H$777,СВЦЭМ!$A$34:$A$777,$A271,СВЦЭМ!$B$34:$B$777,S$260)+'СЕТ СН'!$F$12</f>
        <v>298.23505777000003</v>
      </c>
      <c r="T271" s="37">
        <f>SUMIFS(СВЦЭМ!$H$34:$H$777,СВЦЭМ!$A$34:$A$777,$A271,СВЦЭМ!$B$34:$B$777,T$260)+'СЕТ СН'!$F$12</f>
        <v>298.77751777999998</v>
      </c>
      <c r="U271" s="37">
        <f>SUMIFS(СВЦЭМ!$H$34:$H$777,СВЦЭМ!$A$34:$A$777,$A271,СВЦЭМ!$B$34:$B$777,U$260)+'СЕТ СН'!$F$12</f>
        <v>295.13681219</v>
      </c>
      <c r="V271" s="37">
        <f>SUMIFS(СВЦЭМ!$H$34:$H$777,СВЦЭМ!$A$34:$A$777,$A271,СВЦЭМ!$B$34:$B$777,V$260)+'СЕТ СН'!$F$12</f>
        <v>298.46774717</v>
      </c>
      <c r="W271" s="37">
        <f>SUMIFS(СВЦЭМ!$H$34:$H$777,СВЦЭМ!$A$34:$A$777,$A271,СВЦЭМ!$B$34:$B$777,W$260)+'СЕТ СН'!$F$12</f>
        <v>328.00136092000002</v>
      </c>
      <c r="X271" s="37">
        <f>SUMIFS(СВЦЭМ!$H$34:$H$777,СВЦЭМ!$A$34:$A$777,$A271,СВЦЭМ!$B$34:$B$777,X$260)+'СЕТ СН'!$F$12</f>
        <v>365.53062557999999</v>
      </c>
      <c r="Y271" s="37">
        <f>SUMIFS(СВЦЭМ!$H$34:$H$777,СВЦЭМ!$A$34:$A$777,$A271,СВЦЭМ!$B$34:$B$777,Y$260)+'СЕТ СН'!$F$12</f>
        <v>411.64319483999998</v>
      </c>
    </row>
    <row r="272" spans="1:27" ht="15.75" x14ac:dyDescent="0.2">
      <c r="A272" s="36">
        <f t="shared" si="7"/>
        <v>43293</v>
      </c>
      <c r="B272" s="37">
        <f>SUMIFS(СВЦЭМ!$H$34:$H$777,СВЦЭМ!$A$34:$A$777,$A272,СВЦЭМ!$B$34:$B$777,B$260)+'СЕТ СН'!$F$12</f>
        <v>462.33956388000001</v>
      </c>
      <c r="C272" s="37">
        <f>SUMIFS(СВЦЭМ!$H$34:$H$777,СВЦЭМ!$A$34:$A$777,$A272,СВЦЭМ!$B$34:$B$777,C$260)+'СЕТ СН'!$F$12</f>
        <v>489.34822326</v>
      </c>
      <c r="D272" s="37">
        <f>SUMIFS(СВЦЭМ!$H$34:$H$777,СВЦЭМ!$A$34:$A$777,$A272,СВЦЭМ!$B$34:$B$777,D$260)+'СЕТ СН'!$F$12</f>
        <v>485.77415026</v>
      </c>
      <c r="E272" s="37">
        <f>SUMIFS(СВЦЭМ!$H$34:$H$777,СВЦЭМ!$A$34:$A$777,$A272,СВЦЭМ!$B$34:$B$777,E$260)+'СЕТ СН'!$F$12</f>
        <v>494.30220892</v>
      </c>
      <c r="F272" s="37">
        <f>SUMIFS(СВЦЭМ!$H$34:$H$777,СВЦЭМ!$A$34:$A$777,$A272,СВЦЭМ!$B$34:$B$777,F$260)+'СЕТ СН'!$F$12</f>
        <v>501.35232689999998</v>
      </c>
      <c r="G272" s="37">
        <f>SUMIFS(СВЦЭМ!$H$34:$H$777,СВЦЭМ!$A$34:$A$777,$A272,СВЦЭМ!$B$34:$B$777,G$260)+'СЕТ СН'!$F$12</f>
        <v>498.56525562000002</v>
      </c>
      <c r="H272" s="37">
        <f>SUMIFS(СВЦЭМ!$H$34:$H$777,СВЦЭМ!$A$34:$A$777,$A272,СВЦЭМ!$B$34:$B$777,H$260)+'СЕТ СН'!$F$12</f>
        <v>452.31162956999998</v>
      </c>
      <c r="I272" s="37">
        <f>SUMIFS(СВЦЭМ!$H$34:$H$777,СВЦЭМ!$A$34:$A$777,$A272,СВЦЭМ!$B$34:$B$777,I$260)+'СЕТ СН'!$F$12</f>
        <v>372.31888881999998</v>
      </c>
      <c r="J272" s="37">
        <f>SUMIFS(СВЦЭМ!$H$34:$H$777,СВЦЭМ!$A$34:$A$777,$A272,СВЦЭМ!$B$34:$B$777,J$260)+'СЕТ СН'!$F$12</f>
        <v>324.37114187999998</v>
      </c>
      <c r="K272" s="37">
        <f>SUMIFS(СВЦЭМ!$H$34:$H$777,СВЦЭМ!$A$34:$A$777,$A272,СВЦЭМ!$B$34:$B$777,K$260)+'СЕТ СН'!$F$12</f>
        <v>297.08364262999999</v>
      </c>
      <c r="L272" s="37">
        <f>SUMIFS(СВЦЭМ!$H$34:$H$777,СВЦЭМ!$A$34:$A$777,$A272,СВЦЭМ!$B$34:$B$777,L$260)+'СЕТ СН'!$F$12</f>
        <v>288.92159185999998</v>
      </c>
      <c r="M272" s="37">
        <f>SUMIFS(СВЦЭМ!$H$34:$H$777,СВЦЭМ!$A$34:$A$777,$A272,СВЦЭМ!$B$34:$B$777,M$260)+'СЕТ СН'!$F$12</f>
        <v>286.66165359000001</v>
      </c>
      <c r="N272" s="37">
        <f>SUMIFS(СВЦЭМ!$H$34:$H$777,СВЦЭМ!$A$34:$A$777,$A272,СВЦЭМ!$B$34:$B$777,N$260)+'СЕТ СН'!$F$12</f>
        <v>294.00027368999997</v>
      </c>
      <c r="O272" s="37">
        <f>SUMIFS(СВЦЭМ!$H$34:$H$777,СВЦЭМ!$A$34:$A$777,$A272,СВЦЭМ!$B$34:$B$777,O$260)+'СЕТ СН'!$F$12</f>
        <v>301.15737975000002</v>
      </c>
      <c r="P272" s="37">
        <f>SUMIFS(СВЦЭМ!$H$34:$H$777,СВЦЭМ!$A$34:$A$777,$A272,СВЦЭМ!$B$34:$B$777,P$260)+'СЕТ СН'!$F$12</f>
        <v>304.12122930999999</v>
      </c>
      <c r="Q272" s="37">
        <f>SUMIFS(СВЦЭМ!$H$34:$H$777,СВЦЭМ!$A$34:$A$777,$A272,СВЦЭМ!$B$34:$B$777,Q$260)+'СЕТ СН'!$F$12</f>
        <v>306.78448264000002</v>
      </c>
      <c r="R272" s="37">
        <f>SUMIFS(СВЦЭМ!$H$34:$H$777,СВЦЭМ!$A$34:$A$777,$A272,СВЦЭМ!$B$34:$B$777,R$260)+'СЕТ СН'!$F$12</f>
        <v>304.81600486999997</v>
      </c>
      <c r="S272" s="37">
        <f>SUMIFS(СВЦЭМ!$H$34:$H$777,СВЦЭМ!$A$34:$A$777,$A272,СВЦЭМ!$B$34:$B$777,S$260)+'СЕТ СН'!$F$12</f>
        <v>298.19211186000001</v>
      </c>
      <c r="T272" s="37">
        <f>SUMIFS(СВЦЭМ!$H$34:$H$777,СВЦЭМ!$A$34:$A$777,$A272,СВЦЭМ!$B$34:$B$777,T$260)+'СЕТ СН'!$F$12</f>
        <v>295.21863208000002</v>
      </c>
      <c r="U272" s="37">
        <f>SUMIFS(СВЦЭМ!$H$34:$H$777,СВЦЭМ!$A$34:$A$777,$A272,СВЦЭМ!$B$34:$B$777,U$260)+'СЕТ СН'!$F$12</f>
        <v>290.11202337999998</v>
      </c>
      <c r="V272" s="37">
        <f>SUMIFS(СВЦЭМ!$H$34:$H$777,СВЦЭМ!$A$34:$A$777,$A272,СВЦЭМ!$B$34:$B$777,V$260)+'СЕТ СН'!$F$12</f>
        <v>289.40570531999998</v>
      </c>
      <c r="W272" s="37">
        <f>SUMIFS(СВЦЭМ!$H$34:$H$777,СВЦЭМ!$A$34:$A$777,$A272,СВЦЭМ!$B$34:$B$777,W$260)+'СЕТ СН'!$F$12</f>
        <v>318.42537852999999</v>
      </c>
      <c r="X272" s="37">
        <f>SUMIFS(СВЦЭМ!$H$34:$H$777,СВЦЭМ!$A$34:$A$777,$A272,СВЦЭМ!$B$34:$B$777,X$260)+'СЕТ СН'!$F$12</f>
        <v>364.25744395999999</v>
      </c>
      <c r="Y272" s="37">
        <f>SUMIFS(СВЦЭМ!$H$34:$H$777,СВЦЭМ!$A$34:$A$777,$A272,СВЦЭМ!$B$34:$B$777,Y$260)+'СЕТ СН'!$F$12</f>
        <v>425.11264617</v>
      </c>
    </row>
    <row r="273" spans="1:25" ht="15.75" x14ac:dyDescent="0.2">
      <c r="A273" s="36">
        <f t="shared" si="7"/>
        <v>43294</v>
      </c>
      <c r="B273" s="37">
        <f>SUMIFS(СВЦЭМ!$H$34:$H$777,СВЦЭМ!$A$34:$A$777,$A273,СВЦЭМ!$B$34:$B$777,B$260)+'СЕТ СН'!$F$12</f>
        <v>459.45742982000002</v>
      </c>
      <c r="C273" s="37">
        <f>SUMIFS(СВЦЭМ!$H$34:$H$777,СВЦЭМ!$A$34:$A$777,$A273,СВЦЭМ!$B$34:$B$777,C$260)+'СЕТ СН'!$F$12</f>
        <v>475.46608011000001</v>
      </c>
      <c r="D273" s="37">
        <f>SUMIFS(СВЦЭМ!$H$34:$H$777,СВЦЭМ!$A$34:$A$777,$A273,СВЦЭМ!$B$34:$B$777,D$260)+'СЕТ СН'!$F$12</f>
        <v>495.97361286</v>
      </c>
      <c r="E273" s="37">
        <f>SUMIFS(СВЦЭМ!$H$34:$H$777,СВЦЭМ!$A$34:$A$777,$A273,СВЦЭМ!$B$34:$B$777,E$260)+'СЕТ СН'!$F$12</f>
        <v>505.08397100000002</v>
      </c>
      <c r="F273" s="37">
        <f>SUMIFS(СВЦЭМ!$H$34:$H$777,СВЦЭМ!$A$34:$A$777,$A273,СВЦЭМ!$B$34:$B$777,F$260)+'СЕТ СН'!$F$12</f>
        <v>503.52297641000001</v>
      </c>
      <c r="G273" s="37">
        <f>SUMIFS(СВЦЭМ!$H$34:$H$777,СВЦЭМ!$A$34:$A$777,$A273,СВЦЭМ!$B$34:$B$777,G$260)+'СЕТ СН'!$F$12</f>
        <v>498.73221690999998</v>
      </c>
      <c r="H273" s="37">
        <f>SUMIFS(СВЦЭМ!$H$34:$H$777,СВЦЭМ!$A$34:$A$777,$A273,СВЦЭМ!$B$34:$B$777,H$260)+'СЕТ СН'!$F$12</f>
        <v>443.57843114999997</v>
      </c>
      <c r="I273" s="37">
        <f>SUMIFS(СВЦЭМ!$H$34:$H$777,СВЦЭМ!$A$34:$A$777,$A273,СВЦЭМ!$B$34:$B$777,I$260)+'СЕТ СН'!$F$12</f>
        <v>382.48059733000002</v>
      </c>
      <c r="J273" s="37">
        <f>SUMIFS(СВЦЭМ!$H$34:$H$777,СВЦЭМ!$A$34:$A$777,$A273,СВЦЭМ!$B$34:$B$777,J$260)+'СЕТ СН'!$F$12</f>
        <v>330.63438497999999</v>
      </c>
      <c r="K273" s="37">
        <f>SUMIFS(СВЦЭМ!$H$34:$H$777,СВЦЭМ!$A$34:$A$777,$A273,СВЦЭМ!$B$34:$B$777,K$260)+'СЕТ СН'!$F$12</f>
        <v>305.44138100999999</v>
      </c>
      <c r="L273" s="37">
        <f>SUMIFS(СВЦЭМ!$H$34:$H$777,СВЦЭМ!$A$34:$A$777,$A273,СВЦЭМ!$B$34:$B$777,L$260)+'СЕТ СН'!$F$12</f>
        <v>292.46499438000001</v>
      </c>
      <c r="M273" s="37">
        <f>SUMIFS(СВЦЭМ!$H$34:$H$777,СВЦЭМ!$A$34:$A$777,$A273,СВЦЭМ!$B$34:$B$777,M$260)+'СЕТ СН'!$F$12</f>
        <v>289.95737874999998</v>
      </c>
      <c r="N273" s="37">
        <f>SUMIFS(СВЦЭМ!$H$34:$H$777,СВЦЭМ!$A$34:$A$777,$A273,СВЦЭМ!$B$34:$B$777,N$260)+'СЕТ СН'!$F$12</f>
        <v>296.06583553000002</v>
      </c>
      <c r="O273" s="37">
        <f>SUMIFS(СВЦЭМ!$H$34:$H$777,СВЦЭМ!$A$34:$A$777,$A273,СВЦЭМ!$B$34:$B$777,O$260)+'СЕТ СН'!$F$12</f>
        <v>298.26200570999998</v>
      </c>
      <c r="P273" s="37">
        <f>SUMIFS(СВЦЭМ!$H$34:$H$777,СВЦЭМ!$A$34:$A$777,$A273,СВЦЭМ!$B$34:$B$777,P$260)+'СЕТ СН'!$F$12</f>
        <v>303.05727622000001</v>
      </c>
      <c r="Q273" s="37">
        <f>SUMIFS(СВЦЭМ!$H$34:$H$777,СВЦЭМ!$A$34:$A$777,$A273,СВЦЭМ!$B$34:$B$777,Q$260)+'СЕТ СН'!$F$12</f>
        <v>316.83534400999997</v>
      </c>
      <c r="R273" s="37">
        <f>SUMIFS(СВЦЭМ!$H$34:$H$777,СВЦЭМ!$A$34:$A$777,$A273,СВЦЭМ!$B$34:$B$777,R$260)+'СЕТ СН'!$F$12</f>
        <v>328.27499695</v>
      </c>
      <c r="S273" s="37">
        <f>SUMIFS(СВЦЭМ!$H$34:$H$777,СВЦЭМ!$A$34:$A$777,$A273,СВЦЭМ!$B$34:$B$777,S$260)+'СЕТ СН'!$F$12</f>
        <v>317.49666524999998</v>
      </c>
      <c r="T273" s="37">
        <f>SUMIFS(СВЦЭМ!$H$34:$H$777,СВЦЭМ!$A$34:$A$777,$A273,СВЦЭМ!$B$34:$B$777,T$260)+'СЕТ СН'!$F$12</f>
        <v>310.79909941</v>
      </c>
      <c r="U273" s="37">
        <f>SUMIFS(СВЦЭМ!$H$34:$H$777,СВЦЭМ!$A$34:$A$777,$A273,СВЦЭМ!$B$34:$B$777,U$260)+'СЕТ СН'!$F$12</f>
        <v>303.73843800999998</v>
      </c>
      <c r="V273" s="37">
        <f>SUMIFS(СВЦЭМ!$H$34:$H$777,СВЦЭМ!$A$34:$A$777,$A273,СВЦЭМ!$B$34:$B$777,V$260)+'СЕТ СН'!$F$12</f>
        <v>304.73764855000002</v>
      </c>
      <c r="W273" s="37">
        <f>SUMIFS(СВЦЭМ!$H$34:$H$777,СВЦЭМ!$A$34:$A$777,$A273,СВЦЭМ!$B$34:$B$777,W$260)+'СЕТ СН'!$F$12</f>
        <v>323.64977765999998</v>
      </c>
      <c r="X273" s="37">
        <f>SUMIFS(СВЦЭМ!$H$34:$H$777,СВЦЭМ!$A$34:$A$777,$A273,СВЦЭМ!$B$34:$B$777,X$260)+'СЕТ СН'!$F$12</f>
        <v>361.47654653000001</v>
      </c>
      <c r="Y273" s="37">
        <f>SUMIFS(СВЦЭМ!$H$34:$H$777,СВЦЭМ!$A$34:$A$777,$A273,СВЦЭМ!$B$34:$B$777,Y$260)+'СЕТ СН'!$F$12</f>
        <v>411.27428178000002</v>
      </c>
    </row>
    <row r="274" spans="1:25" ht="15.75" x14ac:dyDescent="0.2">
      <c r="A274" s="36">
        <f t="shared" si="7"/>
        <v>43295</v>
      </c>
      <c r="B274" s="37">
        <f>SUMIFS(СВЦЭМ!$H$34:$H$777,СВЦЭМ!$A$34:$A$777,$A274,СВЦЭМ!$B$34:$B$777,B$260)+'СЕТ СН'!$F$12</f>
        <v>417.83750909999998</v>
      </c>
      <c r="C274" s="37">
        <f>SUMIFS(СВЦЭМ!$H$34:$H$777,СВЦЭМ!$A$34:$A$777,$A274,СВЦЭМ!$B$34:$B$777,C$260)+'СЕТ СН'!$F$12</f>
        <v>459.44004716000001</v>
      </c>
      <c r="D274" s="37">
        <f>SUMIFS(СВЦЭМ!$H$34:$H$777,СВЦЭМ!$A$34:$A$777,$A274,СВЦЭМ!$B$34:$B$777,D$260)+'СЕТ СН'!$F$12</f>
        <v>499.92416194999998</v>
      </c>
      <c r="E274" s="37">
        <f>SUMIFS(СВЦЭМ!$H$34:$H$777,СВЦЭМ!$A$34:$A$777,$A274,СВЦЭМ!$B$34:$B$777,E$260)+'СЕТ СН'!$F$12</f>
        <v>500.36584668</v>
      </c>
      <c r="F274" s="37">
        <f>SUMIFS(СВЦЭМ!$H$34:$H$777,СВЦЭМ!$A$34:$A$777,$A274,СВЦЭМ!$B$34:$B$777,F$260)+'СЕТ СН'!$F$12</f>
        <v>500.68798235999998</v>
      </c>
      <c r="G274" s="37">
        <f>SUMIFS(СВЦЭМ!$H$34:$H$777,СВЦЭМ!$A$34:$A$777,$A274,СВЦЭМ!$B$34:$B$777,G$260)+'СЕТ СН'!$F$12</f>
        <v>499.67759096999998</v>
      </c>
      <c r="H274" s="37">
        <f>SUMIFS(СВЦЭМ!$H$34:$H$777,СВЦЭМ!$A$34:$A$777,$A274,СВЦЭМ!$B$34:$B$777,H$260)+'СЕТ СН'!$F$12</f>
        <v>465.40161998000002</v>
      </c>
      <c r="I274" s="37">
        <f>SUMIFS(СВЦЭМ!$H$34:$H$777,СВЦЭМ!$A$34:$A$777,$A274,СВЦЭМ!$B$34:$B$777,I$260)+'СЕТ СН'!$F$12</f>
        <v>399.93618801000002</v>
      </c>
      <c r="J274" s="37">
        <f>SUMIFS(СВЦЭМ!$H$34:$H$777,СВЦЭМ!$A$34:$A$777,$A274,СВЦЭМ!$B$34:$B$777,J$260)+'СЕТ СН'!$F$12</f>
        <v>335.58920762999998</v>
      </c>
      <c r="K274" s="37">
        <f>SUMIFS(СВЦЭМ!$H$34:$H$777,СВЦЭМ!$A$34:$A$777,$A274,СВЦЭМ!$B$34:$B$777,K$260)+'СЕТ СН'!$F$12</f>
        <v>307.45551971999998</v>
      </c>
      <c r="L274" s="37">
        <f>SUMIFS(СВЦЭМ!$H$34:$H$777,СВЦЭМ!$A$34:$A$777,$A274,СВЦЭМ!$B$34:$B$777,L$260)+'СЕТ СН'!$F$12</f>
        <v>296.60866651999999</v>
      </c>
      <c r="M274" s="37">
        <f>SUMIFS(СВЦЭМ!$H$34:$H$777,СВЦЭМ!$A$34:$A$777,$A274,СВЦЭМ!$B$34:$B$777,M$260)+'СЕТ СН'!$F$12</f>
        <v>287.92456540000001</v>
      </c>
      <c r="N274" s="37">
        <f>SUMIFS(СВЦЭМ!$H$34:$H$777,СВЦЭМ!$A$34:$A$777,$A274,СВЦЭМ!$B$34:$B$777,N$260)+'СЕТ СН'!$F$12</f>
        <v>291.98233563999997</v>
      </c>
      <c r="O274" s="37">
        <f>SUMIFS(СВЦЭМ!$H$34:$H$777,СВЦЭМ!$A$34:$A$777,$A274,СВЦЭМ!$B$34:$B$777,O$260)+'СЕТ СН'!$F$12</f>
        <v>294.82589489999998</v>
      </c>
      <c r="P274" s="37">
        <f>SUMIFS(СВЦЭМ!$H$34:$H$777,СВЦЭМ!$A$34:$A$777,$A274,СВЦЭМ!$B$34:$B$777,P$260)+'СЕТ СН'!$F$12</f>
        <v>306.38613986000001</v>
      </c>
      <c r="Q274" s="37">
        <f>SUMIFS(СВЦЭМ!$H$34:$H$777,СВЦЭМ!$A$34:$A$777,$A274,СВЦЭМ!$B$34:$B$777,Q$260)+'СЕТ СН'!$F$12</f>
        <v>309.10771993999998</v>
      </c>
      <c r="R274" s="37">
        <f>SUMIFS(СВЦЭМ!$H$34:$H$777,СВЦЭМ!$A$34:$A$777,$A274,СВЦЭМ!$B$34:$B$777,R$260)+'СЕТ СН'!$F$12</f>
        <v>308.57021319</v>
      </c>
      <c r="S274" s="37">
        <f>SUMIFS(СВЦЭМ!$H$34:$H$777,СВЦЭМ!$A$34:$A$777,$A274,СВЦЭМ!$B$34:$B$777,S$260)+'СЕТ СН'!$F$12</f>
        <v>304.44953242999998</v>
      </c>
      <c r="T274" s="37">
        <f>SUMIFS(СВЦЭМ!$H$34:$H$777,СВЦЭМ!$A$34:$A$777,$A274,СВЦЭМ!$B$34:$B$777,T$260)+'СЕТ СН'!$F$12</f>
        <v>304.04394672000001</v>
      </c>
      <c r="U274" s="37">
        <f>SUMIFS(СВЦЭМ!$H$34:$H$777,СВЦЭМ!$A$34:$A$777,$A274,СВЦЭМ!$B$34:$B$777,U$260)+'СЕТ СН'!$F$12</f>
        <v>302.92596148000001</v>
      </c>
      <c r="V274" s="37">
        <f>SUMIFS(СВЦЭМ!$H$34:$H$777,СВЦЭМ!$A$34:$A$777,$A274,СВЦЭМ!$B$34:$B$777,V$260)+'СЕТ СН'!$F$12</f>
        <v>304.61030181000001</v>
      </c>
      <c r="W274" s="37">
        <f>SUMIFS(СВЦЭМ!$H$34:$H$777,СВЦЭМ!$A$34:$A$777,$A274,СВЦЭМ!$B$34:$B$777,W$260)+'СЕТ СН'!$F$12</f>
        <v>319.42925150000002</v>
      </c>
      <c r="X274" s="37">
        <f>SUMIFS(СВЦЭМ!$H$34:$H$777,СВЦЭМ!$A$34:$A$777,$A274,СВЦЭМ!$B$34:$B$777,X$260)+'СЕТ СН'!$F$12</f>
        <v>359.77583442999997</v>
      </c>
      <c r="Y274" s="37">
        <f>SUMIFS(СВЦЭМ!$H$34:$H$777,СВЦЭМ!$A$34:$A$777,$A274,СВЦЭМ!$B$34:$B$777,Y$260)+'СЕТ СН'!$F$12</f>
        <v>402.39415144999998</v>
      </c>
    </row>
    <row r="275" spans="1:25" ht="15.75" x14ac:dyDescent="0.2">
      <c r="A275" s="36">
        <f t="shared" si="7"/>
        <v>43296</v>
      </c>
      <c r="B275" s="37">
        <f>SUMIFS(СВЦЭМ!$H$34:$H$777,СВЦЭМ!$A$34:$A$777,$A275,СВЦЭМ!$B$34:$B$777,B$260)+'СЕТ СН'!$F$12</f>
        <v>437.75649693999998</v>
      </c>
      <c r="C275" s="37">
        <f>SUMIFS(СВЦЭМ!$H$34:$H$777,СВЦЭМ!$A$34:$A$777,$A275,СВЦЭМ!$B$34:$B$777,C$260)+'СЕТ СН'!$F$12</f>
        <v>463.30536029000001</v>
      </c>
      <c r="D275" s="37">
        <f>SUMIFS(СВЦЭМ!$H$34:$H$777,СВЦЭМ!$A$34:$A$777,$A275,СВЦЭМ!$B$34:$B$777,D$260)+'СЕТ СН'!$F$12</f>
        <v>481.71485645000001</v>
      </c>
      <c r="E275" s="37">
        <f>SUMIFS(СВЦЭМ!$H$34:$H$777,СВЦЭМ!$A$34:$A$777,$A275,СВЦЭМ!$B$34:$B$777,E$260)+'СЕТ СН'!$F$12</f>
        <v>497.02830560000001</v>
      </c>
      <c r="F275" s="37">
        <f>SUMIFS(СВЦЭМ!$H$34:$H$777,СВЦЭМ!$A$34:$A$777,$A275,СВЦЭМ!$B$34:$B$777,F$260)+'СЕТ СН'!$F$12</f>
        <v>501.01800481999999</v>
      </c>
      <c r="G275" s="37">
        <f>SUMIFS(СВЦЭМ!$H$34:$H$777,СВЦЭМ!$A$34:$A$777,$A275,СВЦЭМ!$B$34:$B$777,G$260)+'СЕТ СН'!$F$12</f>
        <v>501.57684240999998</v>
      </c>
      <c r="H275" s="37">
        <f>SUMIFS(СВЦЭМ!$H$34:$H$777,СВЦЭМ!$A$34:$A$777,$A275,СВЦЭМ!$B$34:$B$777,H$260)+'СЕТ СН'!$F$12</f>
        <v>458.65872847999998</v>
      </c>
      <c r="I275" s="37">
        <f>SUMIFS(СВЦЭМ!$H$34:$H$777,СВЦЭМ!$A$34:$A$777,$A275,СВЦЭМ!$B$34:$B$777,I$260)+'СЕТ СН'!$F$12</f>
        <v>386.87888853999999</v>
      </c>
      <c r="J275" s="37">
        <f>SUMIFS(СВЦЭМ!$H$34:$H$777,СВЦЭМ!$A$34:$A$777,$A275,СВЦЭМ!$B$34:$B$777,J$260)+'СЕТ СН'!$F$12</f>
        <v>323.53805361000002</v>
      </c>
      <c r="K275" s="37">
        <f>SUMIFS(СВЦЭМ!$H$34:$H$777,СВЦЭМ!$A$34:$A$777,$A275,СВЦЭМ!$B$34:$B$777,K$260)+'СЕТ СН'!$F$12</f>
        <v>298.42455481000002</v>
      </c>
      <c r="L275" s="37">
        <f>SUMIFS(СВЦЭМ!$H$34:$H$777,СВЦЭМ!$A$34:$A$777,$A275,СВЦЭМ!$B$34:$B$777,L$260)+'СЕТ СН'!$F$12</f>
        <v>289.61845314999999</v>
      </c>
      <c r="M275" s="37">
        <f>SUMIFS(СВЦЭМ!$H$34:$H$777,СВЦЭМ!$A$34:$A$777,$A275,СВЦЭМ!$B$34:$B$777,M$260)+'СЕТ СН'!$F$12</f>
        <v>283.43126618000002</v>
      </c>
      <c r="N275" s="37">
        <f>SUMIFS(СВЦЭМ!$H$34:$H$777,СВЦЭМ!$A$34:$A$777,$A275,СВЦЭМ!$B$34:$B$777,N$260)+'СЕТ СН'!$F$12</f>
        <v>285.74284878999998</v>
      </c>
      <c r="O275" s="37">
        <f>SUMIFS(СВЦЭМ!$H$34:$H$777,СВЦЭМ!$A$34:$A$777,$A275,СВЦЭМ!$B$34:$B$777,O$260)+'СЕТ СН'!$F$12</f>
        <v>282.31321314000002</v>
      </c>
      <c r="P275" s="37">
        <f>SUMIFS(СВЦЭМ!$H$34:$H$777,СВЦЭМ!$A$34:$A$777,$A275,СВЦЭМ!$B$34:$B$777,P$260)+'СЕТ СН'!$F$12</f>
        <v>290.39737663</v>
      </c>
      <c r="Q275" s="37">
        <f>SUMIFS(СВЦЭМ!$H$34:$H$777,СВЦЭМ!$A$34:$A$777,$A275,СВЦЭМ!$B$34:$B$777,Q$260)+'СЕТ СН'!$F$12</f>
        <v>289.61805175000001</v>
      </c>
      <c r="R275" s="37">
        <f>SUMIFS(СВЦЭМ!$H$34:$H$777,СВЦЭМ!$A$34:$A$777,$A275,СВЦЭМ!$B$34:$B$777,R$260)+'СЕТ СН'!$F$12</f>
        <v>291.60460617000001</v>
      </c>
      <c r="S275" s="37">
        <f>SUMIFS(СВЦЭМ!$H$34:$H$777,СВЦЭМ!$A$34:$A$777,$A275,СВЦЭМ!$B$34:$B$777,S$260)+'СЕТ СН'!$F$12</f>
        <v>294.77628793000002</v>
      </c>
      <c r="T275" s="37">
        <f>SUMIFS(СВЦЭМ!$H$34:$H$777,СВЦЭМ!$A$34:$A$777,$A275,СВЦЭМ!$B$34:$B$777,T$260)+'СЕТ СН'!$F$12</f>
        <v>298.95782378000001</v>
      </c>
      <c r="U275" s="37">
        <f>SUMIFS(СВЦЭМ!$H$34:$H$777,СВЦЭМ!$A$34:$A$777,$A275,СВЦЭМ!$B$34:$B$777,U$260)+'СЕТ СН'!$F$12</f>
        <v>303.13590578999998</v>
      </c>
      <c r="V275" s="37">
        <f>SUMIFS(СВЦЭМ!$H$34:$H$777,СВЦЭМ!$A$34:$A$777,$A275,СВЦЭМ!$B$34:$B$777,V$260)+'СЕТ СН'!$F$12</f>
        <v>307.07989727</v>
      </c>
      <c r="W275" s="37">
        <f>SUMIFS(СВЦЭМ!$H$34:$H$777,СВЦЭМ!$A$34:$A$777,$A275,СВЦЭМ!$B$34:$B$777,W$260)+'СЕТ СН'!$F$12</f>
        <v>339.10995265999998</v>
      </c>
      <c r="X275" s="37">
        <f>SUMIFS(СВЦЭМ!$H$34:$H$777,СВЦЭМ!$A$34:$A$777,$A275,СВЦЭМ!$B$34:$B$777,X$260)+'СЕТ СН'!$F$12</f>
        <v>361.16680479000001</v>
      </c>
      <c r="Y275" s="37">
        <f>SUMIFS(СВЦЭМ!$H$34:$H$777,СВЦЭМ!$A$34:$A$777,$A275,СВЦЭМ!$B$34:$B$777,Y$260)+'СЕТ СН'!$F$12</f>
        <v>402.93535114000002</v>
      </c>
    </row>
    <row r="276" spans="1:25" ht="15.75" x14ac:dyDescent="0.2">
      <c r="A276" s="36">
        <f t="shared" si="7"/>
        <v>43297</v>
      </c>
      <c r="B276" s="37">
        <f>SUMIFS(СВЦЭМ!$H$34:$H$777,СВЦЭМ!$A$34:$A$777,$A276,СВЦЭМ!$B$34:$B$777,B$260)+'СЕТ СН'!$F$12</f>
        <v>466.58066718999999</v>
      </c>
      <c r="C276" s="37">
        <f>SUMIFS(СВЦЭМ!$H$34:$H$777,СВЦЭМ!$A$34:$A$777,$A276,СВЦЭМ!$B$34:$B$777,C$260)+'СЕТ СН'!$F$12</f>
        <v>490.63965438000002</v>
      </c>
      <c r="D276" s="37">
        <f>SUMIFS(СВЦЭМ!$H$34:$H$777,СВЦЭМ!$A$34:$A$777,$A276,СВЦЭМ!$B$34:$B$777,D$260)+'СЕТ СН'!$F$12</f>
        <v>502.15985777999998</v>
      </c>
      <c r="E276" s="37">
        <f>SUMIFS(СВЦЭМ!$H$34:$H$777,СВЦЭМ!$A$34:$A$777,$A276,СВЦЭМ!$B$34:$B$777,E$260)+'СЕТ СН'!$F$12</f>
        <v>499.99336585999998</v>
      </c>
      <c r="F276" s="37">
        <f>SUMIFS(СВЦЭМ!$H$34:$H$777,СВЦЭМ!$A$34:$A$777,$A276,СВЦЭМ!$B$34:$B$777,F$260)+'СЕТ СН'!$F$12</f>
        <v>498.74524945000002</v>
      </c>
      <c r="G276" s="37">
        <f>SUMIFS(СВЦЭМ!$H$34:$H$777,СВЦЭМ!$A$34:$A$777,$A276,СВЦЭМ!$B$34:$B$777,G$260)+'СЕТ СН'!$F$12</f>
        <v>502.87092473000001</v>
      </c>
      <c r="H276" s="37">
        <f>SUMIFS(СВЦЭМ!$H$34:$H$777,СВЦЭМ!$A$34:$A$777,$A276,СВЦЭМ!$B$34:$B$777,H$260)+'СЕТ СН'!$F$12</f>
        <v>467.44315562000003</v>
      </c>
      <c r="I276" s="37">
        <f>SUMIFS(СВЦЭМ!$H$34:$H$777,СВЦЭМ!$A$34:$A$777,$A276,СВЦЭМ!$B$34:$B$777,I$260)+'СЕТ СН'!$F$12</f>
        <v>388.20629517999998</v>
      </c>
      <c r="J276" s="37">
        <f>SUMIFS(СВЦЭМ!$H$34:$H$777,СВЦЭМ!$A$34:$A$777,$A276,СВЦЭМ!$B$34:$B$777,J$260)+'СЕТ СН'!$F$12</f>
        <v>327.46828601999999</v>
      </c>
      <c r="K276" s="37">
        <f>SUMIFS(СВЦЭМ!$H$34:$H$777,СВЦЭМ!$A$34:$A$777,$A276,СВЦЭМ!$B$34:$B$777,K$260)+'СЕТ СН'!$F$12</f>
        <v>303.76542059000002</v>
      </c>
      <c r="L276" s="37">
        <f>SUMIFS(СВЦЭМ!$H$34:$H$777,СВЦЭМ!$A$34:$A$777,$A276,СВЦЭМ!$B$34:$B$777,L$260)+'СЕТ СН'!$F$12</f>
        <v>300.02484241000002</v>
      </c>
      <c r="M276" s="37">
        <f>SUMIFS(СВЦЭМ!$H$34:$H$777,СВЦЭМ!$A$34:$A$777,$A276,СВЦЭМ!$B$34:$B$777,M$260)+'СЕТ СН'!$F$12</f>
        <v>295.68813165</v>
      </c>
      <c r="N276" s="37">
        <f>SUMIFS(СВЦЭМ!$H$34:$H$777,СВЦЭМ!$A$34:$A$777,$A276,СВЦЭМ!$B$34:$B$777,N$260)+'СЕТ СН'!$F$12</f>
        <v>297.94533172000001</v>
      </c>
      <c r="O276" s="37">
        <f>SUMIFS(СВЦЭМ!$H$34:$H$777,СВЦЭМ!$A$34:$A$777,$A276,СВЦЭМ!$B$34:$B$777,O$260)+'СЕТ СН'!$F$12</f>
        <v>297.90078920000002</v>
      </c>
      <c r="P276" s="37">
        <f>SUMIFS(СВЦЭМ!$H$34:$H$777,СВЦЭМ!$A$34:$A$777,$A276,СВЦЭМ!$B$34:$B$777,P$260)+'СЕТ СН'!$F$12</f>
        <v>297.81099490999998</v>
      </c>
      <c r="Q276" s="37">
        <f>SUMIFS(СВЦЭМ!$H$34:$H$777,СВЦЭМ!$A$34:$A$777,$A276,СВЦЭМ!$B$34:$B$777,Q$260)+'СЕТ СН'!$F$12</f>
        <v>296.39224092000001</v>
      </c>
      <c r="R276" s="37">
        <f>SUMIFS(СВЦЭМ!$H$34:$H$777,СВЦЭМ!$A$34:$A$777,$A276,СВЦЭМ!$B$34:$B$777,R$260)+'СЕТ СН'!$F$12</f>
        <v>296.31232320999999</v>
      </c>
      <c r="S276" s="37">
        <f>SUMIFS(СВЦЭМ!$H$34:$H$777,СВЦЭМ!$A$34:$A$777,$A276,СВЦЭМ!$B$34:$B$777,S$260)+'СЕТ СН'!$F$12</f>
        <v>296.24725179000001</v>
      </c>
      <c r="T276" s="37">
        <f>SUMIFS(СВЦЭМ!$H$34:$H$777,СВЦЭМ!$A$34:$A$777,$A276,СВЦЭМ!$B$34:$B$777,T$260)+'СЕТ СН'!$F$12</f>
        <v>298.33740606999999</v>
      </c>
      <c r="U276" s="37">
        <f>SUMIFS(СВЦЭМ!$H$34:$H$777,СВЦЭМ!$A$34:$A$777,$A276,СВЦЭМ!$B$34:$B$777,U$260)+'СЕТ СН'!$F$12</f>
        <v>299.64000771000002</v>
      </c>
      <c r="V276" s="37">
        <f>SUMIFS(СВЦЭМ!$H$34:$H$777,СВЦЭМ!$A$34:$A$777,$A276,СВЦЭМ!$B$34:$B$777,V$260)+'СЕТ СН'!$F$12</f>
        <v>303.89489250999998</v>
      </c>
      <c r="W276" s="37">
        <f>SUMIFS(СВЦЭМ!$H$34:$H$777,СВЦЭМ!$A$34:$A$777,$A276,СВЦЭМ!$B$34:$B$777,W$260)+'СЕТ СН'!$F$12</f>
        <v>330.12956027000001</v>
      </c>
      <c r="X276" s="37">
        <f>SUMIFS(СВЦЭМ!$H$34:$H$777,СВЦЭМ!$A$34:$A$777,$A276,СВЦЭМ!$B$34:$B$777,X$260)+'СЕТ СН'!$F$12</f>
        <v>367.39224982000002</v>
      </c>
      <c r="Y276" s="37">
        <f>SUMIFS(СВЦЭМ!$H$34:$H$777,СВЦЭМ!$A$34:$A$777,$A276,СВЦЭМ!$B$34:$B$777,Y$260)+'СЕТ СН'!$F$12</f>
        <v>409.72859362000003</v>
      </c>
    </row>
    <row r="277" spans="1:25" ht="15.75" x14ac:dyDescent="0.2">
      <c r="A277" s="36">
        <f t="shared" si="7"/>
        <v>43298</v>
      </c>
      <c r="B277" s="37">
        <f>SUMIFS(СВЦЭМ!$H$34:$H$777,СВЦЭМ!$A$34:$A$777,$A277,СВЦЭМ!$B$34:$B$777,B$260)+'СЕТ СН'!$F$12</f>
        <v>445.30188038</v>
      </c>
      <c r="C277" s="37">
        <f>SUMIFS(СВЦЭМ!$H$34:$H$777,СВЦЭМ!$A$34:$A$777,$A277,СВЦЭМ!$B$34:$B$777,C$260)+'СЕТ СН'!$F$12</f>
        <v>507.59257751000001</v>
      </c>
      <c r="D277" s="37">
        <f>SUMIFS(СВЦЭМ!$H$34:$H$777,СВЦЭМ!$A$34:$A$777,$A277,СВЦЭМ!$B$34:$B$777,D$260)+'СЕТ СН'!$F$12</f>
        <v>524.66269748000002</v>
      </c>
      <c r="E277" s="37">
        <f>SUMIFS(СВЦЭМ!$H$34:$H$777,СВЦЭМ!$A$34:$A$777,$A277,СВЦЭМ!$B$34:$B$777,E$260)+'СЕТ СН'!$F$12</f>
        <v>520.74575675999995</v>
      </c>
      <c r="F277" s="37">
        <f>SUMIFS(СВЦЭМ!$H$34:$H$777,СВЦЭМ!$A$34:$A$777,$A277,СВЦЭМ!$B$34:$B$777,F$260)+'СЕТ СН'!$F$12</f>
        <v>519.21359280000001</v>
      </c>
      <c r="G277" s="37">
        <f>SUMIFS(СВЦЭМ!$H$34:$H$777,СВЦЭМ!$A$34:$A$777,$A277,СВЦЭМ!$B$34:$B$777,G$260)+'СЕТ СН'!$F$12</f>
        <v>522.15440339999998</v>
      </c>
      <c r="H277" s="37">
        <f>SUMIFS(СВЦЭМ!$H$34:$H$777,СВЦЭМ!$A$34:$A$777,$A277,СВЦЭМ!$B$34:$B$777,H$260)+'СЕТ СН'!$F$12</f>
        <v>491.21313106999997</v>
      </c>
      <c r="I277" s="37">
        <f>SUMIFS(СВЦЭМ!$H$34:$H$777,СВЦЭМ!$A$34:$A$777,$A277,СВЦЭМ!$B$34:$B$777,I$260)+'СЕТ СН'!$F$12</f>
        <v>424.60991494000001</v>
      </c>
      <c r="J277" s="37">
        <f>SUMIFS(СВЦЭМ!$H$34:$H$777,СВЦЭМ!$A$34:$A$777,$A277,СВЦЭМ!$B$34:$B$777,J$260)+'СЕТ СН'!$F$12</f>
        <v>364.87913348000001</v>
      </c>
      <c r="K277" s="37">
        <f>SUMIFS(СВЦЭМ!$H$34:$H$777,СВЦЭМ!$A$34:$A$777,$A277,СВЦЭМ!$B$34:$B$777,K$260)+'СЕТ СН'!$F$12</f>
        <v>329.84884044</v>
      </c>
      <c r="L277" s="37">
        <f>SUMIFS(СВЦЭМ!$H$34:$H$777,СВЦЭМ!$A$34:$A$777,$A277,СВЦЭМ!$B$34:$B$777,L$260)+'СЕТ СН'!$F$12</f>
        <v>322.74496005999998</v>
      </c>
      <c r="M277" s="37">
        <f>SUMIFS(СВЦЭМ!$H$34:$H$777,СВЦЭМ!$A$34:$A$777,$A277,СВЦЭМ!$B$34:$B$777,M$260)+'СЕТ СН'!$F$12</f>
        <v>320.29113866</v>
      </c>
      <c r="N277" s="37">
        <f>SUMIFS(СВЦЭМ!$H$34:$H$777,СВЦЭМ!$A$34:$A$777,$A277,СВЦЭМ!$B$34:$B$777,N$260)+'СЕТ СН'!$F$12</f>
        <v>325.91417015000002</v>
      </c>
      <c r="O277" s="37">
        <f>SUMIFS(СВЦЭМ!$H$34:$H$777,СВЦЭМ!$A$34:$A$777,$A277,СВЦЭМ!$B$34:$B$777,O$260)+'СЕТ СН'!$F$12</f>
        <v>329.83637744999999</v>
      </c>
      <c r="P277" s="37">
        <f>SUMIFS(СВЦЭМ!$H$34:$H$777,СВЦЭМ!$A$34:$A$777,$A277,СВЦЭМ!$B$34:$B$777,P$260)+'СЕТ СН'!$F$12</f>
        <v>325.98267515999999</v>
      </c>
      <c r="Q277" s="37">
        <f>SUMIFS(СВЦЭМ!$H$34:$H$777,СВЦЭМ!$A$34:$A$777,$A277,СВЦЭМ!$B$34:$B$777,Q$260)+'СЕТ СН'!$F$12</f>
        <v>329.17703793999999</v>
      </c>
      <c r="R277" s="37">
        <f>SUMIFS(СВЦЭМ!$H$34:$H$777,СВЦЭМ!$A$34:$A$777,$A277,СВЦЭМ!$B$34:$B$777,R$260)+'СЕТ СН'!$F$12</f>
        <v>325.81785336000002</v>
      </c>
      <c r="S277" s="37">
        <f>SUMIFS(СВЦЭМ!$H$34:$H$777,СВЦЭМ!$A$34:$A$777,$A277,СВЦЭМ!$B$34:$B$777,S$260)+'СЕТ СН'!$F$12</f>
        <v>327.82334917999998</v>
      </c>
      <c r="T277" s="37">
        <f>SUMIFS(СВЦЭМ!$H$34:$H$777,СВЦЭМ!$A$34:$A$777,$A277,СВЦЭМ!$B$34:$B$777,T$260)+'СЕТ СН'!$F$12</f>
        <v>327.43302588</v>
      </c>
      <c r="U277" s="37">
        <f>SUMIFS(СВЦЭМ!$H$34:$H$777,СВЦЭМ!$A$34:$A$777,$A277,СВЦЭМ!$B$34:$B$777,U$260)+'СЕТ СН'!$F$12</f>
        <v>324.19945792999999</v>
      </c>
      <c r="V277" s="37">
        <f>SUMIFS(СВЦЭМ!$H$34:$H$777,СВЦЭМ!$A$34:$A$777,$A277,СВЦЭМ!$B$34:$B$777,V$260)+'СЕТ СН'!$F$12</f>
        <v>324.79459243999997</v>
      </c>
      <c r="W277" s="37">
        <f>SUMIFS(СВЦЭМ!$H$34:$H$777,СВЦЭМ!$A$34:$A$777,$A277,СВЦЭМ!$B$34:$B$777,W$260)+'СЕТ СН'!$F$12</f>
        <v>355.61744131</v>
      </c>
      <c r="X277" s="37">
        <f>SUMIFS(СВЦЭМ!$H$34:$H$777,СВЦЭМ!$A$34:$A$777,$A277,СВЦЭМ!$B$34:$B$777,X$260)+'СЕТ СН'!$F$12</f>
        <v>405.57995785999998</v>
      </c>
      <c r="Y277" s="37">
        <f>SUMIFS(СВЦЭМ!$H$34:$H$777,СВЦЭМ!$A$34:$A$777,$A277,СВЦЭМ!$B$34:$B$777,Y$260)+'СЕТ СН'!$F$12</f>
        <v>457.18408184999998</v>
      </c>
    </row>
    <row r="278" spans="1:25" ht="15.75" x14ac:dyDescent="0.2">
      <c r="A278" s="36">
        <f t="shared" si="7"/>
        <v>43299</v>
      </c>
      <c r="B278" s="37">
        <f>SUMIFS(СВЦЭМ!$H$34:$H$777,СВЦЭМ!$A$34:$A$777,$A278,СВЦЭМ!$B$34:$B$777,B$260)+'СЕТ СН'!$F$12</f>
        <v>475.34784586000001</v>
      </c>
      <c r="C278" s="37">
        <f>SUMIFS(СВЦЭМ!$H$34:$H$777,СВЦЭМ!$A$34:$A$777,$A278,СВЦЭМ!$B$34:$B$777,C$260)+'СЕТ СН'!$F$12</f>
        <v>504.36384616999999</v>
      </c>
      <c r="D278" s="37">
        <f>SUMIFS(СВЦЭМ!$H$34:$H$777,СВЦЭМ!$A$34:$A$777,$A278,СВЦЭМ!$B$34:$B$777,D$260)+'СЕТ СН'!$F$12</f>
        <v>521.62772770000004</v>
      </c>
      <c r="E278" s="37">
        <f>SUMIFS(СВЦЭМ!$H$34:$H$777,СВЦЭМ!$A$34:$A$777,$A278,СВЦЭМ!$B$34:$B$777,E$260)+'СЕТ СН'!$F$12</f>
        <v>516.94490112999995</v>
      </c>
      <c r="F278" s="37">
        <f>SUMIFS(СВЦЭМ!$H$34:$H$777,СВЦЭМ!$A$34:$A$777,$A278,СВЦЭМ!$B$34:$B$777,F$260)+'СЕТ СН'!$F$12</f>
        <v>514.40790542000002</v>
      </c>
      <c r="G278" s="37">
        <f>SUMIFS(СВЦЭМ!$H$34:$H$777,СВЦЭМ!$A$34:$A$777,$A278,СВЦЭМ!$B$34:$B$777,G$260)+'СЕТ СН'!$F$12</f>
        <v>514.21841798000003</v>
      </c>
      <c r="H278" s="37">
        <f>SUMIFS(СВЦЭМ!$H$34:$H$777,СВЦЭМ!$A$34:$A$777,$A278,СВЦЭМ!$B$34:$B$777,H$260)+'СЕТ СН'!$F$12</f>
        <v>492.35198122000003</v>
      </c>
      <c r="I278" s="37">
        <f>SUMIFS(СВЦЭМ!$H$34:$H$777,СВЦЭМ!$A$34:$A$777,$A278,СВЦЭМ!$B$34:$B$777,I$260)+'СЕТ СН'!$F$12</f>
        <v>420.84012927999999</v>
      </c>
      <c r="J278" s="37">
        <f>SUMIFS(СВЦЭМ!$H$34:$H$777,СВЦЭМ!$A$34:$A$777,$A278,СВЦЭМ!$B$34:$B$777,J$260)+'СЕТ СН'!$F$12</f>
        <v>355.15537291999999</v>
      </c>
      <c r="K278" s="37">
        <f>SUMIFS(СВЦЭМ!$H$34:$H$777,СВЦЭМ!$A$34:$A$777,$A278,СВЦЭМ!$B$34:$B$777,K$260)+'СЕТ СН'!$F$12</f>
        <v>324.92521520999998</v>
      </c>
      <c r="L278" s="37">
        <f>SUMIFS(СВЦЭМ!$H$34:$H$777,СВЦЭМ!$A$34:$A$777,$A278,СВЦЭМ!$B$34:$B$777,L$260)+'СЕТ СН'!$F$12</f>
        <v>319.19241199999999</v>
      </c>
      <c r="M278" s="37">
        <f>SUMIFS(СВЦЭМ!$H$34:$H$777,СВЦЭМ!$A$34:$A$777,$A278,СВЦЭМ!$B$34:$B$777,M$260)+'СЕТ СН'!$F$12</f>
        <v>319.03915831</v>
      </c>
      <c r="N278" s="37">
        <f>SUMIFS(СВЦЭМ!$H$34:$H$777,СВЦЭМ!$A$34:$A$777,$A278,СВЦЭМ!$B$34:$B$777,N$260)+'СЕТ СН'!$F$12</f>
        <v>322.71618138999997</v>
      </c>
      <c r="O278" s="37">
        <f>SUMIFS(СВЦЭМ!$H$34:$H$777,СВЦЭМ!$A$34:$A$777,$A278,СВЦЭМ!$B$34:$B$777,O$260)+'СЕТ СН'!$F$12</f>
        <v>319.88196291999998</v>
      </c>
      <c r="P278" s="37">
        <f>SUMIFS(СВЦЭМ!$H$34:$H$777,СВЦЭМ!$A$34:$A$777,$A278,СВЦЭМ!$B$34:$B$777,P$260)+'СЕТ СН'!$F$12</f>
        <v>322.74106920000003</v>
      </c>
      <c r="Q278" s="37">
        <f>SUMIFS(СВЦЭМ!$H$34:$H$777,СВЦЭМ!$A$34:$A$777,$A278,СВЦЭМ!$B$34:$B$777,Q$260)+'СЕТ СН'!$F$12</f>
        <v>325.01961731</v>
      </c>
      <c r="R278" s="37">
        <f>SUMIFS(СВЦЭМ!$H$34:$H$777,СВЦЭМ!$A$34:$A$777,$A278,СВЦЭМ!$B$34:$B$777,R$260)+'СЕТ СН'!$F$12</f>
        <v>326.55434007999997</v>
      </c>
      <c r="S278" s="37">
        <f>SUMIFS(СВЦЭМ!$H$34:$H$777,СВЦЭМ!$A$34:$A$777,$A278,СВЦЭМ!$B$34:$B$777,S$260)+'СЕТ СН'!$F$12</f>
        <v>327.54783377000001</v>
      </c>
      <c r="T278" s="37">
        <f>SUMIFS(СВЦЭМ!$H$34:$H$777,СВЦЭМ!$A$34:$A$777,$A278,СВЦЭМ!$B$34:$B$777,T$260)+'СЕТ СН'!$F$12</f>
        <v>326.18031386000001</v>
      </c>
      <c r="U278" s="37">
        <f>SUMIFS(СВЦЭМ!$H$34:$H$777,СВЦЭМ!$A$34:$A$777,$A278,СВЦЭМ!$B$34:$B$777,U$260)+'СЕТ СН'!$F$12</f>
        <v>324.49754445000002</v>
      </c>
      <c r="V278" s="37">
        <f>SUMIFS(СВЦЭМ!$H$34:$H$777,СВЦЭМ!$A$34:$A$777,$A278,СВЦЭМ!$B$34:$B$777,V$260)+'СЕТ СН'!$F$12</f>
        <v>329.14965068999999</v>
      </c>
      <c r="W278" s="37">
        <f>SUMIFS(СВЦЭМ!$H$34:$H$777,СВЦЭМ!$A$34:$A$777,$A278,СВЦЭМ!$B$34:$B$777,W$260)+'СЕТ СН'!$F$12</f>
        <v>341.00833538000001</v>
      </c>
      <c r="X278" s="37">
        <f>SUMIFS(СВЦЭМ!$H$34:$H$777,СВЦЭМ!$A$34:$A$777,$A278,СВЦЭМ!$B$34:$B$777,X$260)+'СЕТ СН'!$F$12</f>
        <v>392.0460094</v>
      </c>
      <c r="Y278" s="37">
        <f>SUMIFS(СВЦЭМ!$H$34:$H$777,СВЦЭМ!$A$34:$A$777,$A278,СВЦЭМ!$B$34:$B$777,Y$260)+'СЕТ СН'!$F$12</f>
        <v>458.20215679</v>
      </c>
    </row>
    <row r="279" spans="1:25" ht="15.75" x14ac:dyDescent="0.2">
      <c r="A279" s="36">
        <f t="shared" si="7"/>
        <v>43300</v>
      </c>
      <c r="B279" s="37">
        <f>SUMIFS(СВЦЭМ!$H$34:$H$777,СВЦЭМ!$A$34:$A$777,$A279,СВЦЭМ!$B$34:$B$777,B$260)+'СЕТ СН'!$F$12</f>
        <v>471.96236168000001</v>
      </c>
      <c r="C279" s="37">
        <f>SUMIFS(СВЦЭМ!$H$34:$H$777,СВЦЭМ!$A$34:$A$777,$A279,СВЦЭМ!$B$34:$B$777,C$260)+'СЕТ СН'!$F$12</f>
        <v>500.86411707000002</v>
      </c>
      <c r="D279" s="37">
        <f>SUMIFS(СВЦЭМ!$H$34:$H$777,СВЦЭМ!$A$34:$A$777,$A279,СВЦЭМ!$B$34:$B$777,D$260)+'СЕТ СН'!$F$12</f>
        <v>518.17626018999999</v>
      </c>
      <c r="E279" s="37">
        <f>SUMIFS(СВЦЭМ!$H$34:$H$777,СВЦЭМ!$A$34:$A$777,$A279,СВЦЭМ!$B$34:$B$777,E$260)+'СЕТ СН'!$F$12</f>
        <v>514.67670269999996</v>
      </c>
      <c r="F279" s="37">
        <f>SUMIFS(СВЦЭМ!$H$34:$H$777,СВЦЭМ!$A$34:$A$777,$A279,СВЦЭМ!$B$34:$B$777,F$260)+'СЕТ СН'!$F$12</f>
        <v>512.90098716</v>
      </c>
      <c r="G279" s="37">
        <f>SUMIFS(СВЦЭМ!$H$34:$H$777,СВЦЭМ!$A$34:$A$777,$A279,СВЦЭМ!$B$34:$B$777,G$260)+'СЕТ СН'!$F$12</f>
        <v>515.38359573000002</v>
      </c>
      <c r="H279" s="37">
        <f>SUMIFS(СВЦЭМ!$H$34:$H$777,СВЦЭМ!$A$34:$A$777,$A279,СВЦЭМ!$B$34:$B$777,H$260)+'СЕТ СН'!$F$12</f>
        <v>487.35483618000001</v>
      </c>
      <c r="I279" s="37">
        <f>SUMIFS(СВЦЭМ!$H$34:$H$777,СВЦЭМ!$A$34:$A$777,$A279,СВЦЭМ!$B$34:$B$777,I$260)+'СЕТ СН'!$F$12</f>
        <v>406.14490898999998</v>
      </c>
      <c r="J279" s="37">
        <f>SUMIFS(СВЦЭМ!$H$34:$H$777,СВЦЭМ!$A$34:$A$777,$A279,СВЦЭМ!$B$34:$B$777,J$260)+'СЕТ СН'!$F$12</f>
        <v>348.75185723999999</v>
      </c>
      <c r="K279" s="37">
        <f>SUMIFS(СВЦЭМ!$H$34:$H$777,СВЦЭМ!$A$34:$A$777,$A279,СВЦЭМ!$B$34:$B$777,K$260)+'СЕТ СН'!$F$12</f>
        <v>315.83396586999999</v>
      </c>
      <c r="L279" s="37">
        <f>SUMIFS(СВЦЭМ!$H$34:$H$777,СВЦЭМ!$A$34:$A$777,$A279,СВЦЭМ!$B$34:$B$777,L$260)+'СЕТ СН'!$F$12</f>
        <v>313.17881532000001</v>
      </c>
      <c r="M279" s="37">
        <f>SUMIFS(СВЦЭМ!$H$34:$H$777,СВЦЭМ!$A$34:$A$777,$A279,СВЦЭМ!$B$34:$B$777,M$260)+'СЕТ СН'!$F$12</f>
        <v>311.88487235000002</v>
      </c>
      <c r="N279" s="37">
        <f>SUMIFS(СВЦЭМ!$H$34:$H$777,СВЦЭМ!$A$34:$A$777,$A279,СВЦЭМ!$B$34:$B$777,N$260)+'СЕТ СН'!$F$12</f>
        <v>315.95902529</v>
      </c>
      <c r="O279" s="37">
        <f>SUMIFS(СВЦЭМ!$H$34:$H$777,СВЦЭМ!$A$34:$A$777,$A279,СВЦЭМ!$B$34:$B$777,O$260)+'СЕТ СН'!$F$12</f>
        <v>313.85881130000001</v>
      </c>
      <c r="P279" s="37">
        <f>SUMIFS(СВЦЭМ!$H$34:$H$777,СВЦЭМ!$A$34:$A$777,$A279,СВЦЭМ!$B$34:$B$777,P$260)+'СЕТ СН'!$F$12</f>
        <v>314.34713631</v>
      </c>
      <c r="Q279" s="37">
        <f>SUMIFS(СВЦЭМ!$H$34:$H$777,СВЦЭМ!$A$34:$A$777,$A279,СВЦЭМ!$B$34:$B$777,Q$260)+'СЕТ СН'!$F$12</f>
        <v>316.61551416999998</v>
      </c>
      <c r="R279" s="37">
        <f>SUMIFS(СВЦЭМ!$H$34:$H$777,СВЦЭМ!$A$34:$A$777,$A279,СВЦЭМ!$B$34:$B$777,R$260)+'СЕТ СН'!$F$12</f>
        <v>317.22181647999997</v>
      </c>
      <c r="S279" s="37">
        <f>SUMIFS(СВЦЭМ!$H$34:$H$777,СВЦЭМ!$A$34:$A$777,$A279,СВЦЭМ!$B$34:$B$777,S$260)+'СЕТ СН'!$F$12</f>
        <v>317.82592793999999</v>
      </c>
      <c r="T279" s="37">
        <f>SUMIFS(СВЦЭМ!$H$34:$H$777,СВЦЭМ!$A$34:$A$777,$A279,СВЦЭМ!$B$34:$B$777,T$260)+'СЕТ СН'!$F$12</f>
        <v>315.22285866999999</v>
      </c>
      <c r="U279" s="37">
        <f>SUMIFS(СВЦЭМ!$H$34:$H$777,СВЦЭМ!$A$34:$A$777,$A279,СВЦЭМ!$B$34:$B$777,U$260)+'СЕТ СН'!$F$12</f>
        <v>311.70695741999998</v>
      </c>
      <c r="V279" s="37">
        <f>SUMIFS(СВЦЭМ!$H$34:$H$777,СВЦЭМ!$A$34:$A$777,$A279,СВЦЭМ!$B$34:$B$777,V$260)+'СЕТ СН'!$F$12</f>
        <v>311.99167118999998</v>
      </c>
      <c r="W279" s="37">
        <f>SUMIFS(СВЦЭМ!$H$34:$H$777,СВЦЭМ!$A$34:$A$777,$A279,СВЦЭМ!$B$34:$B$777,W$260)+'СЕТ СН'!$F$12</f>
        <v>340.03510788</v>
      </c>
      <c r="X279" s="37">
        <f>SUMIFS(СВЦЭМ!$H$34:$H$777,СВЦЭМ!$A$34:$A$777,$A279,СВЦЭМ!$B$34:$B$777,X$260)+'СЕТ СН'!$F$12</f>
        <v>377.16842393000002</v>
      </c>
      <c r="Y279" s="37">
        <f>SUMIFS(СВЦЭМ!$H$34:$H$777,СВЦЭМ!$A$34:$A$777,$A279,СВЦЭМ!$B$34:$B$777,Y$260)+'СЕТ СН'!$F$12</f>
        <v>442.82730335000002</v>
      </c>
    </row>
    <row r="280" spans="1:25" ht="15.75" x14ac:dyDescent="0.2">
      <c r="A280" s="36">
        <f t="shared" si="7"/>
        <v>43301</v>
      </c>
      <c r="B280" s="37">
        <f>SUMIFS(СВЦЭМ!$H$34:$H$777,СВЦЭМ!$A$34:$A$777,$A280,СВЦЭМ!$B$34:$B$777,B$260)+'СЕТ СН'!$F$12</f>
        <v>477.33231480000001</v>
      </c>
      <c r="C280" s="37">
        <f>SUMIFS(СВЦЭМ!$H$34:$H$777,СВЦЭМ!$A$34:$A$777,$A280,СВЦЭМ!$B$34:$B$777,C$260)+'СЕТ СН'!$F$12</f>
        <v>509.43117805000003</v>
      </c>
      <c r="D280" s="37">
        <f>SUMIFS(СВЦЭМ!$H$34:$H$777,СВЦЭМ!$A$34:$A$777,$A280,СВЦЭМ!$B$34:$B$777,D$260)+'СЕТ СН'!$F$12</f>
        <v>526.12920398000006</v>
      </c>
      <c r="E280" s="37">
        <f>SUMIFS(СВЦЭМ!$H$34:$H$777,СВЦЭМ!$A$34:$A$777,$A280,СВЦЭМ!$B$34:$B$777,E$260)+'СЕТ СН'!$F$12</f>
        <v>524.01021728000001</v>
      </c>
      <c r="F280" s="37">
        <f>SUMIFS(СВЦЭМ!$H$34:$H$777,СВЦЭМ!$A$34:$A$777,$A280,СВЦЭМ!$B$34:$B$777,F$260)+'СЕТ СН'!$F$12</f>
        <v>522.70635512000001</v>
      </c>
      <c r="G280" s="37">
        <f>SUMIFS(СВЦЭМ!$H$34:$H$777,СВЦЭМ!$A$34:$A$777,$A280,СВЦЭМ!$B$34:$B$777,G$260)+'СЕТ СН'!$F$12</f>
        <v>522.10324080999999</v>
      </c>
      <c r="H280" s="37">
        <f>SUMIFS(СВЦЭМ!$H$34:$H$777,СВЦЭМ!$A$34:$A$777,$A280,СВЦЭМ!$B$34:$B$777,H$260)+'СЕТ СН'!$F$12</f>
        <v>490.40762033999999</v>
      </c>
      <c r="I280" s="37">
        <f>SUMIFS(СВЦЭМ!$H$34:$H$777,СВЦЭМ!$A$34:$A$777,$A280,СВЦЭМ!$B$34:$B$777,I$260)+'СЕТ СН'!$F$12</f>
        <v>405.27535863999998</v>
      </c>
      <c r="J280" s="37">
        <f>SUMIFS(СВЦЭМ!$H$34:$H$777,СВЦЭМ!$A$34:$A$777,$A280,СВЦЭМ!$B$34:$B$777,J$260)+'СЕТ СН'!$F$12</f>
        <v>349.27380497000001</v>
      </c>
      <c r="K280" s="37">
        <f>SUMIFS(СВЦЭМ!$H$34:$H$777,СВЦЭМ!$A$34:$A$777,$A280,СВЦЭМ!$B$34:$B$777,K$260)+'СЕТ СН'!$F$12</f>
        <v>314.63705425000001</v>
      </c>
      <c r="L280" s="37">
        <f>SUMIFS(СВЦЭМ!$H$34:$H$777,СВЦЭМ!$A$34:$A$777,$A280,СВЦЭМ!$B$34:$B$777,L$260)+'СЕТ СН'!$F$12</f>
        <v>310.63605374000002</v>
      </c>
      <c r="M280" s="37">
        <f>SUMIFS(СВЦЭМ!$H$34:$H$777,СВЦЭМ!$A$34:$A$777,$A280,СВЦЭМ!$B$34:$B$777,M$260)+'СЕТ СН'!$F$12</f>
        <v>310.81079507999999</v>
      </c>
      <c r="N280" s="37">
        <f>SUMIFS(СВЦЭМ!$H$34:$H$777,СВЦЭМ!$A$34:$A$777,$A280,СВЦЭМ!$B$34:$B$777,N$260)+'СЕТ СН'!$F$12</f>
        <v>312.47059811999998</v>
      </c>
      <c r="O280" s="37">
        <f>SUMIFS(СВЦЭМ!$H$34:$H$777,СВЦЭМ!$A$34:$A$777,$A280,СВЦЭМ!$B$34:$B$777,O$260)+'СЕТ СН'!$F$12</f>
        <v>315.91812970000001</v>
      </c>
      <c r="P280" s="37">
        <f>SUMIFS(СВЦЭМ!$H$34:$H$777,СВЦЭМ!$A$34:$A$777,$A280,СВЦЭМ!$B$34:$B$777,P$260)+'СЕТ СН'!$F$12</f>
        <v>317.15658282999999</v>
      </c>
      <c r="Q280" s="37">
        <f>SUMIFS(СВЦЭМ!$H$34:$H$777,СВЦЭМ!$A$34:$A$777,$A280,СВЦЭМ!$B$34:$B$777,Q$260)+'СЕТ СН'!$F$12</f>
        <v>313.94389512999999</v>
      </c>
      <c r="R280" s="37">
        <f>SUMIFS(СВЦЭМ!$H$34:$H$777,СВЦЭМ!$A$34:$A$777,$A280,СВЦЭМ!$B$34:$B$777,R$260)+'СЕТ СН'!$F$12</f>
        <v>314.35032317000002</v>
      </c>
      <c r="S280" s="37">
        <f>SUMIFS(СВЦЭМ!$H$34:$H$777,СВЦЭМ!$A$34:$A$777,$A280,СВЦЭМ!$B$34:$B$777,S$260)+'СЕТ СН'!$F$12</f>
        <v>316.2926569</v>
      </c>
      <c r="T280" s="37">
        <f>SUMIFS(СВЦЭМ!$H$34:$H$777,СВЦЭМ!$A$34:$A$777,$A280,СВЦЭМ!$B$34:$B$777,T$260)+'СЕТ СН'!$F$12</f>
        <v>320.88093829000002</v>
      </c>
      <c r="U280" s="37">
        <f>SUMIFS(СВЦЭМ!$H$34:$H$777,СВЦЭМ!$A$34:$A$777,$A280,СВЦЭМ!$B$34:$B$777,U$260)+'СЕТ СН'!$F$12</f>
        <v>316.96536232</v>
      </c>
      <c r="V280" s="37">
        <f>SUMIFS(СВЦЭМ!$H$34:$H$777,СВЦЭМ!$A$34:$A$777,$A280,СВЦЭМ!$B$34:$B$777,V$260)+'СЕТ СН'!$F$12</f>
        <v>318.21711227999998</v>
      </c>
      <c r="W280" s="37">
        <f>SUMIFS(СВЦЭМ!$H$34:$H$777,СВЦЭМ!$A$34:$A$777,$A280,СВЦЭМ!$B$34:$B$777,W$260)+'СЕТ СН'!$F$12</f>
        <v>343.35201269999999</v>
      </c>
      <c r="X280" s="37">
        <f>SUMIFS(СВЦЭМ!$H$34:$H$777,СВЦЭМ!$A$34:$A$777,$A280,СВЦЭМ!$B$34:$B$777,X$260)+'СЕТ СН'!$F$12</f>
        <v>390.01146670000003</v>
      </c>
      <c r="Y280" s="37">
        <f>SUMIFS(СВЦЭМ!$H$34:$H$777,СВЦЭМ!$A$34:$A$777,$A280,СВЦЭМ!$B$34:$B$777,Y$260)+'СЕТ СН'!$F$12</f>
        <v>451.00674727000001</v>
      </c>
    </row>
    <row r="281" spans="1:25" ht="15.75" x14ac:dyDescent="0.2">
      <c r="A281" s="36">
        <f t="shared" si="7"/>
        <v>43302</v>
      </c>
      <c r="B281" s="37">
        <f>SUMIFS(СВЦЭМ!$H$34:$H$777,СВЦЭМ!$A$34:$A$777,$A281,СВЦЭМ!$B$34:$B$777,B$260)+'СЕТ СН'!$F$12</f>
        <v>471.60987753000001</v>
      </c>
      <c r="C281" s="37">
        <f>SUMIFS(СВЦЭМ!$H$34:$H$777,СВЦЭМ!$A$34:$A$777,$A281,СВЦЭМ!$B$34:$B$777,C$260)+'СЕТ СН'!$F$12</f>
        <v>482.12428599999998</v>
      </c>
      <c r="D281" s="37">
        <f>SUMIFS(СВЦЭМ!$H$34:$H$777,СВЦЭМ!$A$34:$A$777,$A281,СВЦЭМ!$B$34:$B$777,D$260)+'СЕТ СН'!$F$12</f>
        <v>505.09787074000002</v>
      </c>
      <c r="E281" s="37">
        <f>SUMIFS(СВЦЭМ!$H$34:$H$777,СВЦЭМ!$A$34:$A$777,$A281,СВЦЭМ!$B$34:$B$777,E$260)+'СЕТ СН'!$F$12</f>
        <v>502.92291126999999</v>
      </c>
      <c r="F281" s="37">
        <f>SUMIFS(СВЦЭМ!$H$34:$H$777,СВЦЭМ!$A$34:$A$777,$A281,СВЦЭМ!$B$34:$B$777,F$260)+'СЕТ СН'!$F$12</f>
        <v>505.49142848000002</v>
      </c>
      <c r="G281" s="37">
        <f>SUMIFS(СВЦЭМ!$H$34:$H$777,СВЦЭМ!$A$34:$A$777,$A281,СВЦЭМ!$B$34:$B$777,G$260)+'СЕТ СН'!$F$12</f>
        <v>500.15582176999999</v>
      </c>
      <c r="H281" s="37">
        <f>SUMIFS(СВЦЭМ!$H$34:$H$777,СВЦЭМ!$A$34:$A$777,$A281,СВЦЭМ!$B$34:$B$777,H$260)+'СЕТ СН'!$F$12</f>
        <v>460.89517590999998</v>
      </c>
      <c r="I281" s="37">
        <f>SUMIFS(СВЦЭМ!$H$34:$H$777,СВЦЭМ!$A$34:$A$777,$A281,СВЦЭМ!$B$34:$B$777,I$260)+'СЕТ СН'!$F$12</f>
        <v>386.05406986000003</v>
      </c>
      <c r="J281" s="37">
        <f>SUMIFS(СВЦЭМ!$H$34:$H$777,СВЦЭМ!$A$34:$A$777,$A281,СВЦЭМ!$B$34:$B$777,J$260)+'СЕТ СН'!$F$12</f>
        <v>333.45621406999999</v>
      </c>
      <c r="K281" s="37">
        <f>SUMIFS(СВЦЭМ!$H$34:$H$777,СВЦЭМ!$A$34:$A$777,$A281,СВЦЭМ!$B$34:$B$777,K$260)+'СЕТ СН'!$F$12</f>
        <v>299.73902170999997</v>
      </c>
      <c r="L281" s="37">
        <f>SUMIFS(СВЦЭМ!$H$34:$H$777,СВЦЭМ!$A$34:$A$777,$A281,СВЦЭМ!$B$34:$B$777,L$260)+'СЕТ СН'!$F$12</f>
        <v>289.32016721999997</v>
      </c>
      <c r="M281" s="37">
        <f>SUMIFS(СВЦЭМ!$H$34:$H$777,СВЦЭМ!$A$34:$A$777,$A281,СВЦЭМ!$B$34:$B$777,M$260)+'СЕТ СН'!$F$12</f>
        <v>287.98962905000002</v>
      </c>
      <c r="N281" s="37">
        <f>SUMIFS(СВЦЭМ!$H$34:$H$777,СВЦЭМ!$A$34:$A$777,$A281,СВЦЭМ!$B$34:$B$777,N$260)+'СЕТ СН'!$F$12</f>
        <v>291.10295823000001</v>
      </c>
      <c r="O281" s="37">
        <f>SUMIFS(СВЦЭМ!$H$34:$H$777,СВЦЭМ!$A$34:$A$777,$A281,СВЦЭМ!$B$34:$B$777,O$260)+'СЕТ СН'!$F$12</f>
        <v>295.13822187</v>
      </c>
      <c r="P281" s="37">
        <f>SUMIFS(СВЦЭМ!$H$34:$H$777,СВЦЭМ!$A$34:$A$777,$A281,СВЦЭМ!$B$34:$B$777,P$260)+'СЕТ СН'!$F$12</f>
        <v>297.75654713</v>
      </c>
      <c r="Q281" s="37">
        <f>SUMIFS(СВЦЭМ!$H$34:$H$777,СВЦЭМ!$A$34:$A$777,$A281,СВЦЭМ!$B$34:$B$777,Q$260)+'СЕТ СН'!$F$12</f>
        <v>298.88239643999998</v>
      </c>
      <c r="R281" s="37">
        <f>SUMIFS(СВЦЭМ!$H$34:$H$777,СВЦЭМ!$A$34:$A$777,$A281,СВЦЭМ!$B$34:$B$777,R$260)+'СЕТ СН'!$F$12</f>
        <v>297.32561156999998</v>
      </c>
      <c r="S281" s="37">
        <f>SUMIFS(СВЦЭМ!$H$34:$H$777,СВЦЭМ!$A$34:$A$777,$A281,СВЦЭМ!$B$34:$B$777,S$260)+'СЕТ СН'!$F$12</f>
        <v>297.35397291999999</v>
      </c>
      <c r="T281" s="37">
        <f>SUMIFS(СВЦЭМ!$H$34:$H$777,СВЦЭМ!$A$34:$A$777,$A281,СВЦЭМ!$B$34:$B$777,T$260)+'СЕТ СН'!$F$12</f>
        <v>295.0161195</v>
      </c>
      <c r="U281" s="37">
        <f>SUMIFS(СВЦЭМ!$H$34:$H$777,СВЦЭМ!$A$34:$A$777,$A281,СВЦЭМ!$B$34:$B$777,U$260)+'СЕТ СН'!$F$12</f>
        <v>293.60910417000002</v>
      </c>
      <c r="V281" s="37">
        <f>SUMIFS(СВЦЭМ!$H$34:$H$777,СВЦЭМ!$A$34:$A$777,$A281,СВЦЭМ!$B$34:$B$777,V$260)+'СЕТ СН'!$F$12</f>
        <v>292.97899153999998</v>
      </c>
      <c r="W281" s="37">
        <f>SUMIFS(СВЦЭМ!$H$34:$H$777,СВЦЭМ!$A$34:$A$777,$A281,СВЦЭМ!$B$34:$B$777,W$260)+'СЕТ СН'!$F$12</f>
        <v>318.34205257000002</v>
      </c>
      <c r="X281" s="37">
        <f>SUMIFS(СВЦЭМ!$H$34:$H$777,СВЦЭМ!$A$34:$A$777,$A281,СВЦЭМ!$B$34:$B$777,X$260)+'СЕТ СН'!$F$12</f>
        <v>359.08887893000002</v>
      </c>
      <c r="Y281" s="37">
        <f>SUMIFS(СВЦЭМ!$H$34:$H$777,СВЦЭМ!$A$34:$A$777,$A281,СВЦЭМ!$B$34:$B$777,Y$260)+'СЕТ СН'!$F$12</f>
        <v>429.32205664000003</v>
      </c>
    </row>
    <row r="282" spans="1:25" ht="15.75" x14ac:dyDescent="0.2">
      <c r="A282" s="36">
        <f t="shared" si="7"/>
        <v>43303</v>
      </c>
      <c r="B282" s="37">
        <f>SUMIFS(СВЦЭМ!$H$34:$H$777,СВЦЭМ!$A$34:$A$777,$A282,СВЦЭМ!$B$34:$B$777,B$260)+'СЕТ СН'!$F$12</f>
        <v>468.89667942</v>
      </c>
      <c r="C282" s="37">
        <f>SUMIFS(СВЦЭМ!$H$34:$H$777,СВЦЭМ!$A$34:$A$777,$A282,СВЦЭМ!$B$34:$B$777,C$260)+'СЕТ СН'!$F$12</f>
        <v>495.27217530000001</v>
      </c>
      <c r="D282" s="37">
        <f>SUMIFS(СВЦЭМ!$H$34:$H$777,СВЦЭМ!$A$34:$A$777,$A282,СВЦЭМ!$B$34:$B$777,D$260)+'СЕТ СН'!$F$12</f>
        <v>504.22591196000002</v>
      </c>
      <c r="E282" s="37">
        <f>SUMIFS(СВЦЭМ!$H$34:$H$777,СВЦЭМ!$A$34:$A$777,$A282,СВЦЭМ!$B$34:$B$777,E$260)+'СЕТ СН'!$F$12</f>
        <v>508.82330557</v>
      </c>
      <c r="F282" s="37">
        <f>SUMIFS(СВЦЭМ!$H$34:$H$777,СВЦЭМ!$A$34:$A$777,$A282,СВЦЭМ!$B$34:$B$777,F$260)+'СЕТ СН'!$F$12</f>
        <v>501.42609758999998</v>
      </c>
      <c r="G282" s="37">
        <f>SUMIFS(СВЦЭМ!$H$34:$H$777,СВЦЭМ!$A$34:$A$777,$A282,СВЦЭМ!$B$34:$B$777,G$260)+'СЕТ СН'!$F$12</f>
        <v>508.58536936000002</v>
      </c>
      <c r="H282" s="37">
        <f>SUMIFS(СВЦЭМ!$H$34:$H$777,СВЦЭМ!$A$34:$A$777,$A282,СВЦЭМ!$B$34:$B$777,H$260)+'СЕТ СН'!$F$12</f>
        <v>473.01989377000001</v>
      </c>
      <c r="I282" s="37">
        <f>SUMIFS(СВЦЭМ!$H$34:$H$777,СВЦЭМ!$A$34:$A$777,$A282,СВЦЭМ!$B$34:$B$777,I$260)+'СЕТ СН'!$F$12</f>
        <v>412.75556526999998</v>
      </c>
      <c r="J282" s="37">
        <f>SUMIFS(СВЦЭМ!$H$34:$H$777,СВЦЭМ!$A$34:$A$777,$A282,СВЦЭМ!$B$34:$B$777,J$260)+'СЕТ СН'!$F$12</f>
        <v>349.41135687000002</v>
      </c>
      <c r="K282" s="37">
        <f>SUMIFS(СВЦЭМ!$H$34:$H$777,СВЦЭМ!$A$34:$A$777,$A282,СВЦЭМ!$B$34:$B$777,K$260)+'СЕТ СН'!$F$12</f>
        <v>313.46197787</v>
      </c>
      <c r="L282" s="37">
        <f>SUMIFS(СВЦЭМ!$H$34:$H$777,СВЦЭМ!$A$34:$A$777,$A282,СВЦЭМ!$B$34:$B$777,L$260)+'СЕТ СН'!$F$12</f>
        <v>294.09808887000003</v>
      </c>
      <c r="M282" s="37">
        <f>SUMIFS(СВЦЭМ!$H$34:$H$777,СВЦЭМ!$A$34:$A$777,$A282,СВЦЭМ!$B$34:$B$777,M$260)+'СЕТ СН'!$F$12</f>
        <v>284.56210876</v>
      </c>
      <c r="N282" s="37">
        <f>SUMIFS(СВЦЭМ!$H$34:$H$777,СВЦЭМ!$A$34:$A$777,$A282,СВЦЭМ!$B$34:$B$777,N$260)+'СЕТ СН'!$F$12</f>
        <v>288.42324925999998</v>
      </c>
      <c r="O282" s="37">
        <f>SUMIFS(СВЦЭМ!$H$34:$H$777,СВЦЭМ!$A$34:$A$777,$A282,СВЦЭМ!$B$34:$B$777,O$260)+'СЕТ СН'!$F$12</f>
        <v>287.78766253999999</v>
      </c>
      <c r="P282" s="37">
        <f>SUMIFS(СВЦЭМ!$H$34:$H$777,СВЦЭМ!$A$34:$A$777,$A282,СВЦЭМ!$B$34:$B$777,P$260)+'СЕТ СН'!$F$12</f>
        <v>295.41191881999998</v>
      </c>
      <c r="Q282" s="37">
        <f>SUMIFS(СВЦЭМ!$H$34:$H$777,СВЦЭМ!$A$34:$A$777,$A282,СВЦЭМ!$B$34:$B$777,Q$260)+'СЕТ СН'!$F$12</f>
        <v>298.55277152000002</v>
      </c>
      <c r="R282" s="37">
        <f>SUMIFS(СВЦЭМ!$H$34:$H$777,СВЦЭМ!$A$34:$A$777,$A282,СВЦЭМ!$B$34:$B$777,R$260)+'СЕТ СН'!$F$12</f>
        <v>299.29699832</v>
      </c>
      <c r="S282" s="37">
        <f>SUMIFS(СВЦЭМ!$H$34:$H$777,СВЦЭМ!$A$34:$A$777,$A282,СВЦЭМ!$B$34:$B$777,S$260)+'СЕТ СН'!$F$12</f>
        <v>297.27268660999999</v>
      </c>
      <c r="T282" s="37">
        <f>SUMIFS(СВЦЭМ!$H$34:$H$777,СВЦЭМ!$A$34:$A$777,$A282,СВЦЭМ!$B$34:$B$777,T$260)+'СЕТ СН'!$F$12</f>
        <v>300.08890745000002</v>
      </c>
      <c r="U282" s="37">
        <f>SUMIFS(СВЦЭМ!$H$34:$H$777,СВЦЭМ!$A$34:$A$777,$A282,СВЦЭМ!$B$34:$B$777,U$260)+'СЕТ СН'!$F$12</f>
        <v>298.2688407</v>
      </c>
      <c r="V282" s="37">
        <f>SUMIFS(СВЦЭМ!$H$34:$H$777,СВЦЭМ!$A$34:$A$777,$A282,СВЦЭМ!$B$34:$B$777,V$260)+'СЕТ СН'!$F$12</f>
        <v>298.18111464999998</v>
      </c>
      <c r="W282" s="37">
        <f>SUMIFS(СВЦЭМ!$H$34:$H$777,СВЦЭМ!$A$34:$A$777,$A282,СВЦЭМ!$B$34:$B$777,W$260)+'СЕТ СН'!$F$12</f>
        <v>298.82009676000001</v>
      </c>
      <c r="X282" s="37">
        <f>SUMIFS(СВЦЭМ!$H$34:$H$777,СВЦЭМ!$A$34:$A$777,$A282,СВЦЭМ!$B$34:$B$777,X$260)+'СЕТ СН'!$F$12</f>
        <v>342.03383121000002</v>
      </c>
      <c r="Y282" s="37">
        <f>SUMIFS(СВЦЭМ!$H$34:$H$777,СВЦЭМ!$A$34:$A$777,$A282,СВЦЭМ!$B$34:$B$777,Y$260)+'СЕТ СН'!$F$12</f>
        <v>412.9477718</v>
      </c>
    </row>
    <row r="283" spans="1:25" ht="15.75" x14ac:dyDescent="0.2">
      <c r="A283" s="36">
        <f t="shared" si="7"/>
        <v>43304</v>
      </c>
      <c r="B283" s="37">
        <f>SUMIFS(СВЦЭМ!$H$34:$H$777,СВЦЭМ!$A$34:$A$777,$A283,СВЦЭМ!$B$34:$B$777,B$260)+'СЕТ СН'!$F$12</f>
        <v>483.70116101000002</v>
      </c>
      <c r="C283" s="37">
        <f>SUMIFS(СВЦЭМ!$H$34:$H$777,СВЦЭМ!$A$34:$A$777,$A283,СВЦЭМ!$B$34:$B$777,C$260)+'СЕТ СН'!$F$12</f>
        <v>517.28611575000002</v>
      </c>
      <c r="D283" s="37">
        <f>SUMIFS(СВЦЭМ!$H$34:$H$777,СВЦЭМ!$A$34:$A$777,$A283,СВЦЭМ!$B$34:$B$777,D$260)+'СЕТ СН'!$F$12</f>
        <v>533.62079808999999</v>
      </c>
      <c r="E283" s="37">
        <f>SUMIFS(СВЦЭМ!$H$34:$H$777,СВЦЭМ!$A$34:$A$777,$A283,СВЦЭМ!$B$34:$B$777,E$260)+'СЕТ СН'!$F$12</f>
        <v>532.34039414999995</v>
      </c>
      <c r="F283" s="37">
        <f>SUMIFS(СВЦЭМ!$H$34:$H$777,СВЦЭМ!$A$34:$A$777,$A283,СВЦЭМ!$B$34:$B$777,F$260)+'СЕТ СН'!$F$12</f>
        <v>530.52175127999999</v>
      </c>
      <c r="G283" s="37">
        <f>SUMIFS(СВЦЭМ!$H$34:$H$777,СВЦЭМ!$A$34:$A$777,$A283,СВЦЭМ!$B$34:$B$777,G$260)+'СЕТ СН'!$F$12</f>
        <v>532.06689513000003</v>
      </c>
      <c r="H283" s="37">
        <f>SUMIFS(СВЦЭМ!$H$34:$H$777,СВЦЭМ!$A$34:$A$777,$A283,СВЦЭМ!$B$34:$B$777,H$260)+'СЕТ СН'!$F$12</f>
        <v>485.08523501000002</v>
      </c>
      <c r="I283" s="37">
        <f>SUMIFS(СВЦЭМ!$H$34:$H$777,СВЦЭМ!$A$34:$A$777,$A283,СВЦЭМ!$B$34:$B$777,I$260)+'СЕТ СН'!$F$12</f>
        <v>404.39657611000001</v>
      </c>
      <c r="J283" s="37">
        <f>SUMIFS(СВЦЭМ!$H$34:$H$777,СВЦЭМ!$A$34:$A$777,$A283,СВЦЭМ!$B$34:$B$777,J$260)+'СЕТ СН'!$F$12</f>
        <v>341.36207617000002</v>
      </c>
      <c r="K283" s="37">
        <f>SUMIFS(СВЦЭМ!$H$34:$H$777,СВЦЭМ!$A$34:$A$777,$A283,СВЦЭМ!$B$34:$B$777,K$260)+'СЕТ СН'!$F$12</f>
        <v>302.41190849999998</v>
      </c>
      <c r="L283" s="37">
        <f>SUMIFS(СВЦЭМ!$H$34:$H$777,СВЦЭМ!$A$34:$A$777,$A283,СВЦЭМ!$B$34:$B$777,L$260)+'СЕТ СН'!$F$12</f>
        <v>292.19598705999999</v>
      </c>
      <c r="M283" s="37">
        <f>SUMIFS(СВЦЭМ!$H$34:$H$777,СВЦЭМ!$A$34:$A$777,$A283,СВЦЭМ!$B$34:$B$777,M$260)+'СЕТ СН'!$F$12</f>
        <v>291.80542365000002</v>
      </c>
      <c r="N283" s="37">
        <f>SUMIFS(СВЦЭМ!$H$34:$H$777,СВЦЭМ!$A$34:$A$777,$A283,СВЦЭМ!$B$34:$B$777,N$260)+'СЕТ СН'!$F$12</f>
        <v>291.89702383000002</v>
      </c>
      <c r="O283" s="37">
        <f>SUMIFS(СВЦЭМ!$H$34:$H$777,СВЦЭМ!$A$34:$A$777,$A283,СВЦЭМ!$B$34:$B$777,O$260)+'СЕТ СН'!$F$12</f>
        <v>291.19390901000003</v>
      </c>
      <c r="P283" s="37">
        <f>SUMIFS(СВЦЭМ!$H$34:$H$777,СВЦЭМ!$A$34:$A$777,$A283,СВЦЭМ!$B$34:$B$777,P$260)+'СЕТ СН'!$F$12</f>
        <v>292.46928671000001</v>
      </c>
      <c r="Q283" s="37">
        <f>SUMIFS(СВЦЭМ!$H$34:$H$777,СВЦЭМ!$A$34:$A$777,$A283,СВЦЭМ!$B$34:$B$777,Q$260)+'СЕТ СН'!$F$12</f>
        <v>295.62251263000002</v>
      </c>
      <c r="R283" s="37">
        <f>SUMIFS(СВЦЭМ!$H$34:$H$777,СВЦЭМ!$A$34:$A$777,$A283,СВЦЭМ!$B$34:$B$777,R$260)+'СЕТ СН'!$F$12</f>
        <v>294.60592910000003</v>
      </c>
      <c r="S283" s="37">
        <f>SUMIFS(СВЦЭМ!$H$34:$H$777,СВЦЭМ!$A$34:$A$777,$A283,СВЦЭМ!$B$34:$B$777,S$260)+'СЕТ СН'!$F$12</f>
        <v>294.29502586000001</v>
      </c>
      <c r="T283" s="37">
        <f>SUMIFS(СВЦЭМ!$H$34:$H$777,СВЦЭМ!$A$34:$A$777,$A283,СВЦЭМ!$B$34:$B$777,T$260)+'СЕТ СН'!$F$12</f>
        <v>295.89120493000001</v>
      </c>
      <c r="U283" s="37">
        <f>SUMIFS(СВЦЭМ!$H$34:$H$777,СВЦЭМ!$A$34:$A$777,$A283,СВЦЭМ!$B$34:$B$777,U$260)+'СЕТ СН'!$F$12</f>
        <v>293.76407555999998</v>
      </c>
      <c r="V283" s="37">
        <f>SUMIFS(СВЦЭМ!$H$34:$H$777,СВЦЭМ!$A$34:$A$777,$A283,СВЦЭМ!$B$34:$B$777,V$260)+'СЕТ СН'!$F$12</f>
        <v>293.48591621000003</v>
      </c>
      <c r="W283" s="37">
        <f>SUMIFS(СВЦЭМ!$H$34:$H$777,СВЦЭМ!$A$34:$A$777,$A283,СВЦЭМ!$B$34:$B$777,W$260)+'СЕТ СН'!$F$12</f>
        <v>313.41569993000002</v>
      </c>
      <c r="X283" s="37">
        <f>SUMIFS(СВЦЭМ!$H$34:$H$777,СВЦЭМ!$A$34:$A$777,$A283,СВЦЭМ!$B$34:$B$777,X$260)+'СЕТ СН'!$F$12</f>
        <v>357.59635745000003</v>
      </c>
      <c r="Y283" s="37">
        <f>SUMIFS(СВЦЭМ!$H$34:$H$777,СВЦЭМ!$A$34:$A$777,$A283,СВЦЭМ!$B$34:$B$777,Y$260)+'СЕТ СН'!$F$12</f>
        <v>417.36463807000001</v>
      </c>
    </row>
    <row r="284" spans="1:25" ht="15.75" x14ac:dyDescent="0.2">
      <c r="A284" s="36">
        <f t="shared" si="7"/>
        <v>43305</v>
      </c>
      <c r="B284" s="37">
        <f>SUMIFS(СВЦЭМ!$H$34:$H$777,СВЦЭМ!$A$34:$A$777,$A284,СВЦЭМ!$B$34:$B$777,B$260)+'СЕТ СН'!$F$12</f>
        <v>485.13358190999998</v>
      </c>
      <c r="C284" s="37">
        <f>SUMIFS(СВЦЭМ!$H$34:$H$777,СВЦЭМ!$A$34:$A$777,$A284,СВЦЭМ!$B$34:$B$777,C$260)+'СЕТ СН'!$F$12</f>
        <v>501.64262632999998</v>
      </c>
      <c r="D284" s="37">
        <f>SUMIFS(СВЦЭМ!$H$34:$H$777,СВЦЭМ!$A$34:$A$777,$A284,СВЦЭМ!$B$34:$B$777,D$260)+'СЕТ СН'!$F$12</f>
        <v>528.14724147000004</v>
      </c>
      <c r="E284" s="37">
        <f>SUMIFS(СВЦЭМ!$H$34:$H$777,СВЦЭМ!$A$34:$A$777,$A284,СВЦЭМ!$B$34:$B$777,E$260)+'СЕТ СН'!$F$12</f>
        <v>537.63393312999995</v>
      </c>
      <c r="F284" s="37">
        <f>SUMIFS(СВЦЭМ!$H$34:$H$777,СВЦЭМ!$A$34:$A$777,$A284,СВЦЭМ!$B$34:$B$777,F$260)+'СЕТ СН'!$F$12</f>
        <v>532.08384261000003</v>
      </c>
      <c r="G284" s="37">
        <f>SUMIFS(СВЦЭМ!$H$34:$H$777,СВЦЭМ!$A$34:$A$777,$A284,СВЦЭМ!$B$34:$B$777,G$260)+'СЕТ СН'!$F$12</f>
        <v>522.69724216999998</v>
      </c>
      <c r="H284" s="37">
        <f>SUMIFS(СВЦЭМ!$H$34:$H$777,СВЦЭМ!$A$34:$A$777,$A284,СВЦЭМ!$B$34:$B$777,H$260)+'СЕТ СН'!$F$12</f>
        <v>478.86323814999997</v>
      </c>
      <c r="I284" s="37">
        <f>SUMIFS(СВЦЭМ!$H$34:$H$777,СВЦЭМ!$A$34:$A$777,$A284,СВЦЭМ!$B$34:$B$777,I$260)+'СЕТ СН'!$F$12</f>
        <v>398.63326747999997</v>
      </c>
      <c r="J284" s="37">
        <f>SUMIFS(СВЦЭМ!$H$34:$H$777,СВЦЭМ!$A$34:$A$777,$A284,СВЦЭМ!$B$34:$B$777,J$260)+'СЕТ СН'!$F$12</f>
        <v>338.17886953999999</v>
      </c>
      <c r="K284" s="37">
        <f>SUMIFS(СВЦЭМ!$H$34:$H$777,СВЦЭМ!$A$34:$A$777,$A284,СВЦЭМ!$B$34:$B$777,K$260)+'СЕТ СН'!$F$12</f>
        <v>308.13896870000002</v>
      </c>
      <c r="L284" s="37">
        <f>SUMIFS(СВЦЭМ!$H$34:$H$777,СВЦЭМ!$A$34:$A$777,$A284,СВЦЭМ!$B$34:$B$777,L$260)+'СЕТ СН'!$F$12</f>
        <v>303.15388827999999</v>
      </c>
      <c r="M284" s="37">
        <f>SUMIFS(СВЦЭМ!$H$34:$H$777,СВЦЭМ!$A$34:$A$777,$A284,СВЦЭМ!$B$34:$B$777,M$260)+'СЕТ СН'!$F$12</f>
        <v>303.02408360999999</v>
      </c>
      <c r="N284" s="37">
        <f>SUMIFS(СВЦЭМ!$H$34:$H$777,СВЦЭМ!$A$34:$A$777,$A284,СВЦЭМ!$B$34:$B$777,N$260)+'СЕТ СН'!$F$12</f>
        <v>313.18142666</v>
      </c>
      <c r="O284" s="37">
        <f>SUMIFS(СВЦЭМ!$H$34:$H$777,СВЦЭМ!$A$34:$A$777,$A284,СВЦЭМ!$B$34:$B$777,O$260)+'СЕТ СН'!$F$12</f>
        <v>308.44711351000001</v>
      </c>
      <c r="P284" s="37">
        <f>SUMIFS(СВЦЭМ!$H$34:$H$777,СВЦЭМ!$A$34:$A$777,$A284,СВЦЭМ!$B$34:$B$777,P$260)+'СЕТ СН'!$F$12</f>
        <v>309.03366498000003</v>
      </c>
      <c r="Q284" s="37">
        <f>SUMIFS(СВЦЭМ!$H$34:$H$777,СВЦЭМ!$A$34:$A$777,$A284,СВЦЭМ!$B$34:$B$777,Q$260)+'СЕТ СН'!$F$12</f>
        <v>309.18363933000001</v>
      </c>
      <c r="R284" s="37">
        <f>SUMIFS(СВЦЭМ!$H$34:$H$777,СВЦЭМ!$A$34:$A$777,$A284,СВЦЭМ!$B$34:$B$777,R$260)+'СЕТ СН'!$F$12</f>
        <v>308.01248937000003</v>
      </c>
      <c r="S284" s="37">
        <f>SUMIFS(СВЦЭМ!$H$34:$H$777,СВЦЭМ!$A$34:$A$777,$A284,СВЦЭМ!$B$34:$B$777,S$260)+'СЕТ СН'!$F$12</f>
        <v>303.54172459</v>
      </c>
      <c r="T284" s="37">
        <f>SUMIFS(СВЦЭМ!$H$34:$H$777,СВЦЭМ!$A$34:$A$777,$A284,СВЦЭМ!$B$34:$B$777,T$260)+'СЕТ СН'!$F$12</f>
        <v>303.86595718000001</v>
      </c>
      <c r="U284" s="37">
        <f>SUMIFS(СВЦЭМ!$H$34:$H$777,СВЦЭМ!$A$34:$A$777,$A284,СВЦЭМ!$B$34:$B$777,U$260)+'СЕТ СН'!$F$12</f>
        <v>309.80855384</v>
      </c>
      <c r="V284" s="37">
        <f>SUMIFS(СВЦЭМ!$H$34:$H$777,СВЦЭМ!$A$34:$A$777,$A284,СВЦЭМ!$B$34:$B$777,V$260)+'СЕТ СН'!$F$12</f>
        <v>309.78696256000001</v>
      </c>
      <c r="W284" s="37">
        <f>SUMIFS(СВЦЭМ!$H$34:$H$777,СВЦЭМ!$A$34:$A$777,$A284,СВЦЭМ!$B$34:$B$777,W$260)+'СЕТ СН'!$F$12</f>
        <v>338.14442310999999</v>
      </c>
      <c r="X284" s="37">
        <f>SUMIFS(СВЦЭМ!$H$34:$H$777,СВЦЭМ!$A$34:$A$777,$A284,СВЦЭМ!$B$34:$B$777,X$260)+'СЕТ СН'!$F$12</f>
        <v>382.85085753999999</v>
      </c>
      <c r="Y284" s="37">
        <f>SUMIFS(СВЦЭМ!$H$34:$H$777,СВЦЭМ!$A$34:$A$777,$A284,СВЦЭМ!$B$34:$B$777,Y$260)+'СЕТ СН'!$F$12</f>
        <v>445.12540246999998</v>
      </c>
    </row>
    <row r="285" spans="1:25" ht="15.75" x14ac:dyDescent="0.2">
      <c r="A285" s="36">
        <f t="shared" si="7"/>
        <v>43306</v>
      </c>
      <c r="B285" s="37">
        <f>SUMIFS(СВЦЭМ!$H$34:$H$777,СВЦЭМ!$A$34:$A$777,$A285,СВЦЭМ!$B$34:$B$777,B$260)+'СЕТ СН'!$F$12</f>
        <v>466.79337816999998</v>
      </c>
      <c r="C285" s="37">
        <f>SUMIFS(СВЦЭМ!$H$34:$H$777,СВЦЭМ!$A$34:$A$777,$A285,СВЦЭМ!$B$34:$B$777,C$260)+'СЕТ СН'!$F$12</f>
        <v>497.51935498</v>
      </c>
      <c r="D285" s="37">
        <f>SUMIFS(СВЦЭМ!$H$34:$H$777,СВЦЭМ!$A$34:$A$777,$A285,СВЦЭМ!$B$34:$B$777,D$260)+'СЕТ СН'!$F$12</f>
        <v>522.01970919999997</v>
      </c>
      <c r="E285" s="37">
        <f>SUMIFS(СВЦЭМ!$H$34:$H$777,СВЦЭМ!$A$34:$A$777,$A285,СВЦЭМ!$B$34:$B$777,E$260)+'СЕТ СН'!$F$12</f>
        <v>528.15521488000002</v>
      </c>
      <c r="F285" s="37">
        <f>SUMIFS(СВЦЭМ!$H$34:$H$777,СВЦЭМ!$A$34:$A$777,$A285,СВЦЭМ!$B$34:$B$777,F$260)+'СЕТ СН'!$F$12</f>
        <v>521.55505702000005</v>
      </c>
      <c r="G285" s="37">
        <f>SUMIFS(СВЦЭМ!$H$34:$H$777,СВЦЭМ!$A$34:$A$777,$A285,СВЦЭМ!$B$34:$B$777,G$260)+'СЕТ СН'!$F$12</f>
        <v>522.94723999999997</v>
      </c>
      <c r="H285" s="37">
        <f>SUMIFS(СВЦЭМ!$H$34:$H$777,СВЦЭМ!$A$34:$A$777,$A285,СВЦЭМ!$B$34:$B$777,H$260)+'СЕТ СН'!$F$12</f>
        <v>470.64021508000002</v>
      </c>
      <c r="I285" s="37">
        <f>SUMIFS(СВЦЭМ!$H$34:$H$777,СВЦЭМ!$A$34:$A$777,$A285,СВЦЭМ!$B$34:$B$777,I$260)+'СЕТ СН'!$F$12</f>
        <v>387.45284822999997</v>
      </c>
      <c r="J285" s="37">
        <f>SUMIFS(СВЦЭМ!$H$34:$H$777,СВЦЭМ!$A$34:$A$777,$A285,СВЦЭМ!$B$34:$B$777,J$260)+'СЕТ СН'!$F$12</f>
        <v>325.94144662999997</v>
      </c>
      <c r="K285" s="37">
        <f>SUMIFS(СВЦЭМ!$H$34:$H$777,СВЦЭМ!$A$34:$A$777,$A285,СВЦЭМ!$B$34:$B$777,K$260)+'СЕТ СН'!$F$12</f>
        <v>296.90464462</v>
      </c>
      <c r="L285" s="37">
        <f>SUMIFS(СВЦЭМ!$H$34:$H$777,СВЦЭМ!$A$34:$A$777,$A285,СВЦЭМ!$B$34:$B$777,L$260)+'СЕТ СН'!$F$12</f>
        <v>293.52024677000003</v>
      </c>
      <c r="M285" s="37">
        <f>SUMIFS(СВЦЭМ!$H$34:$H$777,СВЦЭМ!$A$34:$A$777,$A285,СВЦЭМ!$B$34:$B$777,M$260)+'СЕТ СН'!$F$12</f>
        <v>294.87515561999999</v>
      </c>
      <c r="N285" s="37">
        <f>SUMIFS(СВЦЭМ!$H$34:$H$777,СВЦЭМ!$A$34:$A$777,$A285,СВЦЭМ!$B$34:$B$777,N$260)+'СЕТ СН'!$F$12</f>
        <v>297.46811070000001</v>
      </c>
      <c r="O285" s="37">
        <f>SUMIFS(СВЦЭМ!$H$34:$H$777,СВЦЭМ!$A$34:$A$777,$A285,СВЦЭМ!$B$34:$B$777,O$260)+'СЕТ СН'!$F$12</f>
        <v>298.08523231999999</v>
      </c>
      <c r="P285" s="37">
        <f>SUMIFS(СВЦЭМ!$H$34:$H$777,СВЦЭМ!$A$34:$A$777,$A285,СВЦЭМ!$B$34:$B$777,P$260)+'СЕТ СН'!$F$12</f>
        <v>305.44883834000001</v>
      </c>
      <c r="Q285" s="37">
        <f>SUMIFS(СВЦЭМ!$H$34:$H$777,СВЦЭМ!$A$34:$A$777,$A285,СВЦЭМ!$B$34:$B$777,Q$260)+'СЕТ СН'!$F$12</f>
        <v>308.85593277999999</v>
      </c>
      <c r="R285" s="37">
        <f>SUMIFS(СВЦЭМ!$H$34:$H$777,СВЦЭМ!$A$34:$A$777,$A285,СВЦЭМ!$B$34:$B$777,R$260)+'СЕТ СН'!$F$12</f>
        <v>323.48972003</v>
      </c>
      <c r="S285" s="37">
        <f>SUMIFS(СВЦЭМ!$H$34:$H$777,СВЦЭМ!$A$34:$A$777,$A285,СВЦЭМ!$B$34:$B$777,S$260)+'СЕТ СН'!$F$12</f>
        <v>317.29985281</v>
      </c>
      <c r="T285" s="37">
        <f>SUMIFS(СВЦЭМ!$H$34:$H$777,СВЦЭМ!$A$34:$A$777,$A285,СВЦЭМ!$B$34:$B$777,T$260)+'СЕТ СН'!$F$12</f>
        <v>318.55864474999998</v>
      </c>
      <c r="U285" s="37">
        <f>SUMIFS(СВЦЭМ!$H$34:$H$777,СВЦЭМ!$A$34:$A$777,$A285,СВЦЭМ!$B$34:$B$777,U$260)+'СЕТ СН'!$F$12</f>
        <v>324.95175202000001</v>
      </c>
      <c r="V285" s="37">
        <f>SUMIFS(СВЦЭМ!$H$34:$H$777,СВЦЭМ!$A$34:$A$777,$A285,СВЦЭМ!$B$34:$B$777,V$260)+'СЕТ СН'!$F$12</f>
        <v>329.92983910999999</v>
      </c>
      <c r="W285" s="37">
        <f>SUMIFS(СВЦЭМ!$H$34:$H$777,СВЦЭМ!$A$34:$A$777,$A285,СВЦЭМ!$B$34:$B$777,W$260)+'СЕТ СН'!$F$12</f>
        <v>345.53380499000002</v>
      </c>
      <c r="X285" s="37">
        <f>SUMIFS(СВЦЭМ!$H$34:$H$777,СВЦЭМ!$A$34:$A$777,$A285,СВЦЭМ!$B$34:$B$777,X$260)+'СЕТ СН'!$F$12</f>
        <v>380.32339152999998</v>
      </c>
      <c r="Y285" s="37">
        <f>SUMIFS(СВЦЭМ!$H$34:$H$777,СВЦЭМ!$A$34:$A$777,$A285,СВЦЭМ!$B$34:$B$777,Y$260)+'СЕТ СН'!$F$12</f>
        <v>409.08418861000001</v>
      </c>
    </row>
    <row r="286" spans="1:25" ht="15.75" x14ac:dyDescent="0.2">
      <c r="A286" s="36">
        <f t="shared" si="7"/>
        <v>43307</v>
      </c>
      <c r="B286" s="37">
        <f>SUMIFS(СВЦЭМ!$H$34:$H$777,СВЦЭМ!$A$34:$A$777,$A286,СВЦЭМ!$B$34:$B$777,B$260)+'СЕТ СН'!$F$12</f>
        <v>451.63931914</v>
      </c>
      <c r="C286" s="37">
        <f>SUMIFS(СВЦЭМ!$H$34:$H$777,СВЦЭМ!$A$34:$A$777,$A286,СВЦЭМ!$B$34:$B$777,C$260)+'СЕТ СН'!$F$12</f>
        <v>504.276498</v>
      </c>
      <c r="D286" s="37">
        <f>SUMIFS(СВЦЭМ!$H$34:$H$777,СВЦЭМ!$A$34:$A$777,$A286,СВЦЭМ!$B$34:$B$777,D$260)+'СЕТ СН'!$F$12</f>
        <v>532.94637820000003</v>
      </c>
      <c r="E286" s="37">
        <f>SUMIFS(СВЦЭМ!$H$34:$H$777,СВЦЭМ!$A$34:$A$777,$A286,СВЦЭМ!$B$34:$B$777,E$260)+'СЕТ СН'!$F$12</f>
        <v>536.50448538000001</v>
      </c>
      <c r="F286" s="37">
        <f>SUMIFS(СВЦЭМ!$H$34:$H$777,СВЦЭМ!$A$34:$A$777,$A286,СВЦЭМ!$B$34:$B$777,F$260)+'СЕТ СН'!$F$12</f>
        <v>526.99739922000003</v>
      </c>
      <c r="G286" s="37">
        <f>SUMIFS(СВЦЭМ!$H$34:$H$777,СВЦЭМ!$A$34:$A$777,$A286,СВЦЭМ!$B$34:$B$777,G$260)+'СЕТ СН'!$F$12</f>
        <v>516.73303809000004</v>
      </c>
      <c r="H286" s="37">
        <f>SUMIFS(СВЦЭМ!$H$34:$H$777,СВЦЭМ!$A$34:$A$777,$A286,СВЦЭМ!$B$34:$B$777,H$260)+'СЕТ СН'!$F$12</f>
        <v>470.43597234999999</v>
      </c>
      <c r="I286" s="37">
        <f>SUMIFS(СВЦЭМ!$H$34:$H$777,СВЦЭМ!$A$34:$A$777,$A286,СВЦЭМ!$B$34:$B$777,I$260)+'СЕТ СН'!$F$12</f>
        <v>387.09844132000001</v>
      </c>
      <c r="J286" s="37">
        <f>SUMIFS(СВЦЭМ!$H$34:$H$777,СВЦЭМ!$A$34:$A$777,$A286,СВЦЭМ!$B$34:$B$777,J$260)+'СЕТ СН'!$F$12</f>
        <v>329.64702985000002</v>
      </c>
      <c r="K286" s="37">
        <f>SUMIFS(СВЦЭМ!$H$34:$H$777,СВЦЭМ!$A$34:$A$777,$A286,СВЦЭМ!$B$34:$B$777,K$260)+'СЕТ СН'!$F$12</f>
        <v>301.51081823999999</v>
      </c>
      <c r="L286" s="37">
        <f>SUMIFS(СВЦЭМ!$H$34:$H$777,СВЦЭМ!$A$34:$A$777,$A286,СВЦЭМ!$B$34:$B$777,L$260)+'СЕТ СН'!$F$12</f>
        <v>303.56688529000002</v>
      </c>
      <c r="M286" s="37">
        <f>SUMIFS(СВЦЭМ!$H$34:$H$777,СВЦЭМ!$A$34:$A$777,$A286,СВЦЭМ!$B$34:$B$777,M$260)+'СЕТ СН'!$F$12</f>
        <v>297.23289503000001</v>
      </c>
      <c r="N286" s="37">
        <f>SUMIFS(СВЦЭМ!$H$34:$H$777,СВЦЭМ!$A$34:$A$777,$A286,СВЦЭМ!$B$34:$B$777,N$260)+'СЕТ СН'!$F$12</f>
        <v>301.86423791999999</v>
      </c>
      <c r="O286" s="37">
        <f>SUMIFS(СВЦЭМ!$H$34:$H$777,СВЦЭМ!$A$34:$A$777,$A286,СВЦЭМ!$B$34:$B$777,O$260)+'СЕТ СН'!$F$12</f>
        <v>308.93913273999999</v>
      </c>
      <c r="P286" s="37">
        <f>SUMIFS(СВЦЭМ!$H$34:$H$777,СВЦЭМ!$A$34:$A$777,$A286,СВЦЭМ!$B$34:$B$777,P$260)+'СЕТ СН'!$F$12</f>
        <v>310.93801932000002</v>
      </c>
      <c r="Q286" s="37">
        <f>SUMIFS(СВЦЭМ!$H$34:$H$777,СВЦЭМ!$A$34:$A$777,$A286,СВЦЭМ!$B$34:$B$777,Q$260)+'СЕТ СН'!$F$12</f>
        <v>313.22197772999999</v>
      </c>
      <c r="R286" s="37">
        <f>SUMIFS(СВЦЭМ!$H$34:$H$777,СВЦЭМ!$A$34:$A$777,$A286,СВЦЭМ!$B$34:$B$777,R$260)+'СЕТ СН'!$F$12</f>
        <v>311.80809412000002</v>
      </c>
      <c r="S286" s="37">
        <f>SUMIFS(СВЦЭМ!$H$34:$H$777,СВЦЭМ!$A$34:$A$777,$A286,СВЦЭМ!$B$34:$B$777,S$260)+'СЕТ СН'!$F$12</f>
        <v>308.76495172</v>
      </c>
      <c r="T286" s="37">
        <f>SUMIFS(СВЦЭМ!$H$34:$H$777,СВЦЭМ!$A$34:$A$777,$A286,СВЦЭМ!$B$34:$B$777,T$260)+'СЕТ СН'!$F$12</f>
        <v>307.24288094000002</v>
      </c>
      <c r="U286" s="37">
        <f>SUMIFS(СВЦЭМ!$H$34:$H$777,СВЦЭМ!$A$34:$A$777,$A286,СВЦЭМ!$B$34:$B$777,U$260)+'СЕТ СН'!$F$12</f>
        <v>306.21976282000003</v>
      </c>
      <c r="V286" s="37">
        <f>SUMIFS(СВЦЭМ!$H$34:$H$777,СВЦЭМ!$A$34:$A$777,$A286,СВЦЭМ!$B$34:$B$777,V$260)+'СЕТ СН'!$F$12</f>
        <v>303.58702304000002</v>
      </c>
      <c r="W286" s="37">
        <f>SUMIFS(СВЦЭМ!$H$34:$H$777,СВЦЭМ!$A$34:$A$777,$A286,СВЦЭМ!$B$34:$B$777,W$260)+'СЕТ СН'!$F$12</f>
        <v>329.79373500000003</v>
      </c>
      <c r="X286" s="37">
        <f>SUMIFS(СВЦЭМ!$H$34:$H$777,СВЦЭМ!$A$34:$A$777,$A286,СВЦЭМ!$B$34:$B$777,X$260)+'СЕТ СН'!$F$12</f>
        <v>369.61161966999998</v>
      </c>
      <c r="Y286" s="37">
        <f>SUMIFS(СВЦЭМ!$H$34:$H$777,СВЦЭМ!$A$34:$A$777,$A286,СВЦЭМ!$B$34:$B$777,Y$260)+'СЕТ СН'!$F$12</f>
        <v>431.42784958999999</v>
      </c>
    </row>
    <row r="287" spans="1:25" ht="15.75" x14ac:dyDescent="0.2">
      <c r="A287" s="36">
        <f t="shared" si="7"/>
        <v>43308</v>
      </c>
      <c r="B287" s="37">
        <f>SUMIFS(СВЦЭМ!$H$34:$H$777,СВЦЭМ!$A$34:$A$777,$A287,СВЦЭМ!$B$34:$B$777,B$260)+'СЕТ СН'!$F$12</f>
        <v>479.52133799000001</v>
      </c>
      <c r="C287" s="37">
        <f>SUMIFS(СВЦЭМ!$H$34:$H$777,СВЦЭМ!$A$34:$A$777,$A287,СВЦЭМ!$B$34:$B$777,C$260)+'СЕТ СН'!$F$12</f>
        <v>512.55598242999997</v>
      </c>
      <c r="D287" s="37">
        <f>SUMIFS(СВЦЭМ!$H$34:$H$777,СВЦЭМ!$A$34:$A$777,$A287,СВЦЭМ!$B$34:$B$777,D$260)+'СЕТ СН'!$F$12</f>
        <v>524.68390364000004</v>
      </c>
      <c r="E287" s="37">
        <f>SUMIFS(СВЦЭМ!$H$34:$H$777,СВЦЭМ!$A$34:$A$777,$A287,СВЦЭМ!$B$34:$B$777,E$260)+'СЕТ СН'!$F$12</f>
        <v>519.58739218000005</v>
      </c>
      <c r="F287" s="37">
        <f>SUMIFS(СВЦЭМ!$H$34:$H$777,СВЦЭМ!$A$34:$A$777,$A287,СВЦЭМ!$B$34:$B$777,F$260)+'СЕТ СН'!$F$12</f>
        <v>517.83795400999998</v>
      </c>
      <c r="G287" s="37">
        <f>SUMIFS(СВЦЭМ!$H$34:$H$777,СВЦЭМ!$A$34:$A$777,$A287,СВЦЭМ!$B$34:$B$777,G$260)+'СЕТ СН'!$F$12</f>
        <v>520.53871910999999</v>
      </c>
      <c r="H287" s="37">
        <f>SUMIFS(СВЦЭМ!$H$34:$H$777,СВЦЭМ!$A$34:$A$777,$A287,СВЦЭМ!$B$34:$B$777,H$260)+'СЕТ СН'!$F$12</f>
        <v>473.66451269999999</v>
      </c>
      <c r="I287" s="37">
        <f>SUMIFS(СВЦЭМ!$H$34:$H$777,СВЦЭМ!$A$34:$A$777,$A287,СВЦЭМ!$B$34:$B$777,I$260)+'СЕТ СН'!$F$12</f>
        <v>393.31777837999999</v>
      </c>
      <c r="J287" s="37">
        <f>SUMIFS(СВЦЭМ!$H$34:$H$777,СВЦЭМ!$A$34:$A$777,$A287,СВЦЭМ!$B$34:$B$777,J$260)+'СЕТ СН'!$F$12</f>
        <v>335.73528435999998</v>
      </c>
      <c r="K287" s="37">
        <f>SUMIFS(СВЦЭМ!$H$34:$H$777,СВЦЭМ!$A$34:$A$777,$A287,СВЦЭМ!$B$34:$B$777,K$260)+'СЕТ СН'!$F$12</f>
        <v>307.33118042000001</v>
      </c>
      <c r="L287" s="37">
        <f>SUMIFS(СВЦЭМ!$H$34:$H$777,СВЦЭМ!$A$34:$A$777,$A287,СВЦЭМ!$B$34:$B$777,L$260)+'СЕТ СН'!$F$12</f>
        <v>299.49879463000002</v>
      </c>
      <c r="M287" s="37">
        <f>SUMIFS(СВЦЭМ!$H$34:$H$777,СВЦЭМ!$A$34:$A$777,$A287,СВЦЭМ!$B$34:$B$777,M$260)+'СЕТ СН'!$F$12</f>
        <v>297.45201480999998</v>
      </c>
      <c r="N287" s="37">
        <f>SUMIFS(СВЦЭМ!$H$34:$H$777,СВЦЭМ!$A$34:$A$777,$A287,СВЦЭМ!$B$34:$B$777,N$260)+'СЕТ СН'!$F$12</f>
        <v>292.82115051</v>
      </c>
      <c r="O287" s="37">
        <f>SUMIFS(СВЦЭМ!$H$34:$H$777,СВЦЭМ!$A$34:$A$777,$A287,СВЦЭМ!$B$34:$B$777,O$260)+'СЕТ СН'!$F$12</f>
        <v>295.86772212</v>
      </c>
      <c r="P287" s="37">
        <f>SUMIFS(СВЦЭМ!$H$34:$H$777,СВЦЭМ!$A$34:$A$777,$A287,СВЦЭМ!$B$34:$B$777,P$260)+'СЕТ СН'!$F$12</f>
        <v>297.6482638</v>
      </c>
      <c r="Q287" s="37">
        <f>SUMIFS(СВЦЭМ!$H$34:$H$777,СВЦЭМ!$A$34:$A$777,$A287,СВЦЭМ!$B$34:$B$777,Q$260)+'СЕТ СН'!$F$12</f>
        <v>298.05017135000003</v>
      </c>
      <c r="R287" s="37">
        <f>SUMIFS(СВЦЭМ!$H$34:$H$777,СВЦЭМ!$A$34:$A$777,$A287,СВЦЭМ!$B$34:$B$777,R$260)+'СЕТ СН'!$F$12</f>
        <v>301.76098867000002</v>
      </c>
      <c r="S287" s="37">
        <f>SUMIFS(СВЦЭМ!$H$34:$H$777,СВЦЭМ!$A$34:$A$777,$A287,СВЦЭМ!$B$34:$B$777,S$260)+'СЕТ СН'!$F$12</f>
        <v>299.67925151999998</v>
      </c>
      <c r="T287" s="37">
        <f>SUMIFS(СВЦЭМ!$H$34:$H$777,СВЦЭМ!$A$34:$A$777,$A287,СВЦЭМ!$B$34:$B$777,T$260)+'СЕТ СН'!$F$12</f>
        <v>297.29537071999999</v>
      </c>
      <c r="U287" s="37">
        <f>SUMIFS(СВЦЭМ!$H$34:$H$777,СВЦЭМ!$A$34:$A$777,$A287,СВЦЭМ!$B$34:$B$777,U$260)+'СЕТ СН'!$F$12</f>
        <v>300.44725163999999</v>
      </c>
      <c r="V287" s="37">
        <f>SUMIFS(СВЦЭМ!$H$34:$H$777,СВЦЭМ!$A$34:$A$777,$A287,СВЦЭМ!$B$34:$B$777,V$260)+'СЕТ СН'!$F$12</f>
        <v>302.59281650000003</v>
      </c>
      <c r="W287" s="37">
        <f>SUMIFS(СВЦЭМ!$H$34:$H$777,СВЦЭМ!$A$34:$A$777,$A287,СВЦЭМ!$B$34:$B$777,W$260)+'СЕТ СН'!$F$12</f>
        <v>322.60269793999998</v>
      </c>
      <c r="X287" s="37">
        <f>SUMIFS(СВЦЭМ!$H$34:$H$777,СВЦЭМ!$A$34:$A$777,$A287,СВЦЭМ!$B$34:$B$777,X$260)+'СЕТ СН'!$F$12</f>
        <v>369.07974385</v>
      </c>
      <c r="Y287" s="37">
        <f>SUMIFS(СВЦЭМ!$H$34:$H$777,СВЦЭМ!$A$34:$A$777,$A287,СВЦЭМ!$B$34:$B$777,Y$260)+'СЕТ СН'!$F$12</f>
        <v>427.24892466</v>
      </c>
    </row>
    <row r="288" spans="1:25" ht="15.75" x14ac:dyDescent="0.2">
      <c r="A288" s="36">
        <f t="shared" si="7"/>
        <v>43309</v>
      </c>
      <c r="B288" s="37">
        <f>SUMIFS(СВЦЭМ!$H$34:$H$777,СВЦЭМ!$A$34:$A$777,$A288,СВЦЭМ!$B$34:$B$777,B$260)+'СЕТ СН'!$F$12</f>
        <v>403.19324377999999</v>
      </c>
      <c r="C288" s="37">
        <f>SUMIFS(СВЦЭМ!$H$34:$H$777,СВЦЭМ!$A$34:$A$777,$A288,СВЦЭМ!$B$34:$B$777,C$260)+'СЕТ СН'!$F$12</f>
        <v>437.37493117000002</v>
      </c>
      <c r="D288" s="37">
        <f>SUMIFS(СВЦЭМ!$H$34:$H$777,СВЦЭМ!$A$34:$A$777,$A288,СВЦЭМ!$B$34:$B$777,D$260)+'СЕТ СН'!$F$12</f>
        <v>451.17212203999998</v>
      </c>
      <c r="E288" s="37">
        <f>SUMIFS(СВЦЭМ!$H$34:$H$777,СВЦЭМ!$A$34:$A$777,$A288,СВЦЭМ!$B$34:$B$777,E$260)+'СЕТ СН'!$F$12</f>
        <v>465.72324529000002</v>
      </c>
      <c r="F288" s="37">
        <f>SUMIFS(СВЦЭМ!$H$34:$H$777,СВЦЭМ!$A$34:$A$777,$A288,СВЦЭМ!$B$34:$B$777,F$260)+'СЕТ СН'!$F$12</f>
        <v>460.85634852999999</v>
      </c>
      <c r="G288" s="37">
        <f>SUMIFS(СВЦЭМ!$H$34:$H$777,СВЦЭМ!$A$34:$A$777,$A288,СВЦЭМ!$B$34:$B$777,G$260)+'СЕТ СН'!$F$12</f>
        <v>494.35226750999999</v>
      </c>
      <c r="H288" s="37">
        <f>SUMIFS(СВЦЭМ!$H$34:$H$777,СВЦЭМ!$A$34:$A$777,$A288,СВЦЭМ!$B$34:$B$777,H$260)+'СЕТ СН'!$F$12</f>
        <v>423.34219947000003</v>
      </c>
      <c r="I288" s="37">
        <f>SUMIFS(СВЦЭМ!$H$34:$H$777,СВЦЭМ!$A$34:$A$777,$A288,СВЦЭМ!$B$34:$B$777,I$260)+'СЕТ СН'!$F$12</f>
        <v>364.57389095000002</v>
      </c>
      <c r="J288" s="37">
        <f>SUMIFS(СВЦЭМ!$H$34:$H$777,СВЦЭМ!$A$34:$A$777,$A288,СВЦЭМ!$B$34:$B$777,J$260)+'СЕТ СН'!$F$12</f>
        <v>291.89554631999999</v>
      </c>
      <c r="K288" s="37">
        <f>SUMIFS(СВЦЭМ!$H$34:$H$777,СВЦЭМ!$A$34:$A$777,$A288,СВЦЭМ!$B$34:$B$777,K$260)+'СЕТ СН'!$F$12</f>
        <v>260.29055706999998</v>
      </c>
      <c r="L288" s="37">
        <f>SUMIFS(СВЦЭМ!$H$34:$H$777,СВЦЭМ!$A$34:$A$777,$A288,СВЦЭМ!$B$34:$B$777,L$260)+'СЕТ СН'!$F$12</f>
        <v>250.29091523</v>
      </c>
      <c r="M288" s="37">
        <f>SUMIFS(СВЦЭМ!$H$34:$H$777,СВЦЭМ!$A$34:$A$777,$A288,СВЦЭМ!$B$34:$B$777,M$260)+'СЕТ СН'!$F$12</f>
        <v>248.92982114</v>
      </c>
      <c r="N288" s="37">
        <f>SUMIFS(СВЦЭМ!$H$34:$H$777,СВЦЭМ!$A$34:$A$777,$A288,СВЦЭМ!$B$34:$B$777,N$260)+'СЕТ СН'!$F$12</f>
        <v>265.22027437999998</v>
      </c>
      <c r="O288" s="37">
        <f>SUMIFS(СВЦЭМ!$H$34:$H$777,СВЦЭМ!$A$34:$A$777,$A288,СВЦЭМ!$B$34:$B$777,O$260)+'СЕТ СН'!$F$12</f>
        <v>253.94391203999999</v>
      </c>
      <c r="P288" s="37">
        <f>SUMIFS(СВЦЭМ!$H$34:$H$777,СВЦЭМ!$A$34:$A$777,$A288,СВЦЭМ!$B$34:$B$777,P$260)+'СЕТ СН'!$F$12</f>
        <v>259.28712740999998</v>
      </c>
      <c r="Q288" s="37">
        <f>SUMIFS(СВЦЭМ!$H$34:$H$777,СВЦЭМ!$A$34:$A$777,$A288,СВЦЭМ!$B$34:$B$777,Q$260)+'СЕТ СН'!$F$12</f>
        <v>264.11836748000002</v>
      </c>
      <c r="R288" s="37">
        <f>SUMIFS(СВЦЭМ!$H$34:$H$777,СВЦЭМ!$A$34:$A$777,$A288,СВЦЭМ!$B$34:$B$777,R$260)+'СЕТ СН'!$F$12</f>
        <v>263.44226785000001</v>
      </c>
      <c r="S288" s="37">
        <f>SUMIFS(СВЦЭМ!$H$34:$H$777,СВЦЭМ!$A$34:$A$777,$A288,СВЦЭМ!$B$34:$B$777,S$260)+'СЕТ СН'!$F$12</f>
        <v>262.39582844</v>
      </c>
      <c r="T288" s="37">
        <f>SUMIFS(СВЦЭМ!$H$34:$H$777,СВЦЭМ!$A$34:$A$777,$A288,СВЦЭМ!$B$34:$B$777,T$260)+'СЕТ СН'!$F$12</f>
        <v>258.07184933000002</v>
      </c>
      <c r="U288" s="37">
        <f>SUMIFS(СВЦЭМ!$H$34:$H$777,СВЦЭМ!$A$34:$A$777,$A288,СВЦЭМ!$B$34:$B$777,U$260)+'СЕТ СН'!$F$12</f>
        <v>256.00282557999998</v>
      </c>
      <c r="V288" s="37">
        <f>SUMIFS(СВЦЭМ!$H$34:$H$777,СВЦЭМ!$A$34:$A$777,$A288,СВЦЭМ!$B$34:$B$777,V$260)+'СЕТ СН'!$F$12</f>
        <v>263.17052727999999</v>
      </c>
      <c r="W288" s="37">
        <f>SUMIFS(СВЦЭМ!$H$34:$H$777,СВЦЭМ!$A$34:$A$777,$A288,СВЦЭМ!$B$34:$B$777,W$260)+'СЕТ СН'!$F$12</f>
        <v>272.52828907999998</v>
      </c>
      <c r="X288" s="37">
        <f>SUMIFS(СВЦЭМ!$H$34:$H$777,СВЦЭМ!$A$34:$A$777,$A288,СВЦЭМ!$B$34:$B$777,X$260)+'СЕТ СН'!$F$12</f>
        <v>313.84102107000001</v>
      </c>
      <c r="Y288" s="37">
        <f>SUMIFS(СВЦЭМ!$H$34:$H$777,СВЦЭМ!$A$34:$A$777,$A288,СВЦЭМ!$B$34:$B$777,Y$260)+'СЕТ СН'!$F$12</f>
        <v>383.13449317999999</v>
      </c>
    </row>
    <row r="289" spans="1:27" ht="15.75" x14ac:dyDescent="0.2">
      <c r="A289" s="36">
        <f t="shared" si="7"/>
        <v>43310</v>
      </c>
      <c r="B289" s="37">
        <f>SUMIFS(СВЦЭМ!$H$34:$H$777,СВЦЭМ!$A$34:$A$777,$A289,СВЦЭМ!$B$34:$B$777,B$260)+'СЕТ СН'!$F$12</f>
        <v>415.95427468000003</v>
      </c>
      <c r="C289" s="37">
        <f>SUMIFS(СВЦЭМ!$H$34:$H$777,СВЦЭМ!$A$34:$A$777,$A289,СВЦЭМ!$B$34:$B$777,C$260)+'СЕТ СН'!$F$12</f>
        <v>445.04520079000002</v>
      </c>
      <c r="D289" s="37">
        <f>SUMIFS(СВЦЭМ!$H$34:$H$777,СВЦЭМ!$A$34:$A$777,$A289,СВЦЭМ!$B$34:$B$777,D$260)+'СЕТ СН'!$F$12</f>
        <v>475.43880368999999</v>
      </c>
      <c r="E289" s="37">
        <f>SUMIFS(СВЦЭМ!$H$34:$H$777,СВЦЭМ!$A$34:$A$777,$A289,СВЦЭМ!$B$34:$B$777,E$260)+'СЕТ СН'!$F$12</f>
        <v>504.57837862000002</v>
      </c>
      <c r="F289" s="37">
        <f>SUMIFS(СВЦЭМ!$H$34:$H$777,СВЦЭМ!$A$34:$A$777,$A289,СВЦЭМ!$B$34:$B$777,F$260)+'СЕТ СН'!$F$12</f>
        <v>499.96984035999998</v>
      </c>
      <c r="G289" s="37">
        <f>SUMIFS(СВЦЭМ!$H$34:$H$777,СВЦЭМ!$A$34:$A$777,$A289,СВЦЭМ!$B$34:$B$777,G$260)+'СЕТ СН'!$F$12</f>
        <v>496.62570628999998</v>
      </c>
      <c r="H289" s="37">
        <f>SUMIFS(СВЦЭМ!$H$34:$H$777,СВЦЭМ!$A$34:$A$777,$A289,СВЦЭМ!$B$34:$B$777,H$260)+'СЕТ СН'!$F$12</f>
        <v>440.77732714000001</v>
      </c>
      <c r="I289" s="37">
        <f>SUMIFS(СВЦЭМ!$H$34:$H$777,СВЦЭМ!$A$34:$A$777,$A289,СВЦЭМ!$B$34:$B$777,I$260)+'СЕТ СН'!$F$12</f>
        <v>355.45212727000001</v>
      </c>
      <c r="J289" s="37">
        <f>SUMIFS(СВЦЭМ!$H$34:$H$777,СВЦЭМ!$A$34:$A$777,$A289,СВЦЭМ!$B$34:$B$777,J$260)+'СЕТ СН'!$F$12</f>
        <v>291.33814174000003</v>
      </c>
      <c r="K289" s="37">
        <f>SUMIFS(СВЦЭМ!$H$34:$H$777,СВЦЭМ!$A$34:$A$777,$A289,СВЦЭМ!$B$34:$B$777,K$260)+'СЕТ СН'!$F$12</f>
        <v>257.81839415000002</v>
      </c>
      <c r="L289" s="37">
        <f>SUMIFS(СВЦЭМ!$H$34:$H$777,СВЦЭМ!$A$34:$A$777,$A289,СВЦЭМ!$B$34:$B$777,L$260)+'СЕТ СН'!$F$12</f>
        <v>244.56445556</v>
      </c>
      <c r="M289" s="37">
        <f>SUMIFS(СВЦЭМ!$H$34:$H$777,СВЦЭМ!$A$34:$A$777,$A289,СВЦЭМ!$B$34:$B$777,M$260)+'СЕТ СН'!$F$12</f>
        <v>244.12437847999999</v>
      </c>
      <c r="N289" s="37">
        <f>SUMIFS(СВЦЭМ!$H$34:$H$777,СВЦЭМ!$A$34:$A$777,$A289,СВЦЭМ!$B$34:$B$777,N$260)+'СЕТ СН'!$F$12</f>
        <v>239.92988477</v>
      </c>
      <c r="O289" s="37">
        <f>SUMIFS(СВЦЭМ!$H$34:$H$777,СВЦЭМ!$A$34:$A$777,$A289,СВЦЭМ!$B$34:$B$777,O$260)+'СЕТ СН'!$F$12</f>
        <v>240.60381742000001</v>
      </c>
      <c r="P289" s="37">
        <f>SUMIFS(СВЦЭМ!$H$34:$H$777,СВЦЭМ!$A$34:$A$777,$A289,СВЦЭМ!$B$34:$B$777,P$260)+'СЕТ СН'!$F$12</f>
        <v>240.41972243999999</v>
      </c>
      <c r="Q289" s="37">
        <f>SUMIFS(СВЦЭМ!$H$34:$H$777,СВЦЭМ!$A$34:$A$777,$A289,СВЦЭМ!$B$34:$B$777,Q$260)+'СЕТ СН'!$F$12</f>
        <v>242.46021825</v>
      </c>
      <c r="R289" s="37">
        <f>SUMIFS(СВЦЭМ!$H$34:$H$777,СВЦЭМ!$A$34:$A$777,$A289,СВЦЭМ!$B$34:$B$777,R$260)+'СЕТ СН'!$F$12</f>
        <v>243.80137886</v>
      </c>
      <c r="S289" s="37">
        <f>SUMIFS(СВЦЭМ!$H$34:$H$777,СВЦЭМ!$A$34:$A$777,$A289,СВЦЭМ!$B$34:$B$777,S$260)+'СЕТ СН'!$F$12</f>
        <v>245.63229132000001</v>
      </c>
      <c r="T289" s="37">
        <f>SUMIFS(СВЦЭМ!$H$34:$H$777,СВЦЭМ!$A$34:$A$777,$A289,СВЦЭМ!$B$34:$B$777,T$260)+'СЕТ СН'!$F$12</f>
        <v>244.68228417</v>
      </c>
      <c r="U289" s="37">
        <f>SUMIFS(СВЦЭМ!$H$34:$H$777,СВЦЭМ!$A$34:$A$777,$A289,СВЦЭМ!$B$34:$B$777,U$260)+'СЕТ СН'!$F$12</f>
        <v>244.06812428999999</v>
      </c>
      <c r="V289" s="37">
        <f>SUMIFS(СВЦЭМ!$H$34:$H$777,СВЦЭМ!$A$34:$A$777,$A289,СВЦЭМ!$B$34:$B$777,V$260)+'СЕТ СН'!$F$12</f>
        <v>245.19387302000001</v>
      </c>
      <c r="W289" s="37">
        <f>SUMIFS(СВЦЭМ!$H$34:$H$777,СВЦЭМ!$A$34:$A$777,$A289,СВЦЭМ!$B$34:$B$777,W$260)+'СЕТ СН'!$F$12</f>
        <v>255.25743582999999</v>
      </c>
      <c r="X289" s="37">
        <f>SUMIFS(СВЦЭМ!$H$34:$H$777,СВЦЭМ!$A$34:$A$777,$A289,СВЦЭМ!$B$34:$B$777,X$260)+'СЕТ СН'!$F$12</f>
        <v>296.09182349000002</v>
      </c>
      <c r="Y289" s="37">
        <f>SUMIFS(СВЦЭМ!$H$34:$H$777,СВЦЭМ!$A$34:$A$777,$A289,СВЦЭМ!$B$34:$B$777,Y$260)+'СЕТ СН'!$F$12</f>
        <v>357.15877487</v>
      </c>
    </row>
    <row r="290" spans="1:27" ht="15.75" x14ac:dyDescent="0.2">
      <c r="A290" s="36">
        <f t="shared" si="7"/>
        <v>43311</v>
      </c>
      <c r="B290" s="37">
        <f>SUMIFS(СВЦЭМ!$H$34:$H$777,СВЦЭМ!$A$34:$A$777,$A290,СВЦЭМ!$B$34:$B$777,B$260)+'СЕТ СН'!$F$12</f>
        <v>392.02798530000001</v>
      </c>
      <c r="C290" s="37">
        <f>SUMIFS(СВЦЭМ!$H$34:$H$777,СВЦЭМ!$A$34:$A$777,$A290,СВЦЭМ!$B$34:$B$777,C$260)+'СЕТ СН'!$F$12</f>
        <v>419.72319943000002</v>
      </c>
      <c r="D290" s="37">
        <f>SUMIFS(СВЦЭМ!$H$34:$H$777,СВЦЭМ!$A$34:$A$777,$A290,СВЦЭМ!$B$34:$B$777,D$260)+'СЕТ СН'!$F$12</f>
        <v>447.52666025000002</v>
      </c>
      <c r="E290" s="37">
        <f>SUMIFS(СВЦЭМ!$H$34:$H$777,СВЦЭМ!$A$34:$A$777,$A290,СВЦЭМ!$B$34:$B$777,E$260)+'СЕТ СН'!$F$12</f>
        <v>456.30925996000002</v>
      </c>
      <c r="F290" s="37">
        <f>SUMIFS(СВЦЭМ!$H$34:$H$777,СВЦЭМ!$A$34:$A$777,$A290,СВЦЭМ!$B$34:$B$777,F$260)+'СЕТ СН'!$F$12</f>
        <v>456.73366321999998</v>
      </c>
      <c r="G290" s="37">
        <f>SUMIFS(СВЦЭМ!$H$34:$H$777,СВЦЭМ!$A$34:$A$777,$A290,СВЦЭМ!$B$34:$B$777,G$260)+'СЕТ СН'!$F$12</f>
        <v>445.48109806000002</v>
      </c>
      <c r="H290" s="37">
        <f>SUMIFS(СВЦЭМ!$H$34:$H$777,СВЦЭМ!$A$34:$A$777,$A290,СВЦЭМ!$B$34:$B$777,H$260)+'СЕТ СН'!$F$12</f>
        <v>396.53009164999997</v>
      </c>
      <c r="I290" s="37">
        <f>SUMIFS(СВЦЭМ!$H$34:$H$777,СВЦЭМ!$A$34:$A$777,$A290,СВЦЭМ!$B$34:$B$777,I$260)+'СЕТ СН'!$F$12</f>
        <v>325.13661015999998</v>
      </c>
      <c r="J290" s="37">
        <f>SUMIFS(СВЦЭМ!$H$34:$H$777,СВЦЭМ!$A$34:$A$777,$A290,СВЦЭМ!$B$34:$B$777,J$260)+'СЕТ СН'!$F$12</f>
        <v>271.92820795</v>
      </c>
      <c r="K290" s="37">
        <f>SUMIFS(СВЦЭМ!$H$34:$H$777,СВЦЭМ!$A$34:$A$777,$A290,СВЦЭМ!$B$34:$B$777,K$260)+'СЕТ СН'!$F$12</f>
        <v>245.43157640000001</v>
      </c>
      <c r="L290" s="37">
        <f>SUMIFS(СВЦЭМ!$H$34:$H$777,СВЦЭМ!$A$34:$A$777,$A290,СВЦЭМ!$B$34:$B$777,L$260)+'СЕТ СН'!$F$12</f>
        <v>239.82712352999999</v>
      </c>
      <c r="M290" s="37">
        <f>SUMIFS(СВЦЭМ!$H$34:$H$777,СВЦЭМ!$A$34:$A$777,$A290,СВЦЭМ!$B$34:$B$777,M$260)+'СЕТ СН'!$F$12</f>
        <v>237.19663256000001</v>
      </c>
      <c r="N290" s="37">
        <f>SUMIFS(СВЦЭМ!$H$34:$H$777,СВЦЭМ!$A$34:$A$777,$A290,СВЦЭМ!$B$34:$B$777,N$260)+'СЕТ СН'!$F$12</f>
        <v>265.64093804999999</v>
      </c>
      <c r="O290" s="37">
        <f>SUMIFS(СВЦЭМ!$H$34:$H$777,СВЦЭМ!$A$34:$A$777,$A290,СВЦЭМ!$B$34:$B$777,O$260)+'СЕТ СН'!$F$12</f>
        <v>270.73756703999999</v>
      </c>
      <c r="P290" s="37">
        <f>SUMIFS(СВЦЭМ!$H$34:$H$777,СВЦЭМ!$A$34:$A$777,$A290,СВЦЭМ!$B$34:$B$777,P$260)+'СЕТ СН'!$F$12</f>
        <v>267.60757540999998</v>
      </c>
      <c r="Q290" s="37">
        <f>SUMIFS(СВЦЭМ!$H$34:$H$777,СВЦЭМ!$A$34:$A$777,$A290,СВЦЭМ!$B$34:$B$777,Q$260)+'СЕТ СН'!$F$12</f>
        <v>270.83641265</v>
      </c>
      <c r="R290" s="37">
        <f>SUMIFS(СВЦЭМ!$H$34:$H$777,СВЦЭМ!$A$34:$A$777,$A290,СВЦЭМ!$B$34:$B$777,R$260)+'СЕТ СН'!$F$12</f>
        <v>269.21944024999999</v>
      </c>
      <c r="S290" s="37">
        <f>SUMIFS(СВЦЭМ!$H$34:$H$777,СВЦЭМ!$A$34:$A$777,$A290,СВЦЭМ!$B$34:$B$777,S$260)+'СЕТ СН'!$F$12</f>
        <v>268.69956926999998</v>
      </c>
      <c r="T290" s="37">
        <f>SUMIFS(СВЦЭМ!$H$34:$H$777,СВЦЭМ!$A$34:$A$777,$A290,СВЦЭМ!$B$34:$B$777,T$260)+'СЕТ СН'!$F$12</f>
        <v>267.79314855000001</v>
      </c>
      <c r="U290" s="37">
        <f>SUMIFS(СВЦЭМ!$H$34:$H$777,СВЦЭМ!$A$34:$A$777,$A290,СВЦЭМ!$B$34:$B$777,U$260)+'СЕТ СН'!$F$12</f>
        <v>257.97939708000001</v>
      </c>
      <c r="V290" s="37">
        <f>SUMIFS(СВЦЭМ!$H$34:$H$777,СВЦЭМ!$A$34:$A$777,$A290,СВЦЭМ!$B$34:$B$777,V$260)+'СЕТ СН'!$F$12</f>
        <v>246.25479870999999</v>
      </c>
      <c r="W290" s="37">
        <f>SUMIFS(СВЦЭМ!$H$34:$H$777,СВЦЭМ!$A$34:$A$777,$A290,СВЦЭМ!$B$34:$B$777,W$260)+'СЕТ СН'!$F$12</f>
        <v>258.67646793</v>
      </c>
      <c r="X290" s="37">
        <f>SUMIFS(СВЦЭМ!$H$34:$H$777,СВЦЭМ!$A$34:$A$777,$A290,СВЦЭМ!$B$34:$B$777,X$260)+'СЕТ СН'!$F$12</f>
        <v>302.55902092000002</v>
      </c>
      <c r="Y290" s="37">
        <f>SUMIFS(СВЦЭМ!$H$34:$H$777,СВЦЭМ!$A$34:$A$777,$A290,СВЦЭМ!$B$34:$B$777,Y$260)+'СЕТ СН'!$F$12</f>
        <v>358.21793771</v>
      </c>
    </row>
    <row r="291" spans="1:27" ht="15.75" x14ac:dyDescent="0.2">
      <c r="A291" s="36">
        <f t="shared" si="7"/>
        <v>43312</v>
      </c>
      <c r="B291" s="37">
        <f>SUMIFS(СВЦЭМ!$H$34:$H$777,СВЦЭМ!$A$34:$A$777,$A291,СВЦЭМ!$B$34:$B$777,B$260)+'СЕТ СН'!$F$12</f>
        <v>313.33779898</v>
      </c>
      <c r="C291" s="37">
        <f>SUMIFS(СВЦЭМ!$H$34:$H$777,СВЦЭМ!$A$34:$A$777,$A291,СВЦЭМ!$B$34:$B$777,C$260)+'СЕТ СН'!$F$12</f>
        <v>372.60827347999998</v>
      </c>
      <c r="D291" s="37">
        <f>SUMIFS(СВЦЭМ!$H$34:$H$777,СВЦЭМ!$A$34:$A$777,$A291,СВЦЭМ!$B$34:$B$777,D$260)+'СЕТ СН'!$F$12</f>
        <v>445.66446692</v>
      </c>
      <c r="E291" s="37">
        <f>SUMIFS(СВЦЭМ!$H$34:$H$777,СВЦЭМ!$A$34:$A$777,$A291,СВЦЭМ!$B$34:$B$777,E$260)+'СЕТ СН'!$F$12</f>
        <v>474.87556403000002</v>
      </c>
      <c r="F291" s="37">
        <f>SUMIFS(СВЦЭМ!$H$34:$H$777,СВЦЭМ!$A$34:$A$777,$A291,СВЦЭМ!$B$34:$B$777,F$260)+'СЕТ СН'!$F$12</f>
        <v>469.25365675</v>
      </c>
      <c r="G291" s="37">
        <f>SUMIFS(СВЦЭМ!$H$34:$H$777,СВЦЭМ!$A$34:$A$777,$A291,СВЦЭМ!$B$34:$B$777,G$260)+'СЕТ СН'!$F$12</f>
        <v>470.44680251</v>
      </c>
      <c r="H291" s="37">
        <f>SUMIFS(СВЦЭМ!$H$34:$H$777,СВЦЭМ!$A$34:$A$777,$A291,СВЦЭМ!$B$34:$B$777,H$260)+'СЕТ СН'!$F$12</f>
        <v>426.58171254000001</v>
      </c>
      <c r="I291" s="37">
        <f>SUMIFS(СВЦЭМ!$H$34:$H$777,СВЦЭМ!$A$34:$A$777,$A291,СВЦЭМ!$B$34:$B$777,I$260)+'СЕТ СН'!$F$12</f>
        <v>349.48659651000003</v>
      </c>
      <c r="J291" s="37">
        <f>SUMIFS(СВЦЭМ!$H$34:$H$777,СВЦЭМ!$A$34:$A$777,$A291,СВЦЭМ!$B$34:$B$777,J$260)+'СЕТ СН'!$F$12</f>
        <v>290.04897226999998</v>
      </c>
      <c r="K291" s="37">
        <f>SUMIFS(СВЦЭМ!$H$34:$H$777,СВЦЭМ!$A$34:$A$777,$A291,СВЦЭМ!$B$34:$B$777,K$260)+'СЕТ СН'!$F$12</f>
        <v>255.27783352</v>
      </c>
      <c r="L291" s="37">
        <f>SUMIFS(СВЦЭМ!$H$34:$H$777,СВЦЭМ!$A$34:$A$777,$A291,СВЦЭМ!$B$34:$B$777,L$260)+'СЕТ СН'!$F$12</f>
        <v>249.15328301</v>
      </c>
      <c r="M291" s="37">
        <f>SUMIFS(СВЦЭМ!$H$34:$H$777,СВЦЭМ!$A$34:$A$777,$A291,СВЦЭМ!$B$34:$B$777,M$260)+'СЕТ СН'!$F$12</f>
        <v>250.01489089</v>
      </c>
      <c r="N291" s="37">
        <f>SUMIFS(СВЦЭМ!$H$34:$H$777,СВЦЭМ!$A$34:$A$777,$A291,СВЦЭМ!$B$34:$B$777,N$260)+'СЕТ СН'!$F$12</f>
        <v>278.28951109000002</v>
      </c>
      <c r="O291" s="37">
        <f>SUMIFS(СВЦЭМ!$H$34:$H$777,СВЦЭМ!$A$34:$A$777,$A291,СВЦЭМ!$B$34:$B$777,O$260)+'СЕТ СН'!$F$12</f>
        <v>278.86289370999998</v>
      </c>
      <c r="P291" s="37">
        <f>SUMIFS(СВЦЭМ!$H$34:$H$777,СВЦЭМ!$A$34:$A$777,$A291,СВЦЭМ!$B$34:$B$777,P$260)+'СЕТ СН'!$F$12</f>
        <v>273.08255677</v>
      </c>
      <c r="Q291" s="37">
        <f>SUMIFS(СВЦЭМ!$H$34:$H$777,СВЦЭМ!$A$34:$A$777,$A291,СВЦЭМ!$B$34:$B$777,Q$260)+'СЕТ СН'!$F$12</f>
        <v>280.36116372999999</v>
      </c>
      <c r="R291" s="37">
        <f>SUMIFS(СВЦЭМ!$H$34:$H$777,СВЦЭМ!$A$34:$A$777,$A291,СВЦЭМ!$B$34:$B$777,R$260)+'СЕТ СН'!$F$12</f>
        <v>278.14918146999997</v>
      </c>
      <c r="S291" s="37">
        <f>SUMIFS(СВЦЭМ!$H$34:$H$777,СВЦЭМ!$A$34:$A$777,$A291,СВЦЭМ!$B$34:$B$777,S$260)+'СЕТ СН'!$F$12</f>
        <v>275.26488282999998</v>
      </c>
      <c r="T291" s="37">
        <f>SUMIFS(СВЦЭМ!$H$34:$H$777,СВЦЭМ!$A$34:$A$777,$A291,СВЦЭМ!$B$34:$B$777,T$260)+'СЕТ СН'!$F$12</f>
        <v>274.62441066000002</v>
      </c>
      <c r="U291" s="37">
        <f>SUMIFS(СВЦЭМ!$H$34:$H$777,СВЦЭМ!$A$34:$A$777,$A291,СВЦЭМ!$B$34:$B$777,U$260)+'СЕТ СН'!$F$12</f>
        <v>264.93278588999999</v>
      </c>
      <c r="V291" s="37">
        <f>SUMIFS(СВЦЭМ!$H$34:$H$777,СВЦЭМ!$A$34:$A$777,$A291,СВЦЭМ!$B$34:$B$777,V$260)+'СЕТ СН'!$F$12</f>
        <v>255.56963074999999</v>
      </c>
      <c r="W291" s="37">
        <f>SUMIFS(СВЦЭМ!$H$34:$H$777,СВЦЭМ!$A$34:$A$777,$A291,СВЦЭМ!$B$34:$B$777,W$260)+'СЕТ СН'!$F$12</f>
        <v>282.69598745000002</v>
      </c>
      <c r="X291" s="37">
        <f>SUMIFS(СВЦЭМ!$H$34:$H$777,СВЦЭМ!$A$34:$A$777,$A291,СВЦЭМ!$B$34:$B$777,X$260)+'СЕТ СН'!$F$12</f>
        <v>326.08688797999997</v>
      </c>
      <c r="Y291" s="37">
        <f>SUMIFS(СВЦЭМ!$H$34:$H$777,СВЦЭМ!$A$34:$A$777,$A291,СВЦЭМ!$B$34:$B$777,Y$260)+'СЕТ СН'!$F$12</f>
        <v>380.27548238999998</v>
      </c>
    </row>
    <row r="292" spans="1:27" ht="15.75" x14ac:dyDescent="0.2">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row>
    <row r="293" spans="1:27" ht="15.75" x14ac:dyDescent="0.2">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row>
    <row r="294" spans="1:27" ht="12.75" customHeight="1" x14ac:dyDescent="0.2">
      <c r="A294" s="127" t="s">
        <v>7</v>
      </c>
      <c r="B294" s="121" t="s">
        <v>132</v>
      </c>
      <c r="C294" s="122"/>
      <c r="D294" s="122"/>
      <c r="E294" s="122"/>
      <c r="F294" s="122"/>
      <c r="G294" s="122"/>
      <c r="H294" s="122"/>
      <c r="I294" s="122"/>
      <c r="J294" s="122"/>
      <c r="K294" s="122"/>
      <c r="L294" s="122"/>
      <c r="M294" s="122"/>
      <c r="N294" s="122"/>
      <c r="O294" s="122"/>
      <c r="P294" s="122"/>
      <c r="Q294" s="122"/>
      <c r="R294" s="122"/>
      <c r="S294" s="122"/>
      <c r="T294" s="122"/>
      <c r="U294" s="122"/>
      <c r="V294" s="122"/>
      <c r="W294" s="122"/>
      <c r="X294" s="122"/>
      <c r="Y294" s="123"/>
    </row>
    <row r="295" spans="1:27" ht="12.75" customHeight="1" x14ac:dyDescent="0.2">
      <c r="A295" s="128"/>
      <c r="B295" s="124"/>
      <c r="C295" s="125"/>
      <c r="D295" s="125"/>
      <c r="E295" s="125"/>
      <c r="F295" s="125"/>
      <c r="G295" s="125"/>
      <c r="H295" s="125"/>
      <c r="I295" s="125"/>
      <c r="J295" s="125"/>
      <c r="K295" s="125"/>
      <c r="L295" s="125"/>
      <c r="M295" s="125"/>
      <c r="N295" s="125"/>
      <c r="O295" s="125"/>
      <c r="P295" s="125"/>
      <c r="Q295" s="125"/>
      <c r="R295" s="125"/>
      <c r="S295" s="125"/>
      <c r="T295" s="125"/>
      <c r="U295" s="125"/>
      <c r="V295" s="125"/>
      <c r="W295" s="125"/>
      <c r="X295" s="125"/>
      <c r="Y295" s="126"/>
    </row>
    <row r="296" spans="1:27" s="47" customFormat="1" ht="12.75" customHeight="1" x14ac:dyDescent="0.2">
      <c r="A296" s="129"/>
      <c r="B296" s="35">
        <v>1</v>
      </c>
      <c r="C296" s="35">
        <v>2</v>
      </c>
      <c r="D296" s="35">
        <v>3</v>
      </c>
      <c r="E296" s="35">
        <v>4</v>
      </c>
      <c r="F296" s="35">
        <v>5</v>
      </c>
      <c r="G296" s="35">
        <v>6</v>
      </c>
      <c r="H296" s="35">
        <v>7</v>
      </c>
      <c r="I296" s="35">
        <v>8</v>
      </c>
      <c r="J296" s="35">
        <v>9</v>
      </c>
      <c r="K296" s="35">
        <v>10</v>
      </c>
      <c r="L296" s="35">
        <v>11</v>
      </c>
      <c r="M296" s="35">
        <v>12</v>
      </c>
      <c r="N296" s="35">
        <v>13</v>
      </c>
      <c r="O296" s="35">
        <v>14</v>
      </c>
      <c r="P296" s="35">
        <v>15</v>
      </c>
      <c r="Q296" s="35">
        <v>16</v>
      </c>
      <c r="R296" s="35">
        <v>17</v>
      </c>
      <c r="S296" s="35">
        <v>18</v>
      </c>
      <c r="T296" s="35">
        <v>19</v>
      </c>
      <c r="U296" s="35">
        <v>20</v>
      </c>
      <c r="V296" s="35">
        <v>21</v>
      </c>
      <c r="W296" s="35">
        <v>22</v>
      </c>
      <c r="X296" s="35">
        <v>23</v>
      </c>
      <c r="Y296" s="35">
        <v>24</v>
      </c>
    </row>
    <row r="297" spans="1:27" ht="15.75" customHeight="1" x14ac:dyDescent="0.2">
      <c r="A297" s="36" t="str">
        <f>A261</f>
        <v>01.07.2018</v>
      </c>
      <c r="B297" s="37">
        <f>SUMIFS(СВЦЭМ!$I$34:$I$777,СВЦЭМ!$A$34:$A$777,$A297,СВЦЭМ!$B$34:$B$777,B$296)+'СЕТ СН'!$F$13</f>
        <v>0</v>
      </c>
      <c r="C297" s="37">
        <f>SUMIFS(СВЦЭМ!$I$34:$I$777,СВЦЭМ!$A$34:$A$777,$A297,СВЦЭМ!$B$34:$B$777,C$296)+'СЕТ СН'!$F$13</f>
        <v>0</v>
      </c>
      <c r="D297" s="37">
        <f>SUMIFS(СВЦЭМ!$I$34:$I$777,СВЦЭМ!$A$34:$A$777,$A297,СВЦЭМ!$B$34:$B$777,D$296)+'СЕТ СН'!$F$13</f>
        <v>0</v>
      </c>
      <c r="E297" s="37">
        <f>SUMIFS(СВЦЭМ!$I$34:$I$777,СВЦЭМ!$A$34:$A$777,$A297,СВЦЭМ!$B$34:$B$777,E$296)+'СЕТ СН'!$F$13</f>
        <v>0</v>
      </c>
      <c r="F297" s="37">
        <f>SUMIFS(СВЦЭМ!$I$34:$I$777,СВЦЭМ!$A$34:$A$777,$A297,СВЦЭМ!$B$34:$B$777,F$296)+'СЕТ СН'!$F$13</f>
        <v>0</v>
      </c>
      <c r="G297" s="37">
        <f>SUMIFS(СВЦЭМ!$I$34:$I$777,СВЦЭМ!$A$34:$A$777,$A297,СВЦЭМ!$B$34:$B$777,G$296)+'СЕТ СН'!$F$13</f>
        <v>0</v>
      </c>
      <c r="H297" s="37">
        <f>SUMIFS(СВЦЭМ!$I$34:$I$777,СВЦЭМ!$A$34:$A$777,$A297,СВЦЭМ!$B$34:$B$777,H$296)+'СЕТ СН'!$F$13</f>
        <v>0</v>
      </c>
      <c r="I297" s="37">
        <f>SUMIFS(СВЦЭМ!$I$34:$I$777,СВЦЭМ!$A$34:$A$777,$A297,СВЦЭМ!$B$34:$B$777,I$296)+'СЕТ СН'!$F$13</f>
        <v>0</v>
      </c>
      <c r="J297" s="37">
        <f>SUMIFS(СВЦЭМ!$I$34:$I$777,СВЦЭМ!$A$34:$A$777,$A297,СВЦЭМ!$B$34:$B$777,J$296)+'СЕТ СН'!$F$13</f>
        <v>0</v>
      </c>
      <c r="K297" s="37">
        <f>SUMIFS(СВЦЭМ!$I$34:$I$777,СВЦЭМ!$A$34:$A$777,$A297,СВЦЭМ!$B$34:$B$777,K$296)+'СЕТ СН'!$F$13</f>
        <v>0</v>
      </c>
      <c r="L297" s="37">
        <f>SUMIFS(СВЦЭМ!$I$34:$I$777,СВЦЭМ!$A$34:$A$777,$A297,СВЦЭМ!$B$34:$B$777,L$296)+'СЕТ СН'!$F$13</f>
        <v>0</v>
      </c>
      <c r="M297" s="37">
        <f>SUMIFS(СВЦЭМ!$I$34:$I$777,СВЦЭМ!$A$34:$A$777,$A297,СВЦЭМ!$B$34:$B$777,M$296)+'СЕТ СН'!$F$13</f>
        <v>0</v>
      </c>
      <c r="N297" s="37">
        <f>SUMIFS(СВЦЭМ!$I$34:$I$777,СВЦЭМ!$A$34:$A$777,$A297,СВЦЭМ!$B$34:$B$777,N$296)+'СЕТ СН'!$F$13</f>
        <v>0</v>
      </c>
      <c r="O297" s="37">
        <f>SUMIFS(СВЦЭМ!$I$34:$I$777,СВЦЭМ!$A$34:$A$777,$A297,СВЦЭМ!$B$34:$B$777,O$296)+'СЕТ СН'!$F$13</f>
        <v>0</v>
      </c>
      <c r="P297" s="37">
        <f>SUMIFS(СВЦЭМ!$I$34:$I$777,СВЦЭМ!$A$34:$A$777,$A297,СВЦЭМ!$B$34:$B$777,P$296)+'СЕТ СН'!$F$13</f>
        <v>0</v>
      </c>
      <c r="Q297" s="37">
        <f>SUMIFS(СВЦЭМ!$I$34:$I$777,СВЦЭМ!$A$34:$A$777,$A297,СВЦЭМ!$B$34:$B$777,Q$296)+'СЕТ СН'!$F$13</f>
        <v>0</v>
      </c>
      <c r="R297" s="37">
        <f>SUMIFS(СВЦЭМ!$I$34:$I$777,СВЦЭМ!$A$34:$A$777,$A297,СВЦЭМ!$B$34:$B$777,R$296)+'СЕТ СН'!$F$13</f>
        <v>0</v>
      </c>
      <c r="S297" s="37">
        <f>SUMIFS(СВЦЭМ!$I$34:$I$777,СВЦЭМ!$A$34:$A$777,$A297,СВЦЭМ!$B$34:$B$777,S$296)+'СЕТ СН'!$F$13</f>
        <v>0</v>
      </c>
      <c r="T297" s="37">
        <f>SUMIFS(СВЦЭМ!$I$34:$I$777,СВЦЭМ!$A$34:$A$777,$A297,СВЦЭМ!$B$34:$B$777,T$296)+'СЕТ СН'!$F$13</f>
        <v>0</v>
      </c>
      <c r="U297" s="37">
        <f>SUMIFS(СВЦЭМ!$I$34:$I$777,СВЦЭМ!$A$34:$A$777,$A297,СВЦЭМ!$B$34:$B$777,U$296)+'СЕТ СН'!$F$13</f>
        <v>0</v>
      </c>
      <c r="V297" s="37">
        <f>SUMIFS(СВЦЭМ!$I$34:$I$777,СВЦЭМ!$A$34:$A$777,$A297,СВЦЭМ!$B$34:$B$777,V$296)+'СЕТ СН'!$F$13</f>
        <v>0</v>
      </c>
      <c r="W297" s="37">
        <f>SUMIFS(СВЦЭМ!$I$34:$I$777,СВЦЭМ!$A$34:$A$777,$A297,СВЦЭМ!$B$34:$B$777,W$296)+'СЕТ СН'!$F$13</f>
        <v>0</v>
      </c>
      <c r="X297" s="37">
        <f>SUMIFS(СВЦЭМ!$I$34:$I$777,СВЦЭМ!$A$34:$A$777,$A297,СВЦЭМ!$B$34:$B$777,X$296)+'СЕТ СН'!$F$13</f>
        <v>0</v>
      </c>
      <c r="Y297" s="37">
        <f>SUMIFS(СВЦЭМ!$I$34:$I$777,СВЦЭМ!$A$34:$A$777,$A297,СВЦЭМ!$B$34:$B$777,Y$296)+'СЕТ СН'!$F$13</f>
        <v>0</v>
      </c>
      <c r="AA297" s="46"/>
    </row>
    <row r="298" spans="1:27" ht="15.75" x14ac:dyDescent="0.2">
      <c r="A298" s="36">
        <f>A297+1</f>
        <v>43283</v>
      </c>
      <c r="B298" s="37">
        <f>SUMIFS(СВЦЭМ!$I$34:$I$777,СВЦЭМ!$A$34:$A$777,$A298,СВЦЭМ!$B$34:$B$777,B$296)+'СЕТ СН'!$F$13</f>
        <v>0</v>
      </c>
      <c r="C298" s="37">
        <f>SUMIFS(СВЦЭМ!$I$34:$I$777,СВЦЭМ!$A$34:$A$777,$A298,СВЦЭМ!$B$34:$B$777,C$296)+'СЕТ СН'!$F$13</f>
        <v>0</v>
      </c>
      <c r="D298" s="37">
        <f>SUMIFS(СВЦЭМ!$I$34:$I$777,СВЦЭМ!$A$34:$A$777,$A298,СВЦЭМ!$B$34:$B$777,D$296)+'СЕТ СН'!$F$13</f>
        <v>0</v>
      </c>
      <c r="E298" s="37">
        <f>SUMIFS(СВЦЭМ!$I$34:$I$777,СВЦЭМ!$A$34:$A$777,$A298,СВЦЭМ!$B$34:$B$777,E$296)+'СЕТ СН'!$F$13</f>
        <v>0</v>
      </c>
      <c r="F298" s="37">
        <f>SUMIFS(СВЦЭМ!$I$34:$I$777,СВЦЭМ!$A$34:$A$777,$A298,СВЦЭМ!$B$34:$B$777,F$296)+'СЕТ СН'!$F$13</f>
        <v>0</v>
      </c>
      <c r="G298" s="37">
        <f>SUMIFS(СВЦЭМ!$I$34:$I$777,СВЦЭМ!$A$34:$A$777,$A298,СВЦЭМ!$B$34:$B$777,G$296)+'СЕТ СН'!$F$13</f>
        <v>0</v>
      </c>
      <c r="H298" s="37">
        <f>SUMIFS(СВЦЭМ!$I$34:$I$777,СВЦЭМ!$A$34:$A$777,$A298,СВЦЭМ!$B$34:$B$777,H$296)+'СЕТ СН'!$F$13</f>
        <v>0</v>
      </c>
      <c r="I298" s="37">
        <f>SUMIFS(СВЦЭМ!$I$34:$I$777,СВЦЭМ!$A$34:$A$777,$A298,СВЦЭМ!$B$34:$B$777,I$296)+'СЕТ СН'!$F$13</f>
        <v>0</v>
      </c>
      <c r="J298" s="37">
        <f>SUMIFS(СВЦЭМ!$I$34:$I$777,СВЦЭМ!$A$34:$A$777,$A298,СВЦЭМ!$B$34:$B$777,J$296)+'СЕТ СН'!$F$13</f>
        <v>0</v>
      </c>
      <c r="K298" s="37">
        <f>SUMIFS(СВЦЭМ!$I$34:$I$777,СВЦЭМ!$A$34:$A$777,$A298,СВЦЭМ!$B$34:$B$777,K$296)+'СЕТ СН'!$F$13</f>
        <v>0</v>
      </c>
      <c r="L298" s="37">
        <f>SUMIFS(СВЦЭМ!$I$34:$I$777,СВЦЭМ!$A$34:$A$777,$A298,СВЦЭМ!$B$34:$B$777,L$296)+'СЕТ СН'!$F$13</f>
        <v>0</v>
      </c>
      <c r="M298" s="37">
        <f>SUMIFS(СВЦЭМ!$I$34:$I$777,СВЦЭМ!$A$34:$A$777,$A298,СВЦЭМ!$B$34:$B$777,M$296)+'СЕТ СН'!$F$13</f>
        <v>0</v>
      </c>
      <c r="N298" s="37">
        <f>SUMIFS(СВЦЭМ!$I$34:$I$777,СВЦЭМ!$A$34:$A$777,$A298,СВЦЭМ!$B$34:$B$777,N$296)+'СЕТ СН'!$F$13</f>
        <v>0</v>
      </c>
      <c r="O298" s="37">
        <f>SUMIFS(СВЦЭМ!$I$34:$I$777,СВЦЭМ!$A$34:$A$777,$A298,СВЦЭМ!$B$34:$B$777,O$296)+'СЕТ СН'!$F$13</f>
        <v>0</v>
      </c>
      <c r="P298" s="37">
        <f>SUMIFS(СВЦЭМ!$I$34:$I$777,СВЦЭМ!$A$34:$A$777,$A298,СВЦЭМ!$B$34:$B$777,P$296)+'СЕТ СН'!$F$13</f>
        <v>0</v>
      </c>
      <c r="Q298" s="37">
        <f>SUMIFS(СВЦЭМ!$I$34:$I$777,СВЦЭМ!$A$34:$A$777,$A298,СВЦЭМ!$B$34:$B$777,Q$296)+'СЕТ СН'!$F$13</f>
        <v>0</v>
      </c>
      <c r="R298" s="37">
        <f>SUMIFS(СВЦЭМ!$I$34:$I$777,СВЦЭМ!$A$34:$A$777,$A298,СВЦЭМ!$B$34:$B$777,R$296)+'СЕТ СН'!$F$13</f>
        <v>0</v>
      </c>
      <c r="S298" s="37">
        <f>SUMIFS(СВЦЭМ!$I$34:$I$777,СВЦЭМ!$A$34:$A$777,$A298,СВЦЭМ!$B$34:$B$777,S$296)+'СЕТ СН'!$F$13</f>
        <v>0</v>
      </c>
      <c r="T298" s="37">
        <f>SUMIFS(СВЦЭМ!$I$34:$I$777,СВЦЭМ!$A$34:$A$777,$A298,СВЦЭМ!$B$34:$B$777,T$296)+'СЕТ СН'!$F$13</f>
        <v>0</v>
      </c>
      <c r="U298" s="37">
        <f>SUMIFS(СВЦЭМ!$I$34:$I$777,СВЦЭМ!$A$34:$A$777,$A298,СВЦЭМ!$B$34:$B$777,U$296)+'СЕТ СН'!$F$13</f>
        <v>0</v>
      </c>
      <c r="V298" s="37">
        <f>SUMIFS(СВЦЭМ!$I$34:$I$777,СВЦЭМ!$A$34:$A$777,$A298,СВЦЭМ!$B$34:$B$777,V$296)+'СЕТ СН'!$F$13</f>
        <v>0</v>
      </c>
      <c r="W298" s="37">
        <f>SUMIFS(СВЦЭМ!$I$34:$I$777,СВЦЭМ!$A$34:$A$777,$A298,СВЦЭМ!$B$34:$B$777,W$296)+'СЕТ СН'!$F$13</f>
        <v>0</v>
      </c>
      <c r="X298" s="37">
        <f>SUMIFS(СВЦЭМ!$I$34:$I$777,СВЦЭМ!$A$34:$A$777,$A298,СВЦЭМ!$B$34:$B$777,X$296)+'СЕТ СН'!$F$13</f>
        <v>0</v>
      </c>
      <c r="Y298" s="37">
        <f>SUMIFS(СВЦЭМ!$I$34:$I$777,СВЦЭМ!$A$34:$A$777,$A298,СВЦЭМ!$B$34:$B$777,Y$296)+'СЕТ СН'!$F$13</f>
        <v>0</v>
      </c>
    </row>
    <row r="299" spans="1:27" ht="15.75" x14ac:dyDescent="0.2">
      <c r="A299" s="36">
        <f t="shared" ref="A299:A327" si="8">A298+1</f>
        <v>43284</v>
      </c>
      <c r="B299" s="37">
        <f>SUMIFS(СВЦЭМ!$I$34:$I$777,СВЦЭМ!$A$34:$A$777,$A299,СВЦЭМ!$B$34:$B$777,B$296)+'СЕТ СН'!$F$13</f>
        <v>0</v>
      </c>
      <c r="C299" s="37">
        <f>SUMIFS(СВЦЭМ!$I$34:$I$777,СВЦЭМ!$A$34:$A$777,$A299,СВЦЭМ!$B$34:$B$777,C$296)+'СЕТ СН'!$F$13</f>
        <v>0</v>
      </c>
      <c r="D299" s="37">
        <f>SUMIFS(СВЦЭМ!$I$34:$I$777,СВЦЭМ!$A$34:$A$777,$A299,СВЦЭМ!$B$34:$B$777,D$296)+'СЕТ СН'!$F$13</f>
        <v>0</v>
      </c>
      <c r="E299" s="37">
        <f>SUMIFS(СВЦЭМ!$I$34:$I$777,СВЦЭМ!$A$34:$A$777,$A299,СВЦЭМ!$B$34:$B$777,E$296)+'СЕТ СН'!$F$13</f>
        <v>0</v>
      </c>
      <c r="F299" s="37">
        <f>SUMIFS(СВЦЭМ!$I$34:$I$777,СВЦЭМ!$A$34:$A$777,$A299,СВЦЭМ!$B$34:$B$777,F$296)+'СЕТ СН'!$F$13</f>
        <v>0</v>
      </c>
      <c r="G299" s="37">
        <f>SUMIFS(СВЦЭМ!$I$34:$I$777,СВЦЭМ!$A$34:$A$777,$A299,СВЦЭМ!$B$34:$B$777,G$296)+'СЕТ СН'!$F$13</f>
        <v>0</v>
      </c>
      <c r="H299" s="37">
        <f>SUMIFS(СВЦЭМ!$I$34:$I$777,СВЦЭМ!$A$34:$A$777,$A299,СВЦЭМ!$B$34:$B$777,H$296)+'СЕТ СН'!$F$13</f>
        <v>0</v>
      </c>
      <c r="I299" s="37">
        <f>SUMIFS(СВЦЭМ!$I$34:$I$777,СВЦЭМ!$A$34:$A$777,$A299,СВЦЭМ!$B$34:$B$777,I$296)+'СЕТ СН'!$F$13</f>
        <v>0</v>
      </c>
      <c r="J299" s="37">
        <f>SUMIFS(СВЦЭМ!$I$34:$I$777,СВЦЭМ!$A$34:$A$777,$A299,СВЦЭМ!$B$34:$B$777,J$296)+'СЕТ СН'!$F$13</f>
        <v>0</v>
      </c>
      <c r="K299" s="37">
        <f>SUMIFS(СВЦЭМ!$I$34:$I$777,СВЦЭМ!$A$34:$A$777,$A299,СВЦЭМ!$B$34:$B$777,K$296)+'СЕТ СН'!$F$13</f>
        <v>0</v>
      </c>
      <c r="L299" s="37">
        <f>SUMIFS(СВЦЭМ!$I$34:$I$777,СВЦЭМ!$A$34:$A$777,$A299,СВЦЭМ!$B$34:$B$777,L$296)+'СЕТ СН'!$F$13</f>
        <v>0</v>
      </c>
      <c r="M299" s="37">
        <f>SUMIFS(СВЦЭМ!$I$34:$I$777,СВЦЭМ!$A$34:$A$777,$A299,СВЦЭМ!$B$34:$B$777,M$296)+'СЕТ СН'!$F$13</f>
        <v>0</v>
      </c>
      <c r="N299" s="37">
        <f>SUMIFS(СВЦЭМ!$I$34:$I$777,СВЦЭМ!$A$34:$A$777,$A299,СВЦЭМ!$B$34:$B$777,N$296)+'СЕТ СН'!$F$13</f>
        <v>0</v>
      </c>
      <c r="O299" s="37">
        <f>SUMIFS(СВЦЭМ!$I$34:$I$777,СВЦЭМ!$A$34:$A$777,$A299,СВЦЭМ!$B$34:$B$777,O$296)+'СЕТ СН'!$F$13</f>
        <v>0</v>
      </c>
      <c r="P299" s="37">
        <f>SUMIFS(СВЦЭМ!$I$34:$I$777,СВЦЭМ!$A$34:$A$777,$A299,СВЦЭМ!$B$34:$B$777,P$296)+'СЕТ СН'!$F$13</f>
        <v>0</v>
      </c>
      <c r="Q299" s="37">
        <f>SUMIFS(СВЦЭМ!$I$34:$I$777,СВЦЭМ!$A$34:$A$777,$A299,СВЦЭМ!$B$34:$B$777,Q$296)+'СЕТ СН'!$F$13</f>
        <v>0</v>
      </c>
      <c r="R299" s="37">
        <f>SUMIFS(СВЦЭМ!$I$34:$I$777,СВЦЭМ!$A$34:$A$777,$A299,СВЦЭМ!$B$34:$B$777,R$296)+'СЕТ СН'!$F$13</f>
        <v>0</v>
      </c>
      <c r="S299" s="37">
        <f>SUMIFS(СВЦЭМ!$I$34:$I$777,СВЦЭМ!$A$34:$A$777,$A299,СВЦЭМ!$B$34:$B$777,S$296)+'СЕТ СН'!$F$13</f>
        <v>0</v>
      </c>
      <c r="T299" s="37">
        <f>SUMIFS(СВЦЭМ!$I$34:$I$777,СВЦЭМ!$A$34:$A$777,$A299,СВЦЭМ!$B$34:$B$777,T$296)+'СЕТ СН'!$F$13</f>
        <v>0</v>
      </c>
      <c r="U299" s="37">
        <f>SUMIFS(СВЦЭМ!$I$34:$I$777,СВЦЭМ!$A$34:$A$777,$A299,СВЦЭМ!$B$34:$B$777,U$296)+'СЕТ СН'!$F$13</f>
        <v>0</v>
      </c>
      <c r="V299" s="37">
        <f>SUMIFS(СВЦЭМ!$I$34:$I$777,СВЦЭМ!$A$34:$A$777,$A299,СВЦЭМ!$B$34:$B$777,V$296)+'СЕТ СН'!$F$13</f>
        <v>0</v>
      </c>
      <c r="W299" s="37">
        <f>SUMIFS(СВЦЭМ!$I$34:$I$777,СВЦЭМ!$A$34:$A$777,$A299,СВЦЭМ!$B$34:$B$777,W$296)+'СЕТ СН'!$F$13</f>
        <v>0</v>
      </c>
      <c r="X299" s="37">
        <f>SUMIFS(СВЦЭМ!$I$34:$I$777,СВЦЭМ!$A$34:$A$777,$A299,СВЦЭМ!$B$34:$B$777,X$296)+'СЕТ СН'!$F$13</f>
        <v>0</v>
      </c>
      <c r="Y299" s="37">
        <f>SUMIFS(СВЦЭМ!$I$34:$I$777,СВЦЭМ!$A$34:$A$777,$A299,СВЦЭМ!$B$34:$B$777,Y$296)+'СЕТ СН'!$F$13</f>
        <v>0</v>
      </c>
    </row>
    <row r="300" spans="1:27" ht="15.75" x14ac:dyDescent="0.2">
      <c r="A300" s="36">
        <f t="shared" si="8"/>
        <v>43285</v>
      </c>
      <c r="B300" s="37">
        <f>SUMIFS(СВЦЭМ!$I$34:$I$777,СВЦЭМ!$A$34:$A$777,$A300,СВЦЭМ!$B$34:$B$777,B$296)+'СЕТ СН'!$F$13</f>
        <v>0</v>
      </c>
      <c r="C300" s="37">
        <f>SUMIFS(СВЦЭМ!$I$34:$I$777,СВЦЭМ!$A$34:$A$777,$A300,СВЦЭМ!$B$34:$B$777,C$296)+'СЕТ СН'!$F$13</f>
        <v>0</v>
      </c>
      <c r="D300" s="37">
        <f>SUMIFS(СВЦЭМ!$I$34:$I$777,СВЦЭМ!$A$34:$A$777,$A300,СВЦЭМ!$B$34:$B$777,D$296)+'СЕТ СН'!$F$13</f>
        <v>0</v>
      </c>
      <c r="E300" s="37">
        <f>SUMIFS(СВЦЭМ!$I$34:$I$777,СВЦЭМ!$A$34:$A$777,$A300,СВЦЭМ!$B$34:$B$777,E$296)+'СЕТ СН'!$F$13</f>
        <v>0</v>
      </c>
      <c r="F300" s="37">
        <f>SUMIFS(СВЦЭМ!$I$34:$I$777,СВЦЭМ!$A$34:$A$777,$A300,СВЦЭМ!$B$34:$B$777,F$296)+'СЕТ СН'!$F$13</f>
        <v>0</v>
      </c>
      <c r="G300" s="37">
        <f>SUMIFS(СВЦЭМ!$I$34:$I$777,СВЦЭМ!$A$34:$A$777,$A300,СВЦЭМ!$B$34:$B$777,G$296)+'СЕТ СН'!$F$13</f>
        <v>0</v>
      </c>
      <c r="H300" s="37">
        <f>SUMIFS(СВЦЭМ!$I$34:$I$777,СВЦЭМ!$A$34:$A$777,$A300,СВЦЭМ!$B$34:$B$777,H$296)+'СЕТ СН'!$F$13</f>
        <v>0</v>
      </c>
      <c r="I300" s="37">
        <f>SUMIFS(СВЦЭМ!$I$34:$I$777,СВЦЭМ!$A$34:$A$777,$A300,СВЦЭМ!$B$34:$B$777,I$296)+'СЕТ СН'!$F$13</f>
        <v>0</v>
      </c>
      <c r="J300" s="37">
        <f>SUMIFS(СВЦЭМ!$I$34:$I$777,СВЦЭМ!$A$34:$A$777,$A300,СВЦЭМ!$B$34:$B$777,J$296)+'СЕТ СН'!$F$13</f>
        <v>0</v>
      </c>
      <c r="K300" s="37">
        <f>SUMIFS(СВЦЭМ!$I$34:$I$777,СВЦЭМ!$A$34:$A$777,$A300,СВЦЭМ!$B$34:$B$777,K$296)+'СЕТ СН'!$F$13</f>
        <v>0</v>
      </c>
      <c r="L300" s="37">
        <f>SUMIFS(СВЦЭМ!$I$34:$I$777,СВЦЭМ!$A$34:$A$777,$A300,СВЦЭМ!$B$34:$B$777,L$296)+'СЕТ СН'!$F$13</f>
        <v>0</v>
      </c>
      <c r="M300" s="37">
        <f>SUMIFS(СВЦЭМ!$I$34:$I$777,СВЦЭМ!$A$34:$A$777,$A300,СВЦЭМ!$B$34:$B$777,M$296)+'СЕТ СН'!$F$13</f>
        <v>0</v>
      </c>
      <c r="N300" s="37">
        <f>SUMIFS(СВЦЭМ!$I$34:$I$777,СВЦЭМ!$A$34:$A$777,$A300,СВЦЭМ!$B$34:$B$777,N$296)+'СЕТ СН'!$F$13</f>
        <v>0</v>
      </c>
      <c r="O300" s="37">
        <f>SUMIFS(СВЦЭМ!$I$34:$I$777,СВЦЭМ!$A$34:$A$777,$A300,СВЦЭМ!$B$34:$B$777,O$296)+'СЕТ СН'!$F$13</f>
        <v>0</v>
      </c>
      <c r="P300" s="37">
        <f>SUMIFS(СВЦЭМ!$I$34:$I$777,СВЦЭМ!$A$34:$A$777,$A300,СВЦЭМ!$B$34:$B$777,P$296)+'СЕТ СН'!$F$13</f>
        <v>0</v>
      </c>
      <c r="Q300" s="37">
        <f>SUMIFS(СВЦЭМ!$I$34:$I$777,СВЦЭМ!$A$34:$A$777,$A300,СВЦЭМ!$B$34:$B$777,Q$296)+'СЕТ СН'!$F$13</f>
        <v>0</v>
      </c>
      <c r="R300" s="37">
        <f>SUMIFS(СВЦЭМ!$I$34:$I$777,СВЦЭМ!$A$34:$A$777,$A300,СВЦЭМ!$B$34:$B$777,R$296)+'СЕТ СН'!$F$13</f>
        <v>0</v>
      </c>
      <c r="S300" s="37">
        <f>SUMIFS(СВЦЭМ!$I$34:$I$777,СВЦЭМ!$A$34:$A$777,$A300,СВЦЭМ!$B$34:$B$777,S$296)+'СЕТ СН'!$F$13</f>
        <v>0</v>
      </c>
      <c r="T300" s="37">
        <f>SUMIFS(СВЦЭМ!$I$34:$I$777,СВЦЭМ!$A$34:$A$777,$A300,СВЦЭМ!$B$34:$B$777,T$296)+'СЕТ СН'!$F$13</f>
        <v>0</v>
      </c>
      <c r="U300" s="37">
        <f>SUMIFS(СВЦЭМ!$I$34:$I$777,СВЦЭМ!$A$34:$A$777,$A300,СВЦЭМ!$B$34:$B$777,U$296)+'СЕТ СН'!$F$13</f>
        <v>0</v>
      </c>
      <c r="V300" s="37">
        <f>SUMIFS(СВЦЭМ!$I$34:$I$777,СВЦЭМ!$A$34:$A$777,$A300,СВЦЭМ!$B$34:$B$777,V$296)+'СЕТ СН'!$F$13</f>
        <v>0</v>
      </c>
      <c r="W300" s="37">
        <f>SUMIFS(СВЦЭМ!$I$34:$I$777,СВЦЭМ!$A$34:$A$777,$A300,СВЦЭМ!$B$34:$B$777,W$296)+'СЕТ СН'!$F$13</f>
        <v>0</v>
      </c>
      <c r="X300" s="37">
        <f>SUMIFS(СВЦЭМ!$I$34:$I$777,СВЦЭМ!$A$34:$A$777,$A300,СВЦЭМ!$B$34:$B$777,X$296)+'СЕТ СН'!$F$13</f>
        <v>0</v>
      </c>
      <c r="Y300" s="37">
        <f>SUMIFS(СВЦЭМ!$I$34:$I$777,СВЦЭМ!$A$34:$A$777,$A300,СВЦЭМ!$B$34:$B$777,Y$296)+'СЕТ СН'!$F$13</f>
        <v>0</v>
      </c>
    </row>
    <row r="301" spans="1:27" ht="15.75" x14ac:dyDescent="0.2">
      <c r="A301" s="36">
        <f t="shared" si="8"/>
        <v>43286</v>
      </c>
      <c r="B301" s="37">
        <f>SUMIFS(СВЦЭМ!$I$34:$I$777,СВЦЭМ!$A$34:$A$777,$A301,СВЦЭМ!$B$34:$B$777,B$296)+'СЕТ СН'!$F$13</f>
        <v>0</v>
      </c>
      <c r="C301" s="37">
        <f>SUMIFS(СВЦЭМ!$I$34:$I$777,СВЦЭМ!$A$34:$A$777,$A301,СВЦЭМ!$B$34:$B$777,C$296)+'СЕТ СН'!$F$13</f>
        <v>0</v>
      </c>
      <c r="D301" s="37">
        <f>SUMIFS(СВЦЭМ!$I$34:$I$777,СВЦЭМ!$A$34:$A$777,$A301,СВЦЭМ!$B$34:$B$777,D$296)+'СЕТ СН'!$F$13</f>
        <v>0</v>
      </c>
      <c r="E301" s="37">
        <f>SUMIFS(СВЦЭМ!$I$34:$I$777,СВЦЭМ!$A$34:$A$777,$A301,СВЦЭМ!$B$34:$B$777,E$296)+'СЕТ СН'!$F$13</f>
        <v>0</v>
      </c>
      <c r="F301" s="37">
        <f>SUMIFS(СВЦЭМ!$I$34:$I$777,СВЦЭМ!$A$34:$A$777,$A301,СВЦЭМ!$B$34:$B$777,F$296)+'СЕТ СН'!$F$13</f>
        <v>0</v>
      </c>
      <c r="G301" s="37">
        <f>SUMIFS(СВЦЭМ!$I$34:$I$777,СВЦЭМ!$A$34:$A$777,$A301,СВЦЭМ!$B$34:$B$777,G$296)+'СЕТ СН'!$F$13</f>
        <v>0</v>
      </c>
      <c r="H301" s="37">
        <f>SUMIFS(СВЦЭМ!$I$34:$I$777,СВЦЭМ!$A$34:$A$777,$A301,СВЦЭМ!$B$34:$B$777,H$296)+'СЕТ СН'!$F$13</f>
        <v>0</v>
      </c>
      <c r="I301" s="37">
        <f>SUMIFS(СВЦЭМ!$I$34:$I$777,СВЦЭМ!$A$34:$A$777,$A301,СВЦЭМ!$B$34:$B$777,I$296)+'СЕТ СН'!$F$13</f>
        <v>0</v>
      </c>
      <c r="J301" s="37">
        <f>SUMIFS(СВЦЭМ!$I$34:$I$777,СВЦЭМ!$A$34:$A$777,$A301,СВЦЭМ!$B$34:$B$777,J$296)+'СЕТ СН'!$F$13</f>
        <v>0</v>
      </c>
      <c r="K301" s="37">
        <f>SUMIFS(СВЦЭМ!$I$34:$I$777,СВЦЭМ!$A$34:$A$777,$A301,СВЦЭМ!$B$34:$B$777,K$296)+'СЕТ СН'!$F$13</f>
        <v>0</v>
      </c>
      <c r="L301" s="37">
        <f>SUMIFS(СВЦЭМ!$I$34:$I$777,СВЦЭМ!$A$34:$A$777,$A301,СВЦЭМ!$B$34:$B$777,L$296)+'СЕТ СН'!$F$13</f>
        <v>0</v>
      </c>
      <c r="M301" s="37">
        <f>SUMIFS(СВЦЭМ!$I$34:$I$777,СВЦЭМ!$A$34:$A$777,$A301,СВЦЭМ!$B$34:$B$777,M$296)+'СЕТ СН'!$F$13</f>
        <v>0</v>
      </c>
      <c r="N301" s="37">
        <f>SUMIFS(СВЦЭМ!$I$34:$I$777,СВЦЭМ!$A$34:$A$777,$A301,СВЦЭМ!$B$34:$B$777,N$296)+'СЕТ СН'!$F$13</f>
        <v>0</v>
      </c>
      <c r="O301" s="37">
        <f>SUMIFS(СВЦЭМ!$I$34:$I$777,СВЦЭМ!$A$34:$A$777,$A301,СВЦЭМ!$B$34:$B$777,O$296)+'СЕТ СН'!$F$13</f>
        <v>0</v>
      </c>
      <c r="P301" s="37">
        <f>SUMIFS(СВЦЭМ!$I$34:$I$777,СВЦЭМ!$A$34:$A$777,$A301,СВЦЭМ!$B$34:$B$777,P$296)+'СЕТ СН'!$F$13</f>
        <v>0</v>
      </c>
      <c r="Q301" s="37">
        <f>SUMIFS(СВЦЭМ!$I$34:$I$777,СВЦЭМ!$A$34:$A$777,$A301,СВЦЭМ!$B$34:$B$777,Q$296)+'СЕТ СН'!$F$13</f>
        <v>0</v>
      </c>
      <c r="R301" s="37">
        <f>SUMIFS(СВЦЭМ!$I$34:$I$777,СВЦЭМ!$A$34:$A$777,$A301,СВЦЭМ!$B$34:$B$777,R$296)+'СЕТ СН'!$F$13</f>
        <v>0</v>
      </c>
      <c r="S301" s="37">
        <f>SUMIFS(СВЦЭМ!$I$34:$I$777,СВЦЭМ!$A$34:$A$777,$A301,СВЦЭМ!$B$34:$B$777,S$296)+'СЕТ СН'!$F$13</f>
        <v>0</v>
      </c>
      <c r="T301" s="37">
        <f>SUMIFS(СВЦЭМ!$I$34:$I$777,СВЦЭМ!$A$34:$A$777,$A301,СВЦЭМ!$B$34:$B$777,T$296)+'СЕТ СН'!$F$13</f>
        <v>0</v>
      </c>
      <c r="U301" s="37">
        <f>SUMIFS(СВЦЭМ!$I$34:$I$777,СВЦЭМ!$A$34:$A$777,$A301,СВЦЭМ!$B$34:$B$777,U$296)+'СЕТ СН'!$F$13</f>
        <v>0</v>
      </c>
      <c r="V301" s="37">
        <f>SUMIFS(СВЦЭМ!$I$34:$I$777,СВЦЭМ!$A$34:$A$777,$A301,СВЦЭМ!$B$34:$B$777,V$296)+'СЕТ СН'!$F$13</f>
        <v>0</v>
      </c>
      <c r="W301" s="37">
        <f>SUMIFS(СВЦЭМ!$I$34:$I$777,СВЦЭМ!$A$34:$A$777,$A301,СВЦЭМ!$B$34:$B$777,W$296)+'СЕТ СН'!$F$13</f>
        <v>0</v>
      </c>
      <c r="X301" s="37">
        <f>SUMIFS(СВЦЭМ!$I$34:$I$777,СВЦЭМ!$A$34:$A$777,$A301,СВЦЭМ!$B$34:$B$777,X$296)+'СЕТ СН'!$F$13</f>
        <v>0</v>
      </c>
      <c r="Y301" s="37">
        <f>SUMIFS(СВЦЭМ!$I$34:$I$777,СВЦЭМ!$A$34:$A$777,$A301,СВЦЭМ!$B$34:$B$777,Y$296)+'СЕТ СН'!$F$13</f>
        <v>0</v>
      </c>
    </row>
    <row r="302" spans="1:27" ht="15.75" x14ac:dyDescent="0.2">
      <c r="A302" s="36">
        <f t="shared" si="8"/>
        <v>43287</v>
      </c>
      <c r="B302" s="37">
        <f>SUMIFS(СВЦЭМ!$I$34:$I$777,СВЦЭМ!$A$34:$A$777,$A302,СВЦЭМ!$B$34:$B$777,B$296)+'СЕТ СН'!$F$13</f>
        <v>0</v>
      </c>
      <c r="C302" s="37">
        <f>SUMIFS(СВЦЭМ!$I$34:$I$777,СВЦЭМ!$A$34:$A$777,$A302,СВЦЭМ!$B$34:$B$777,C$296)+'СЕТ СН'!$F$13</f>
        <v>0</v>
      </c>
      <c r="D302" s="37">
        <f>SUMIFS(СВЦЭМ!$I$34:$I$777,СВЦЭМ!$A$34:$A$777,$A302,СВЦЭМ!$B$34:$B$777,D$296)+'СЕТ СН'!$F$13</f>
        <v>0</v>
      </c>
      <c r="E302" s="37">
        <f>SUMIFS(СВЦЭМ!$I$34:$I$777,СВЦЭМ!$A$34:$A$777,$A302,СВЦЭМ!$B$34:$B$777,E$296)+'СЕТ СН'!$F$13</f>
        <v>0</v>
      </c>
      <c r="F302" s="37">
        <f>SUMIFS(СВЦЭМ!$I$34:$I$777,СВЦЭМ!$A$34:$A$777,$A302,СВЦЭМ!$B$34:$B$777,F$296)+'СЕТ СН'!$F$13</f>
        <v>0</v>
      </c>
      <c r="G302" s="37">
        <f>SUMIFS(СВЦЭМ!$I$34:$I$777,СВЦЭМ!$A$34:$A$777,$A302,СВЦЭМ!$B$34:$B$777,G$296)+'СЕТ СН'!$F$13</f>
        <v>0</v>
      </c>
      <c r="H302" s="37">
        <f>SUMIFS(СВЦЭМ!$I$34:$I$777,СВЦЭМ!$A$34:$A$777,$A302,СВЦЭМ!$B$34:$B$777,H$296)+'СЕТ СН'!$F$13</f>
        <v>0</v>
      </c>
      <c r="I302" s="37">
        <f>SUMIFS(СВЦЭМ!$I$34:$I$777,СВЦЭМ!$A$34:$A$777,$A302,СВЦЭМ!$B$34:$B$777,I$296)+'СЕТ СН'!$F$13</f>
        <v>0</v>
      </c>
      <c r="J302" s="37">
        <f>SUMIFS(СВЦЭМ!$I$34:$I$777,СВЦЭМ!$A$34:$A$777,$A302,СВЦЭМ!$B$34:$B$777,J$296)+'СЕТ СН'!$F$13</f>
        <v>0</v>
      </c>
      <c r="K302" s="37">
        <f>SUMIFS(СВЦЭМ!$I$34:$I$777,СВЦЭМ!$A$34:$A$777,$A302,СВЦЭМ!$B$34:$B$777,K$296)+'СЕТ СН'!$F$13</f>
        <v>0</v>
      </c>
      <c r="L302" s="37">
        <f>SUMIFS(СВЦЭМ!$I$34:$I$777,СВЦЭМ!$A$34:$A$777,$A302,СВЦЭМ!$B$34:$B$777,L$296)+'СЕТ СН'!$F$13</f>
        <v>0</v>
      </c>
      <c r="M302" s="37">
        <f>SUMIFS(СВЦЭМ!$I$34:$I$777,СВЦЭМ!$A$34:$A$777,$A302,СВЦЭМ!$B$34:$B$777,M$296)+'СЕТ СН'!$F$13</f>
        <v>0</v>
      </c>
      <c r="N302" s="37">
        <f>SUMIFS(СВЦЭМ!$I$34:$I$777,СВЦЭМ!$A$34:$A$777,$A302,СВЦЭМ!$B$34:$B$777,N$296)+'СЕТ СН'!$F$13</f>
        <v>0</v>
      </c>
      <c r="O302" s="37">
        <f>SUMIFS(СВЦЭМ!$I$34:$I$777,СВЦЭМ!$A$34:$A$777,$A302,СВЦЭМ!$B$34:$B$777,O$296)+'СЕТ СН'!$F$13</f>
        <v>0</v>
      </c>
      <c r="P302" s="37">
        <f>SUMIFS(СВЦЭМ!$I$34:$I$777,СВЦЭМ!$A$34:$A$777,$A302,СВЦЭМ!$B$34:$B$777,P$296)+'СЕТ СН'!$F$13</f>
        <v>0</v>
      </c>
      <c r="Q302" s="37">
        <f>SUMIFS(СВЦЭМ!$I$34:$I$777,СВЦЭМ!$A$34:$A$777,$A302,СВЦЭМ!$B$34:$B$777,Q$296)+'СЕТ СН'!$F$13</f>
        <v>0</v>
      </c>
      <c r="R302" s="37">
        <f>SUMIFS(СВЦЭМ!$I$34:$I$777,СВЦЭМ!$A$34:$A$777,$A302,СВЦЭМ!$B$34:$B$777,R$296)+'СЕТ СН'!$F$13</f>
        <v>0</v>
      </c>
      <c r="S302" s="37">
        <f>SUMIFS(СВЦЭМ!$I$34:$I$777,СВЦЭМ!$A$34:$A$777,$A302,СВЦЭМ!$B$34:$B$777,S$296)+'СЕТ СН'!$F$13</f>
        <v>0</v>
      </c>
      <c r="T302" s="37">
        <f>SUMIFS(СВЦЭМ!$I$34:$I$777,СВЦЭМ!$A$34:$A$777,$A302,СВЦЭМ!$B$34:$B$777,T$296)+'СЕТ СН'!$F$13</f>
        <v>0</v>
      </c>
      <c r="U302" s="37">
        <f>SUMIFS(СВЦЭМ!$I$34:$I$777,СВЦЭМ!$A$34:$A$777,$A302,СВЦЭМ!$B$34:$B$777,U$296)+'СЕТ СН'!$F$13</f>
        <v>0</v>
      </c>
      <c r="V302" s="37">
        <f>SUMIFS(СВЦЭМ!$I$34:$I$777,СВЦЭМ!$A$34:$A$777,$A302,СВЦЭМ!$B$34:$B$777,V$296)+'СЕТ СН'!$F$13</f>
        <v>0</v>
      </c>
      <c r="W302" s="37">
        <f>SUMIFS(СВЦЭМ!$I$34:$I$777,СВЦЭМ!$A$34:$A$777,$A302,СВЦЭМ!$B$34:$B$777,W$296)+'СЕТ СН'!$F$13</f>
        <v>0</v>
      </c>
      <c r="X302" s="37">
        <f>SUMIFS(СВЦЭМ!$I$34:$I$777,СВЦЭМ!$A$34:$A$777,$A302,СВЦЭМ!$B$34:$B$777,X$296)+'СЕТ СН'!$F$13</f>
        <v>0</v>
      </c>
      <c r="Y302" s="37">
        <f>SUMIFS(СВЦЭМ!$I$34:$I$777,СВЦЭМ!$A$34:$A$777,$A302,СВЦЭМ!$B$34:$B$777,Y$296)+'СЕТ СН'!$F$13</f>
        <v>0</v>
      </c>
    </row>
    <row r="303" spans="1:27" ht="15.75" x14ac:dyDescent="0.2">
      <c r="A303" s="36">
        <f t="shared" si="8"/>
        <v>43288</v>
      </c>
      <c r="B303" s="37">
        <f>SUMIFS(СВЦЭМ!$I$34:$I$777,СВЦЭМ!$A$34:$A$777,$A303,СВЦЭМ!$B$34:$B$777,B$296)+'СЕТ СН'!$F$13</f>
        <v>0</v>
      </c>
      <c r="C303" s="37">
        <f>SUMIFS(СВЦЭМ!$I$34:$I$777,СВЦЭМ!$A$34:$A$777,$A303,СВЦЭМ!$B$34:$B$777,C$296)+'СЕТ СН'!$F$13</f>
        <v>0</v>
      </c>
      <c r="D303" s="37">
        <f>SUMIFS(СВЦЭМ!$I$34:$I$777,СВЦЭМ!$A$34:$A$777,$A303,СВЦЭМ!$B$34:$B$777,D$296)+'СЕТ СН'!$F$13</f>
        <v>0</v>
      </c>
      <c r="E303" s="37">
        <f>SUMIFS(СВЦЭМ!$I$34:$I$777,СВЦЭМ!$A$34:$A$777,$A303,СВЦЭМ!$B$34:$B$777,E$296)+'СЕТ СН'!$F$13</f>
        <v>0</v>
      </c>
      <c r="F303" s="37">
        <f>SUMIFS(СВЦЭМ!$I$34:$I$777,СВЦЭМ!$A$34:$A$777,$A303,СВЦЭМ!$B$34:$B$777,F$296)+'СЕТ СН'!$F$13</f>
        <v>0</v>
      </c>
      <c r="G303" s="37">
        <f>SUMIFS(СВЦЭМ!$I$34:$I$777,СВЦЭМ!$A$34:$A$777,$A303,СВЦЭМ!$B$34:$B$777,G$296)+'СЕТ СН'!$F$13</f>
        <v>0</v>
      </c>
      <c r="H303" s="37">
        <f>SUMIFS(СВЦЭМ!$I$34:$I$777,СВЦЭМ!$A$34:$A$777,$A303,СВЦЭМ!$B$34:$B$777,H$296)+'СЕТ СН'!$F$13</f>
        <v>0</v>
      </c>
      <c r="I303" s="37">
        <f>SUMIFS(СВЦЭМ!$I$34:$I$777,СВЦЭМ!$A$34:$A$777,$A303,СВЦЭМ!$B$34:$B$777,I$296)+'СЕТ СН'!$F$13</f>
        <v>0</v>
      </c>
      <c r="J303" s="37">
        <f>SUMIFS(СВЦЭМ!$I$34:$I$777,СВЦЭМ!$A$34:$A$777,$A303,СВЦЭМ!$B$34:$B$777,J$296)+'СЕТ СН'!$F$13</f>
        <v>0</v>
      </c>
      <c r="K303" s="37">
        <f>SUMIFS(СВЦЭМ!$I$34:$I$777,СВЦЭМ!$A$34:$A$777,$A303,СВЦЭМ!$B$34:$B$777,K$296)+'СЕТ СН'!$F$13</f>
        <v>0</v>
      </c>
      <c r="L303" s="37">
        <f>SUMIFS(СВЦЭМ!$I$34:$I$777,СВЦЭМ!$A$34:$A$777,$A303,СВЦЭМ!$B$34:$B$777,L$296)+'СЕТ СН'!$F$13</f>
        <v>0</v>
      </c>
      <c r="M303" s="37">
        <f>SUMIFS(СВЦЭМ!$I$34:$I$777,СВЦЭМ!$A$34:$A$777,$A303,СВЦЭМ!$B$34:$B$777,M$296)+'СЕТ СН'!$F$13</f>
        <v>0</v>
      </c>
      <c r="N303" s="37">
        <f>SUMIFS(СВЦЭМ!$I$34:$I$777,СВЦЭМ!$A$34:$A$777,$A303,СВЦЭМ!$B$34:$B$777,N$296)+'СЕТ СН'!$F$13</f>
        <v>0</v>
      </c>
      <c r="O303" s="37">
        <f>SUMIFS(СВЦЭМ!$I$34:$I$777,СВЦЭМ!$A$34:$A$777,$A303,СВЦЭМ!$B$34:$B$777,O$296)+'СЕТ СН'!$F$13</f>
        <v>0</v>
      </c>
      <c r="P303" s="37">
        <f>SUMIFS(СВЦЭМ!$I$34:$I$777,СВЦЭМ!$A$34:$A$777,$A303,СВЦЭМ!$B$34:$B$777,P$296)+'СЕТ СН'!$F$13</f>
        <v>0</v>
      </c>
      <c r="Q303" s="37">
        <f>SUMIFS(СВЦЭМ!$I$34:$I$777,СВЦЭМ!$A$34:$A$777,$A303,СВЦЭМ!$B$34:$B$777,Q$296)+'СЕТ СН'!$F$13</f>
        <v>0</v>
      </c>
      <c r="R303" s="37">
        <f>SUMIFS(СВЦЭМ!$I$34:$I$777,СВЦЭМ!$A$34:$A$777,$A303,СВЦЭМ!$B$34:$B$777,R$296)+'СЕТ СН'!$F$13</f>
        <v>0</v>
      </c>
      <c r="S303" s="37">
        <f>SUMIFS(СВЦЭМ!$I$34:$I$777,СВЦЭМ!$A$34:$A$777,$A303,СВЦЭМ!$B$34:$B$777,S$296)+'СЕТ СН'!$F$13</f>
        <v>0</v>
      </c>
      <c r="T303" s="37">
        <f>SUMIFS(СВЦЭМ!$I$34:$I$777,СВЦЭМ!$A$34:$A$777,$A303,СВЦЭМ!$B$34:$B$777,T$296)+'СЕТ СН'!$F$13</f>
        <v>0</v>
      </c>
      <c r="U303" s="37">
        <f>SUMIFS(СВЦЭМ!$I$34:$I$777,СВЦЭМ!$A$34:$A$777,$A303,СВЦЭМ!$B$34:$B$777,U$296)+'СЕТ СН'!$F$13</f>
        <v>0</v>
      </c>
      <c r="V303" s="37">
        <f>SUMIFS(СВЦЭМ!$I$34:$I$777,СВЦЭМ!$A$34:$A$777,$A303,СВЦЭМ!$B$34:$B$777,V$296)+'СЕТ СН'!$F$13</f>
        <v>0</v>
      </c>
      <c r="W303" s="37">
        <f>SUMIFS(СВЦЭМ!$I$34:$I$777,СВЦЭМ!$A$34:$A$777,$A303,СВЦЭМ!$B$34:$B$777,W$296)+'СЕТ СН'!$F$13</f>
        <v>0</v>
      </c>
      <c r="X303" s="37">
        <f>SUMIFS(СВЦЭМ!$I$34:$I$777,СВЦЭМ!$A$34:$A$777,$A303,СВЦЭМ!$B$34:$B$777,X$296)+'СЕТ СН'!$F$13</f>
        <v>0</v>
      </c>
      <c r="Y303" s="37">
        <f>SUMIFS(СВЦЭМ!$I$34:$I$777,СВЦЭМ!$A$34:$A$777,$A303,СВЦЭМ!$B$34:$B$777,Y$296)+'СЕТ СН'!$F$13</f>
        <v>0</v>
      </c>
    </row>
    <row r="304" spans="1:27" ht="15.75" x14ac:dyDescent="0.2">
      <c r="A304" s="36">
        <f t="shared" si="8"/>
        <v>43289</v>
      </c>
      <c r="B304" s="37">
        <f>SUMIFS(СВЦЭМ!$I$34:$I$777,СВЦЭМ!$A$34:$A$777,$A304,СВЦЭМ!$B$34:$B$777,B$296)+'СЕТ СН'!$F$13</f>
        <v>0</v>
      </c>
      <c r="C304" s="37">
        <f>SUMIFS(СВЦЭМ!$I$34:$I$777,СВЦЭМ!$A$34:$A$777,$A304,СВЦЭМ!$B$34:$B$777,C$296)+'СЕТ СН'!$F$13</f>
        <v>0</v>
      </c>
      <c r="D304" s="37">
        <f>SUMIFS(СВЦЭМ!$I$34:$I$777,СВЦЭМ!$A$34:$A$777,$A304,СВЦЭМ!$B$34:$B$777,D$296)+'СЕТ СН'!$F$13</f>
        <v>0</v>
      </c>
      <c r="E304" s="37">
        <f>SUMIFS(СВЦЭМ!$I$34:$I$777,СВЦЭМ!$A$34:$A$777,$A304,СВЦЭМ!$B$34:$B$777,E$296)+'СЕТ СН'!$F$13</f>
        <v>0</v>
      </c>
      <c r="F304" s="37">
        <f>SUMIFS(СВЦЭМ!$I$34:$I$777,СВЦЭМ!$A$34:$A$777,$A304,СВЦЭМ!$B$34:$B$777,F$296)+'СЕТ СН'!$F$13</f>
        <v>0</v>
      </c>
      <c r="G304" s="37">
        <f>SUMIFS(СВЦЭМ!$I$34:$I$777,СВЦЭМ!$A$34:$A$777,$A304,СВЦЭМ!$B$34:$B$777,G$296)+'СЕТ СН'!$F$13</f>
        <v>0</v>
      </c>
      <c r="H304" s="37">
        <f>SUMIFS(СВЦЭМ!$I$34:$I$777,СВЦЭМ!$A$34:$A$777,$A304,СВЦЭМ!$B$34:$B$777,H$296)+'СЕТ СН'!$F$13</f>
        <v>0</v>
      </c>
      <c r="I304" s="37">
        <f>SUMIFS(СВЦЭМ!$I$34:$I$777,СВЦЭМ!$A$34:$A$777,$A304,СВЦЭМ!$B$34:$B$777,I$296)+'СЕТ СН'!$F$13</f>
        <v>0</v>
      </c>
      <c r="J304" s="37">
        <f>SUMIFS(СВЦЭМ!$I$34:$I$777,СВЦЭМ!$A$34:$A$777,$A304,СВЦЭМ!$B$34:$B$777,J$296)+'СЕТ СН'!$F$13</f>
        <v>0</v>
      </c>
      <c r="K304" s="37">
        <f>SUMIFS(СВЦЭМ!$I$34:$I$777,СВЦЭМ!$A$34:$A$777,$A304,СВЦЭМ!$B$34:$B$777,K$296)+'СЕТ СН'!$F$13</f>
        <v>0</v>
      </c>
      <c r="L304" s="37">
        <f>SUMIFS(СВЦЭМ!$I$34:$I$777,СВЦЭМ!$A$34:$A$777,$A304,СВЦЭМ!$B$34:$B$777,L$296)+'СЕТ СН'!$F$13</f>
        <v>0</v>
      </c>
      <c r="M304" s="37">
        <f>SUMIFS(СВЦЭМ!$I$34:$I$777,СВЦЭМ!$A$34:$A$777,$A304,СВЦЭМ!$B$34:$B$777,M$296)+'СЕТ СН'!$F$13</f>
        <v>0</v>
      </c>
      <c r="N304" s="37">
        <f>SUMIFS(СВЦЭМ!$I$34:$I$777,СВЦЭМ!$A$34:$A$777,$A304,СВЦЭМ!$B$34:$B$777,N$296)+'СЕТ СН'!$F$13</f>
        <v>0</v>
      </c>
      <c r="O304" s="37">
        <f>SUMIFS(СВЦЭМ!$I$34:$I$777,СВЦЭМ!$A$34:$A$777,$A304,СВЦЭМ!$B$34:$B$777,O$296)+'СЕТ СН'!$F$13</f>
        <v>0</v>
      </c>
      <c r="P304" s="37">
        <f>SUMIFS(СВЦЭМ!$I$34:$I$777,СВЦЭМ!$A$34:$A$777,$A304,СВЦЭМ!$B$34:$B$777,P$296)+'СЕТ СН'!$F$13</f>
        <v>0</v>
      </c>
      <c r="Q304" s="37">
        <f>SUMIFS(СВЦЭМ!$I$34:$I$777,СВЦЭМ!$A$34:$A$777,$A304,СВЦЭМ!$B$34:$B$777,Q$296)+'СЕТ СН'!$F$13</f>
        <v>0</v>
      </c>
      <c r="R304" s="37">
        <f>SUMIFS(СВЦЭМ!$I$34:$I$777,СВЦЭМ!$A$34:$A$777,$A304,СВЦЭМ!$B$34:$B$777,R$296)+'СЕТ СН'!$F$13</f>
        <v>0</v>
      </c>
      <c r="S304" s="37">
        <f>SUMIFS(СВЦЭМ!$I$34:$I$777,СВЦЭМ!$A$34:$A$777,$A304,СВЦЭМ!$B$34:$B$777,S$296)+'СЕТ СН'!$F$13</f>
        <v>0</v>
      </c>
      <c r="T304" s="37">
        <f>SUMIFS(СВЦЭМ!$I$34:$I$777,СВЦЭМ!$A$34:$A$777,$A304,СВЦЭМ!$B$34:$B$777,T$296)+'СЕТ СН'!$F$13</f>
        <v>0</v>
      </c>
      <c r="U304" s="37">
        <f>SUMIFS(СВЦЭМ!$I$34:$I$777,СВЦЭМ!$A$34:$A$777,$A304,СВЦЭМ!$B$34:$B$777,U$296)+'СЕТ СН'!$F$13</f>
        <v>0</v>
      </c>
      <c r="V304" s="37">
        <f>SUMIFS(СВЦЭМ!$I$34:$I$777,СВЦЭМ!$A$34:$A$777,$A304,СВЦЭМ!$B$34:$B$777,V$296)+'СЕТ СН'!$F$13</f>
        <v>0</v>
      </c>
      <c r="W304" s="37">
        <f>SUMIFS(СВЦЭМ!$I$34:$I$777,СВЦЭМ!$A$34:$A$777,$A304,СВЦЭМ!$B$34:$B$777,W$296)+'СЕТ СН'!$F$13</f>
        <v>0</v>
      </c>
      <c r="X304" s="37">
        <f>SUMIFS(СВЦЭМ!$I$34:$I$777,СВЦЭМ!$A$34:$A$777,$A304,СВЦЭМ!$B$34:$B$777,X$296)+'СЕТ СН'!$F$13</f>
        <v>0</v>
      </c>
      <c r="Y304" s="37">
        <f>SUMIFS(СВЦЭМ!$I$34:$I$777,СВЦЭМ!$A$34:$A$777,$A304,СВЦЭМ!$B$34:$B$777,Y$296)+'СЕТ СН'!$F$13</f>
        <v>0</v>
      </c>
    </row>
    <row r="305" spans="1:25" ht="15.75" x14ac:dyDescent="0.2">
      <c r="A305" s="36">
        <f t="shared" si="8"/>
        <v>43290</v>
      </c>
      <c r="B305" s="37">
        <f>SUMIFS(СВЦЭМ!$I$34:$I$777,СВЦЭМ!$A$34:$A$777,$A305,СВЦЭМ!$B$34:$B$777,B$296)+'СЕТ СН'!$F$13</f>
        <v>0</v>
      </c>
      <c r="C305" s="37">
        <f>SUMIFS(СВЦЭМ!$I$34:$I$777,СВЦЭМ!$A$34:$A$777,$A305,СВЦЭМ!$B$34:$B$777,C$296)+'СЕТ СН'!$F$13</f>
        <v>0</v>
      </c>
      <c r="D305" s="37">
        <f>SUMIFS(СВЦЭМ!$I$34:$I$777,СВЦЭМ!$A$34:$A$777,$A305,СВЦЭМ!$B$34:$B$777,D$296)+'СЕТ СН'!$F$13</f>
        <v>0</v>
      </c>
      <c r="E305" s="37">
        <f>SUMIFS(СВЦЭМ!$I$34:$I$777,СВЦЭМ!$A$34:$A$777,$A305,СВЦЭМ!$B$34:$B$777,E$296)+'СЕТ СН'!$F$13</f>
        <v>0</v>
      </c>
      <c r="F305" s="37">
        <f>SUMIFS(СВЦЭМ!$I$34:$I$777,СВЦЭМ!$A$34:$A$777,$A305,СВЦЭМ!$B$34:$B$777,F$296)+'СЕТ СН'!$F$13</f>
        <v>0</v>
      </c>
      <c r="G305" s="37">
        <f>SUMIFS(СВЦЭМ!$I$34:$I$777,СВЦЭМ!$A$34:$A$777,$A305,СВЦЭМ!$B$34:$B$777,G$296)+'СЕТ СН'!$F$13</f>
        <v>0</v>
      </c>
      <c r="H305" s="37">
        <f>SUMIFS(СВЦЭМ!$I$34:$I$777,СВЦЭМ!$A$34:$A$777,$A305,СВЦЭМ!$B$34:$B$777,H$296)+'СЕТ СН'!$F$13</f>
        <v>0</v>
      </c>
      <c r="I305" s="37">
        <f>SUMIFS(СВЦЭМ!$I$34:$I$777,СВЦЭМ!$A$34:$A$777,$A305,СВЦЭМ!$B$34:$B$777,I$296)+'СЕТ СН'!$F$13</f>
        <v>0</v>
      </c>
      <c r="J305" s="37">
        <f>SUMIFS(СВЦЭМ!$I$34:$I$777,СВЦЭМ!$A$34:$A$777,$A305,СВЦЭМ!$B$34:$B$777,J$296)+'СЕТ СН'!$F$13</f>
        <v>0</v>
      </c>
      <c r="K305" s="37">
        <f>SUMIFS(СВЦЭМ!$I$34:$I$777,СВЦЭМ!$A$34:$A$777,$A305,СВЦЭМ!$B$34:$B$777,K$296)+'СЕТ СН'!$F$13</f>
        <v>0</v>
      </c>
      <c r="L305" s="37">
        <f>SUMIFS(СВЦЭМ!$I$34:$I$777,СВЦЭМ!$A$34:$A$777,$A305,СВЦЭМ!$B$34:$B$777,L$296)+'СЕТ СН'!$F$13</f>
        <v>0</v>
      </c>
      <c r="M305" s="37">
        <f>SUMIFS(СВЦЭМ!$I$34:$I$777,СВЦЭМ!$A$34:$A$777,$A305,СВЦЭМ!$B$34:$B$777,M$296)+'СЕТ СН'!$F$13</f>
        <v>0</v>
      </c>
      <c r="N305" s="37">
        <f>SUMIFS(СВЦЭМ!$I$34:$I$777,СВЦЭМ!$A$34:$A$777,$A305,СВЦЭМ!$B$34:$B$777,N$296)+'СЕТ СН'!$F$13</f>
        <v>0</v>
      </c>
      <c r="O305" s="37">
        <f>SUMIFS(СВЦЭМ!$I$34:$I$777,СВЦЭМ!$A$34:$A$777,$A305,СВЦЭМ!$B$34:$B$777,O$296)+'СЕТ СН'!$F$13</f>
        <v>0</v>
      </c>
      <c r="P305" s="37">
        <f>SUMIFS(СВЦЭМ!$I$34:$I$777,СВЦЭМ!$A$34:$A$777,$A305,СВЦЭМ!$B$34:$B$777,P$296)+'СЕТ СН'!$F$13</f>
        <v>0</v>
      </c>
      <c r="Q305" s="37">
        <f>SUMIFS(СВЦЭМ!$I$34:$I$777,СВЦЭМ!$A$34:$A$777,$A305,СВЦЭМ!$B$34:$B$777,Q$296)+'СЕТ СН'!$F$13</f>
        <v>0</v>
      </c>
      <c r="R305" s="37">
        <f>SUMIFS(СВЦЭМ!$I$34:$I$777,СВЦЭМ!$A$34:$A$777,$A305,СВЦЭМ!$B$34:$B$777,R$296)+'СЕТ СН'!$F$13</f>
        <v>0</v>
      </c>
      <c r="S305" s="37">
        <f>SUMIFS(СВЦЭМ!$I$34:$I$777,СВЦЭМ!$A$34:$A$777,$A305,СВЦЭМ!$B$34:$B$777,S$296)+'СЕТ СН'!$F$13</f>
        <v>0</v>
      </c>
      <c r="T305" s="37">
        <f>SUMIFS(СВЦЭМ!$I$34:$I$777,СВЦЭМ!$A$34:$A$777,$A305,СВЦЭМ!$B$34:$B$777,T$296)+'СЕТ СН'!$F$13</f>
        <v>0</v>
      </c>
      <c r="U305" s="37">
        <f>SUMIFS(СВЦЭМ!$I$34:$I$777,СВЦЭМ!$A$34:$A$777,$A305,СВЦЭМ!$B$34:$B$777,U$296)+'СЕТ СН'!$F$13</f>
        <v>0</v>
      </c>
      <c r="V305" s="37">
        <f>SUMIFS(СВЦЭМ!$I$34:$I$777,СВЦЭМ!$A$34:$A$777,$A305,СВЦЭМ!$B$34:$B$777,V$296)+'СЕТ СН'!$F$13</f>
        <v>0</v>
      </c>
      <c r="W305" s="37">
        <f>SUMIFS(СВЦЭМ!$I$34:$I$777,СВЦЭМ!$A$34:$A$777,$A305,СВЦЭМ!$B$34:$B$777,W$296)+'СЕТ СН'!$F$13</f>
        <v>0</v>
      </c>
      <c r="X305" s="37">
        <f>SUMIFS(СВЦЭМ!$I$34:$I$777,СВЦЭМ!$A$34:$A$777,$A305,СВЦЭМ!$B$34:$B$777,X$296)+'СЕТ СН'!$F$13</f>
        <v>0</v>
      </c>
      <c r="Y305" s="37">
        <f>SUMIFS(СВЦЭМ!$I$34:$I$777,СВЦЭМ!$A$34:$A$777,$A305,СВЦЭМ!$B$34:$B$777,Y$296)+'СЕТ СН'!$F$13</f>
        <v>0</v>
      </c>
    </row>
    <row r="306" spans="1:25" ht="15.75" x14ac:dyDescent="0.2">
      <c r="A306" s="36">
        <f t="shared" si="8"/>
        <v>43291</v>
      </c>
      <c r="B306" s="37">
        <f>SUMIFS(СВЦЭМ!$I$34:$I$777,СВЦЭМ!$A$34:$A$777,$A306,СВЦЭМ!$B$34:$B$777,B$296)+'СЕТ СН'!$F$13</f>
        <v>0</v>
      </c>
      <c r="C306" s="37">
        <f>SUMIFS(СВЦЭМ!$I$34:$I$777,СВЦЭМ!$A$34:$A$777,$A306,СВЦЭМ!$B$34:$B$777,C$296)+'СЕТ СН'!$F$13</f>
        <v>0</v>
      </c>
      <c r="D306" s="37">
        <f>SUMIFS(СВЦЭМ!$I$34:$I$777,СВЦЭМ!$A$34:$A$777,$A306,СВЦЭМ!$B$34:$B$777,D$296)+'СЕТ СН'!$F$13</f>
        <v>0</v>
      </c>
      <c r="E306" s="37">
        <f>SUMIFS(СВЦЭМ!$I$34:$I$777,СВЦЭМ!$A$34:$A$777,$A306,СВЦЭМ!$B$34:$B$777,E$296)+'СЕТ СН'!$F$13</f>
        <v>0</v>
      </c>
      <c r="F306" s="37">
        <f>SUMIFS(СВЦЭМ!$I$34:$I$777,СВЦЭМ!$A$34:$A$777,$A306,СВЦЭМ!$B$34:$B$777,F$296)+'СЕТ СН'!$F$13</f>
        <v>0</v>
      </c>
      <c r="G306" s="37">
        <f>SUMIFS(СВЦЭМ!$I$34:$I$777,СВЦЭМ!$A$34:$A$777,$A306,СВЦЭМ!$B$34:$B$777,G$296)+'СЕТ СН'!$F$13</f>
        <v>0</v>
      </c>
      <c r="H306" s="37">
        <f>SUMIFS(СВЦЭМ!$I$34:$I$777,СВЦЭМ!$A$34:$A$777,$A306,СВЦЭМ!$B$34:$B$777,H$296)+'СЕТ СН'!$F$13</f>
        <v>0</v>
      </c>
      <c r="I306" s="37">
        <f>SUMIFS(СВЦЭМ!$I$34:$I$777,СВЦЭМ!$A$34:$A$777,$A306,СВЦЭМ!$B$34:$B$777,I$296)+'СЕТ СН'!$F$13</f>
        <v>0</v>
      </c>
      <c r="J306" s="37">
        <f>SUMIFS(СВЦЭМ!$I$34:$I$777,СВЦЭМ!$A$34:$A$777,$A306,СВЦЭМ!$B$34:$B$777,J$296)+'СЕТ СН'!$F$13</f>
        <v>0</v>
      </c>
      <c r="K306" s="37">
        <f>SUMIFS(СВЦЭМ!$I$34:$I$777,СВЦЭМ!$A$34:$A$777,$A306,СВЦЭМ!$B$34:$B$777,K$296)+'СЕТ СН'!$F$13</f>
        <v>0</v>
      </c>
      <c r="L306" s="37">
        <f>SUMIFS(СВЦЭМ!$I$34:$I$777,СВЦЭМ!$A$34:$A$777,$A306,СВЦЭМ!$B$34:$B$777,L$296)+'СЕТ СН'!$F$13</f>
        <v>0</v>
      </c>
      <c r="M306" s="37">
        <f>SUMIFS(СВЦЭМ!$I$34:$I$777,СВЦЭМ!$A$34:$A$777,$A306,СВЦЭМ!$B$34:$B$777,M$296)+'СЕТ СН'!$F$13</f>
        <v>0</v>
      </c>
      <c r="N306" s="37">
        <f>SUMIFS(СВЦЭМ!$I$34:$I$777,СВЦЭМ!$A$34:$A$777,$A306,СВЦЭМ!$B$34:$B$777,N$296)+'СЕТ СН'!$F$13</f>
        <v>0</v>
      </c>
      <c r="O306" s="37">
        <f>SUMIFS(СВЦЭМ!$I$34:$I$777,СВЦЭМ!$A$34:$A$777,$A306,СВЦЭМ!$B$34:$B$777,O$296)+'СЕТ СН'!$F$13</f>
        <v>0</v>
      </c>
      <c r="P306" s="37">
        <f>SUMIFS(СВЦЭМ!$I$34:$I$777,СВЦЭМ!$A$34:$A$777,$A306,СВЦЭМ!$B$34:$B$777,P$296)+'СЕТ СН'!$F$13</f>
        <v>0</v>
      </c>
      <c r="Q306" s="37">
        <f>SUMIFS(СВЦЭМ!$I$34:$I$777,СВЦЭМ!$A$34:$A$777,$A306,СВЦЭМ!$B$34:$B$777,Q$296)+'СЕТ СН'!$F$13</f>
        <v>0</v>
      </c>
      <c r="R306" s="37">
        <f>SUMIFS(СВЦЭМ!$I$34:$I$777,СВЦЭМ!$A$34:$A$777,$A306,СВЦЭМ!$B$34:$B$777,R$296)+'СЕТ СН'!$F$13</f>
        <v>0</v>
      </c>
      <c r="S306" s="37">
        <f>SUMIFS(СВЦЭМ!$I$34:$I$777,СВЦЭМ!$A$34:$A$777,$A306,СВЦЭМ!$B$34:$B$777,S$296)+'СЕТ СН'!$F$13</f>
        <v>0</v>
      </c>
      <c r="T306" s="37">
        <f>SUMIFS(СВЦЭМ!$I$34:$I$777,СВЦЭМ!$A$34:$A$777,$A306,СВЦЭМ!$B$34:$B$777,T$296)+'СЕТ СН'!$F$13</f>
        <v>0</v>
      </c>
      <c r="U306" s="37">
        <f>SUMIFS(СВЦЭМ!$I$34:$I$777,СВЦЭМ!$A$34:$A$777,$A306,СВЦЭМ!$B$34:$B$777,U$296)+'СЕТ СН'!$F$13</f>
        <v>0</v>
      </c>
      <c r="V306" s="37">
        <f>SUMIFS(СВЦЭМ!$I$34:$I$777,СВЦЭМ!$A$34:$A$777,$A306,СВЦЭМ!$B$34:$B$777,V$296)+'СЕТ СН'!$F$13</f>
        <v>0</v>
      </c>
      <c r="W306" s="37">
        <f>SUMIFS(СВЦЭМ!$I$34:$I$777,СВЦЭМ!$A$34:$A$777,$A306,СВЦЭМ!$B$34:$B$777,W$296)+'СЕТ СН'!$F$13</f>
        <v>0</v>
      </c>
      <c r="X306" s="37">
        <f>SUMIFS(СВЦЭМ!$I$34:$I$777,СВЦЭМ!$A$34:$A$777,$A306,СВЦЭМ!$B$34:$B$777,X$296)+'СЕТ СН'!$F$13</f>
        <v>0</v>
      </c>
      <c r="Y306" s="37">
        <f>SUMIFS(СВЦЭМ!$I$34:$I$777,СВЦЭМ!$A$34:$A$777,$A306,СВЦЭМ!$B$34:$B$777,Y$296)+'СЕТ СН'!$F$13</f>
        <v>0</v>
      </c>
    </row>
    <row r="307" spans="1:25" ht="15.75" x14ac:dyDescent="0.2">
      <c r="A307" s="36">
        <f t="shared" si="8"/>
        <v>43292</v>
      </c>
      <c r="B307" s="37">
        <f>SUMIFS(СВЦЭМ!$I$34:$I$777,СВЦЭМ!$A$34:$A$777,$A307,СВЦЭМ!$B$34:$B$777,B$296)+'СЕТ СН'!$F$13</f>
        <v>0</v>
      </c>
      <c r="C307" s="37">
        <f>SUMIFS(СВЦЭМ!$I$34:$I$777,СВЦЭМ!$A$34:$A$777,$A307,СВЦЭМ!$B$34:$B$777,C$296)+'СЕТ СН'!$F$13</f>
        <v>0</v>
      </c>
      <c r="D307" s="37">
        <f>SUMIFS(СВЦЭМ!$I$34:$I$777,СВЦЭМ!$A$34:$A$777,$A307,СВЦЭМ!$B$34:$B$777,D$296)+'СЕТ СН'!$F$13</f>
        <v>0</v>
      </c>
      <c r="E307" s="37">
        <f>SUMIFS(СВЦЭМ!$I$34:$I$777,СВЦЭМ!$A$34:$A$777,$A307,СВЦЭМ!$B$34:$B$777,E$296)+'СЕТ СН'!$F$13</f>
        <v>0</v>
      </c>
      <c r="F307" s="37">
        <f>SUMIFS(СВЦЭМ!$I$34:$I$777,СВЦЭМ!$A$34:$A$777,$A307,СВЦЭМ!$B$34:$B$777,F$296)+'СЕТ СН'!$F$13</f>
        <v>0</v>
      </c>
      <c r="G307" s="37">
        <f>SUMIFS(СВЦЭМ!$I$34:$I$777,СВЦЭМ!$A$34:$A$777,$A307,СВЦЭМ!$B$34:$B$777,G$296)+'СЕТ СН'!$F$13</f>
        <v>0</v>
      </c>
      <c r="H307" s="37">
        <f>SUMIFS(СВЦЭМ!$I$34:$I$777,СВЦЭМ!$A$34:$A$777,$A307,СВЦЭМ!$B$34:$B$777,H$296)+'СЕТ СН'!$F$13</f>
        <v>0</v>
      </c>
      <c r="I307" s="37">
        <f>SUMIFS(СВЦЭМ!$I$34:$I$777,СВЦЭМ!$A$34:$A$777,$A307,СВЦЭМ!$B$34:$B$777,I$296)+'СЕТ СН'!$F$13</f>
        <v>0</v>
      </c>
      <c r="J307" s="37">
        <f>SUMIFS(СВЦЭМ!$I$34:$I$777,СВЦЭМ!$A$34:$A$777,$A307,СВЦЭМ!$B$34:$B$777,J$296)+'СЕТ СН'!$F$13</f>
        <v>0</v>
      </c>
      <c r="K307" s="37">
        <f>SUMIFS(СВЦЭМ!$I$34:$I$777,СВЦЭМ!$A$34:$A$777,$A307,СВЦЭМ!$B$34:$B$777,K$296)+'СЕТ СН'!$F$13</f>
        <v>0</v>
      </c>
      <c r="L307" s="37">
        <f>SUMIFS(СВЦЭМ!$I$34:$I$777,СВЦЭМ!$A$34:$A$777,$A307,СВЦЭМ!$B$34:$B$777,L$296)+'СЕТ СН'!$F$13</f>
        <v>0</v>
      </c>
      <c r="M307" s="37">
        <f>SUMIFS(СВЦЭМ!$I$34:$I$777,СВЦЭМ!$A$34:$A$777,$A307,СВЦЭМ!$B$34:$B$777,M$296)+'СЕТ СН'!$F$13</f>
        <v>0</v>
      </c>
      <c r="N307" s="37">
        <f>SUMIFS(СВЦЭМ!$I$34:$I$777,СВЦЭМ!$A$34:$A$777,$A307,СВЦЭМ!$B$34:$B$777,N$296)+'СЕТ СН'!$F$13</f>
        <v>0</v>
      </c>
      <c r="O307" s="37">
        <f>SUMIFS(СВЦЭМ!$I$34:$I$777,СВЦЭМ!$A$34:$A$777,$A307,СВЦЭМ!$B$34:$B$777,O$296)+'СЕТ СН'!$F$13</f>
        <v>0</v>
      </c>
      <c r="P307" s="37">
        <f>SUMIFS(СВЦЭМ!$I$34:$I$777,СВЦЭМ!$A$34:$A$777,$A307,СВЦЭМ!$B$34:$B$777,P$296)+'СЕТ СН'!$F$13</f>
        <v>0</v>
      </c>
      <c r="Q307" s="37">
        <f>SUMIFS(СВЦЭМ!$I$34:$I$777,СВЦЭМ!$A$34:$A$777,$A307,СВЦЭМ!$B$34:$B$777,Q$296)+'СЕТ СН'!$F$13</f>
        <v>0</v>
      </c>
      <c r="R307" s="37">
        <f>SUMIFS(СВЦЭМ!$I$34:$I$777,СВЦЭМ!$A$34:$A$777,$A307,СВЦЭМ!$B$34:$B$777,R$296)+'СЕТ СН'!$F$13</f>
        <v>0</v>
      </c>
      <c r="S307" s="37">
        <f>SUMIFS(СВЦЭМ!$I$34:$I$777,СВЦЭМ!$A$34:$A$777,$A307,СВЦЭМ!$B$34:$B$777,S$296)+'СЕТ СН'!$F$13</f>
        <v>0</v>
      </c>
      <c r="T307" s="37">
        <f>SUMIFS(СВЦЭМ!$I$34:$I$777,СВЦЭМ!$A$34:$A$777,$A307,СВЦЭМ!$B$34:$B$777,T$296)+'СЕТ СН'!$F$13</f>
        <v>0</v>
      </c>
      <c r="U307" s="37">
        <f>SUMIFS(СВЦЭМ!$I$34:$I$777,СВЦЭМ!$A$34:$A$777,$A307,СВЦЭМ!$B$34:$B$777,U$296)+'СЕТ СН'!$F$13</f>
        <v>0</v>
      </c>
      <c r="V307" s="37">
        <f>SUMIFS(СВЦЭМ!$I$34:$I$777,СВЦЭМ!$A$34:$A$777,$A307,СВЦЭМ!$B$34:$B$777,V$296)+'СЕТ СН'!$F$13</f>
        <v>0</v>
      </c>
      <c r="W307" s="37">
        <f>SUMIFS(СВЦЭМ!$I$34:$I$777,СВЦЭМ!$A$34:$A$777,$A307,СВЦЭМ!$B$34:$B$777,W$296)+'СЕТ СН'!$F$13</f>
        <v>0</v>
      </c>
      <c r="X307" s="37">
        <f>SUMIFS(СВЦЭМ!$I$34:$I$777,СВЦЭМ!$A$34:$A$777,$A307,СВЦЭМ!$B$34:$B$777,X$296)+'СЕТ СН'!$F$13</f>
        <v>0</v>
      </c>
      <c r="Y307" s="37">
        <f>SUMIFS(СВЦЭМ!$I$34:$I$777,СВЦЭМ!$A$34:$A$777,$A307,СВЦЭМ!$B$34:$B$777,Y$296)+'СЕТ СН'!$F$13</f>
        <v>0</v>
      </c>
    </row>
    <row r="308" spans="1:25" ht="15.75" x14ac:dyDescent="0.2">
      <c r="A308" s="36">
        <f t="shared" si="8"/>
        <v>43293</v>
      </c>
      <c r="B308" s="37">
        <f>SUMIFS(СВЦЭМ!$I$34:$I$777,СВЦЭМ!$A$34:$A$777,$A308,СВЦЭМ!$B$34:$B$777,B$296)+'СЕТ СН'!$F$13</f>
        <v>0</v>
      </c>
      <c r="C308" s="37">
        <f>SUMIFS(СВЦЭМ!$I$34:$I$777,СВЦЭМ!$A$34:$A$777,$A308,СВЦЭМ!$B$34:$B$777,C$296)+'СЕТ СН'!$F$13</f>
        <v>0</v>
      </c>
      <c r="D308" s="37">
        <f>SUMIFS(СВЦЭМ!$I$34:$I$777,СВЦЭМ!$A$34:$A$777,$A308,СВЦЭМ!$B$34:$B$777,D$296)+'СЕТ СН'!$F$13</f>
        <v>0</v>
      </c>
      <c r="E308" s="37">
        <f>SUMIFS(СВЦЭМ!$I$34:$I$777,СВЦЭМ!$A$34:$A$777,$A308,СВЦЭМ!$B$34:$B$777,E$296)+'СЕТ СН'!$F$13</f>
        <v>0</v>
      </c>
      <c r="F308" s="37">
        <f>SUMIFS(СВЦЭМ!$I$34:$I$777,СВЦЭМ!$A$34:$A$777,$A308,СВЦЭМ!$B$34:$B$777,F$296)+'СЕТ СН'!$F$13</f>
        <v>0</v>
      </c>
      <c r="G308" s="37">
        <f>SUMIFS(СВЦЭМ!$I$34:$I$777,СВЦЭМ!$A$34:$A$777,$A308,СВЦЭМ!$B$34:$B$777,G$296)+'СЕТ СН'!$F$13</f>
        <v>0</v>
      </c>
      <c r="H308" s="37">
        <f>SUMIFS(СВЦЭМ!$I$34:$I$777,СВЦЭМ!$A$34:$A$777,$A308,СВЦЭМ!$B$34:$B$777,H$296)+'СЕТ СН'!$F$13</f>
        <v>0</v>
      </c>
      <c r="I308" s="37">
        <f>SUMIFS(СВЦЭМ!$I$34:$I$777,СВЦЭМ!$A$34:$A$777,$A308,СВЦЭМ!$B$34:$B$777,I$296)+'СЕТ СН'!$F$13</f>
        <v>0</v>
      </c>
      <c r="J308" s="37">
        <f>SUMIFS(СВЦЭМ!$I$34:$I$777,СВЦЭМ!$A$34:$A$777,$A308,СВЦЭМ!$B$34:$B$777,J$296)+'СЕТ СН'!$F$13</f>
        <v>0</v>
      </c>
      <c r="K308" s="37">
        <f>SUMIFS(СВЦЭМ!$I$34:$I$777,СВЦЭМ!$A$34:$A$777,$A308,СВЦЭМ!$B$34:$B$777,K$296)+'СЕТ СН'!$F$13</f>
        <v>0</v>
      </c>
      <c r="L308" s="37">
        <f>SUMIFS(СВЦЭМ!$I$34:$I$777,СВЦЭМ!$A$34:$A$777,$A308,СВЦЭМ!$B$34:$B$777,L$296)+'СЕТ СН'!$F$13</f>
        <v>0</v>
      </c>
      <c r="M308" s="37">
        <f>SUMIFS(СВЦЭМ!$I$34:$I$777,СВЦЭМ!$A$34:$A$777,$A308,СВЦЭМ!$B$34:$B$777,M$296)+'СЕТ СН'!$F$13</f>
        <v>0</v>
      </c>
      <c r="N308" s="37">
        <f>SUMIFS(СВЦЭМ!$I$34:$I$777,СВЦЭМ!$A$34:$A$777,$A308,СВЦЭМ!$B$34:$B$777,N$296)+'СЕТ СН'!$F$13</f>
        <v>0</v>
      </c>
      <c r="O308" s="37">
        <f>SUMIFS(СВЦЭМ!$I$34:$I$777,СВЦЭМ!$A$34:$A$777,$A308,СВЦЭМ!$B$34:$B$777,O$296)+'СЕТ СН'!$F$13</f>
        <v>0</v>
      </c>
      <c r="P308" s="37">
        <f>SUMIFS(СВЦЭМ!$I$34:$I$777,СВЦЭМ!$A$34:$A$777,$A308,СВЦЭМ!$B$34:$B$777,P$296)+'СЕТ СН'!$F$13</f>
        <v>0</v>
      </c>
      <c r="Q308" s="37">
        <f>SUMIFS(СВЦЭМ!$I$34:$I$777,СВЦЭМ!$A$34:$A$777,$A308,СВЦЭМ!$B$34:$B$777,Q$296)+'СЕТ СН'!$F$13</f>
        <v>0</v>
      </c>
      <c r="R308" s="37">
        <f>SUMIFS(СВЦЭМ!$I$34:$I$777,СВЦЭМ!$A$34:$A$777,$A308,СВЦЭМ!$B$34:$B$777,R$296)+'СЕТ СН'!$F$13</f>
        <v>0</v>
      </c>
      <c r="S308" s="37">
        <f>SUMIFS(СВЦЭМ!$I$34:$I$777,СВЦЭМ!$A$34:$A$777,$A308,СВЦЭМ!$B$34:$B$777,S$296)+'СЕТ СН'!$F$13</f>
        <v>0</v>
      </c>
      <c r="T308" s="37">
        <f>SUMIFS(СВЦЭМ!$I$34:$I$777,СВЦЭМ!$A$34:$A$777,$A308,СВЦЭМ!$B$34:$B$777,T$296)+'СЕТ СН'!$F$13</f>
        <v>0</v>
      </c>
      <c r="U308" s="37">
        <f>SUMIFS(СВЦЭМ!$I$34:$I$777,СВЦЭМ!$A$34:$A$777,$A308,СВЦЭМ!$B$34:$B$777,U$296)+'СЕТ СН'!$F$13</f>
        <v>0</v>
      </c>
      <c r="V308" s="37">
        <f>SUMIFS(СВЦЭМ!$I$34:$I$777,СВЦЭМ!$A$34:$A$777,$A308,СВЦЭМ!$B$34:$B$777,V$296)+'СЕТ СН'!$F$13</f>
        <v>0</v>
      </c>
      <c r="W308" s="37">
        <f>SUMIFS(СВЦЭМ!$I$34:$I$777,СВЦЭМ!$A$34:$A$777,$A308,СВЦЭМ!$B$34:$B$777,W$296)+'СЕТ СН'!$F$13</f>
        <v>0</v>
      </c>
      <c r="X308" s="37">
        <f>SUMIFS(СВЦЭМ!$I$34:$I$777,СВЦЭМ!$A$34:$A$777,$A308,СВЦЭМ!$B$34:$B$777,X$296)+'СЕТ СН'!$F$13</f>
        <v>0</v>
      </c>
      <c r="Y308" s="37">
        <f>SUMIFS(СВЦЭМ!$I$34:$I$777,СВЦЭМ!$A$34:$A$777,$A308,СВЦЭМ!$B$34:$B$777,Y$296)+'СЕТ СН'!$F$13</f>
        <v>0</v>
      </c>
    </row>
    <row r="309" spans="1:25" ht="15.75" x14ac:dyDescent="0.2">
      <c r="A309" s="36">
        <f t="shared" si="8"/>
        <v>43294</v>
      </c>
      <c r="B309" s="37">
        <f>SUMIFS(СВЦЭМ!$I$34:$I$777,СВЦЭМ!$A$34:$A$777,$A309,СВЦЭМ!$B$34:$B$777,B$296)+'СЕТ СН'!$F$13</f>
        <v>0</v>
      </c>
      <c r="C309" s="37">
        <f>SUMIFS(СВЦЭМ!$I$34:$I$777,СВЦЭМ!$A$34:$A$777,$A309,СВЦЭМ!$B$34:$B$777,C$296)+'СЕТ СН'!$F$13</f>
        <v>0</v>
      </c>
      <c r="D309" s="37">
        <f>SUMIFS(СВЦЭМ!$I$34:$I$777,СВЦЭМ!$A$34:$A$777,$A309,СВЦЭМ!$B$34:$B$777,D$296)+'СЕТ СН'!$F$13</f>
        <v>0</v>
      </c>
      <c r="E309" s="37">
        <f>SUMIFS(СВЦЭМ!$I$34:$I$777,СВЦЭМ!$A$34:$A$777,$A309,СВЦЭМ!$B$34:$B$777,E$296)+'СЕТ СН'!$F$13</f>
        <v>0</v>
      </c>
      <c r="F309" s="37">
        <f>SUMIFS(СВЦЭМ!$I$34:$I$777,СВЦЭМ!$A$34:$A$777,$A309,СВЦЭМ!$B$34:$B$777,F$296)+'СЕТ СН'!$F$13</f>
        <v>0</v>
      </c>
      <c r="G309" s="37">
        <f>SUMIFS(СВЦЭМ!$I$34:$I$777,СВЦЭМ!$A$34:$A$777,$A309,СВЦЭМ!$B$34:$B$777,G$296)+'СЕТ СН'!$F$13</f>
        <v>0</v>
      </c>
      <c r="H309" s="37">
        <f>SUMIFS(СВЦЭМ!$I$34:$I$777,СВЦЭМ!$A$34:$A$777,$A309,СВЦЭМ!$B$34:$B$777,H$296)+'СЕТ СН'!$F$13</f>
        <v>0</v>
      </c>
      <c r="I309" s="37">
        <f>SUMIFS(СВЦЭМ!$I$34:$I$777,СВЦЭМ!$A$34:$A$777,$A309,СВЦЭМ!$B$34:$B$777,I$296)+'СЕТ СН'!$F$13</f>
        <v>0</v>
      </c>
      <c r="J309" s="37">
        <f>SUMIFS(СВЦЭМ!$I$34:$I$777,СВЦЭМ!$A$34:$A$777,$A309,СВЦЭМ!$B$34:$B$777,J$296)+'СЕТ СН'!$F$13</f>
        <v>0</v>
      </c>
      <c r="K309" s="37">
        <f>SUMIFS(СВЦЭМ!$I$34:$I$777,СВЦЭМ!$A$34:$A$777,$A309,СВЦЭМ!$B$34:$B$777,K$296)+'СЕТ СН'!$F$13</f>
        <v>0</v>
      </c>
      <c r="L309" s="37">
        <f>SUMIFS(СВЦЭМ!$I$34:$I$777,СВЦЭМ!$A$34:$A$777,$A309,СВЦЭМ!$B$34:$B$777,L$296)+'СЕТ СН'!$F$13</f>
        <v>0</v>
      </c>
      <c r="M309" s="37">
        <f>SUMIFS(СВЦЭМ!$I$34:$I$777,СВЦЭМ!$A$34:$A$777,$A309,СВЦЭМ!$B$34:$B$777,M$296)+'СЕТ СН'!$F$13</f>
        <v>0</v>
      </c>
      <c r="N309" s="37">
        <f>SUMIFS(СВЦЭМ!$I$34:$I$777,СВЦЭМ!$A$34:$A$777,$A309,СВЦЭМ!$B$34:$B$777,N$296)+'СЕТ СН'!$F$13</f>
        <v>0</v>
      </c>
      <c r="O309" s="37">
        <f>SUMIFS(СВЦЭМ!$I$34:$I$777,СВЦЭМ!$A$34:$A$777,$A309,СВЦЭМ!$B$34:$B$777,O$296)+'СЕТ СН'!$F$13</f>
        <v>0</v>
      </c>
      <c r="P309" s="37">
        <f>SUMIFS(СВЦЭМ!$I$34:$I$777,СВЦЭМ!$A$34:$A$777,$A309,СВЦЭМ!$B$34:$B$777,P$296)+'СЕТ СН'!$F$13</f>
        <v>0</v>
      </c>
      <c r="Q309" s="37">
        <f>SUMIFS(СВЦЭМ!$I$34:$I$777,СВЦЭМ!$A$34:$A$777,$A309,СВЦЭМ!$B$34:$B$777,Q$296)+'СЕТ СН'!$F$13</f>
        <v>0</v>
      </c>
      <c r="R309" s="37">
        <f>SUMIFS(СВЦЭМ!$I$34:$I$777,СВЦЭМ!$A$34:$A$777,$A309,СВЦЭМ!$B$34:$B$777,R$296)+'СЕТ СН'!$F$13</f>
        <v>0</v>
      </c>
      <c r="S309" s="37">
        <f>SUMIFS(СВЦЭМ!$I$34:$I$777,СВЦЭМ!$A$34:$A$777,$A309,СВЦЭМ!$B$34:$B$777,S$296)+'СЕТ СН'!$F$13</f>
        <v>0</v>
      </c>
      <c r="T309" s="37">
        <f>SUMIFS(СВЦЭМ!$I$34:$I$777,СВЦЭМ!$A$34:$A$777,$A309,СВЦЭМ!$B$34:$B$777,T$296)+'СЕТ СН'!$F$13</f>
        <v>0</v>
      </c>
      <c r="U309" s="37">
        <f>SUMIFS(СВЦЭМ!$I$34:$I$777,СВЦЭМ!$A$34:$A$777,$A309,СВЦЭМ!$B$34:$B$777,U$296)+'СЕТ СН'!$F$13</f>
        <v>0</v>
      </c>
      <c r="V309" s="37">
        <f>SUMIFS(СВЦЭМ!$I$34:$I$777,СВЦЭМ!$A$34:$A$777,$A309,СВЦЭМ!$B$34:$B$777,V$296)+'СЕТ СН'!$F$13</f>
        <v>0</v>
      </c>
      <c r="W309" s="37">
        <f>SUMIFS(СВЦЭМ!$I$34:$I$777,СВЦЭМ!$A$34:$A$777,$A309,СВЦЭМ!$B$34:$B$777,W$296)+'СЕТ СН'!$F$13</f>
        <v>0</v>
      </c>
      <c r="X309" s="37">
        <f>SUMIFS(СВЦЭМ!$I$34:$I$777,СВЦЭМ!$A$34:$A$777,$A309,СВЦЭМ!$B$34:$B$777,X$296)+'СЕТ СН'!$F$13</f>
        <v>0</v>
      </c>
      <c r="Y309" s="37">
        <f>SUMIFS(СВЦЭМ!$I$34:$I$777,СВЦЭМ!$A$34:$A$777,$A309,СВЦЭМ!$B$34:$B$777,Y$296)+'СЕТ СН'!$F$13</f>
        <v>0</v>
      </c>
    </row>
    <row r="310" spans="1:25" ht="15.75" x14ac:dyDescent="0.2">
      <c r="A310" s="36">
        <f t="shared" si="8"/>
        <v>43295</v>
      </c>
      <c r="B310" s="37">
        <f>SUMIFS(СВЦЭМ!$I$34:$I$777,СВЦЭМ!$A$34:$A$777,$A310,СВЦЭМ!$B$34:$B$777,B$296)+'СЕТ СН'!$F$13</f>
        <v>0</v>
      </c>
      <c r="C310" s="37">
        <f>SUMIFS(СВЦЭМ!$I$34:$I$777,СВЦЭМ!$A$34:$A$777,$A310,СВЦЭМ!$B$34:$B$777,C$296)+'СЕТ СН'!$F$13</f>
        <v>0</v>
      </c>
      <c r="D310" s="37">
        <f>SUMIFS(СВЦЭМ!$I$34:$I$777,СВЦЭМ!$A$34:$A$777,$A310,СВЦЭМ!$B$34:$B$777,D$296)+'СЕТ СН'!$F$13</f>
        <v>0</v>
      </c>
      <c r="E310" s="37">
        <f>SUMIFS(СВЦЭМ!$I$34:$I$777,СВЦЭМ!$A$34:$A$777,$A310,СВЦЭМ!$B$34:$B$777,E$296)+'СЕТ СН'!$F$13</f>
        <v>0</v>
      </c>
      <c r="F310" s="37">
        <f>SUMIFS(СВЦЭМ!$I$34:$I$777,СВЦЭМ!$A$34:$A$777,$A310,СВЦЭМ!$B$34:$B$777,F$296)+'СЕТ СН'!$F$13</f>
        <v>0</v>
      </c>
      <c r="G310" s="37">
        <f>SUMIFS(СВЦЭМ!$I$34:$I$777,СВЦЭМ!$A$34:$A$777,$A310,СВЦЭМ!$B$34:$B$777,G$296)+'СЕТ СН'!$F$13</f>
        <v>0</v>
      </c>
      <c r="H310" s="37">
        <f>SUMIFS(СВЦЭМ!$I$34:$I$777,СВЦЭМ!$A$34:$A$777,$A310,СВЦЭМ!$B$34:$B$777,H$296)+'СЕТ СН'!$F$13</f>
        <v>0</v>
      </c>
      <c r="I310" s="37">
        <f>SUMIFS(СВЦЭМ!$I$34:$I$777,СВЦЭМ!$A$34:$A$777,$A310,СВЦЭМ!$B$34:$B$777,I$296)+'СЕТ СН'!$F$13</f>
        <v>0</v>
      </c>
      <c r="J310" s="37">
        <f>SUMIFS(СВЦЭМ!$I$34:$I$777,СВЦЭМ!$A$34:$A$777,$A310,СВЦЭМ!$B$34:$B$777,J$296)+'СЕТ СН'!$F$13</f>
        <v>0</v>
      </c>
      <c r="K310" s="37">
        <f>SUMIFS(СВЦЭМ!$I$34:$I$777,СВЦЭМ!$A$34:$A$777,$A310,СВЦЭМ!$B$34:$B$777,K$296)+'СЕТ СН'!$F$13</f>
        <v>0</v>
      </c>
      <c r="L310" s="37">
        <f>SUMIFS(СВЦЭМ!$I$34:$I$777,СВЦЭМ!$A$34:$A$777,$A310,СВЦЭМ!$B$34:$B$777,L$296)+'СЕТ СН'!$F$13</f>
        <v>0</v>
      </c>
      <c r="M310" s="37">
        <f>SUMIFS(СВЦЭМ!$I$34:$I$777,СВЦЭМ!$A$34:$A$777,$A310,СВЦЭМ!$B$34:$B$777,M$296)+'СЕТ СН'!$F$13</f>
        <v>0</v>
      </c>
      <c r="N310" s="37">
        <f>SUMIFS(СВЦЭМ!$I$34:$I$777,СВЦЭМ!$A$34:$A$777,$A310,СВЦЭМ!$B$34:$B$777,N$296)+'СЕТ СН'!$F$13</f>
        <v>0</v>
      </c>
      <c r="O310" s="37">
        <f>SUMIFS(СВЦЭМ!$I$34:$I$777,СВЦЭМ!$A$34:$A$777,$A310,СВЦЭМ!$B$34:$B$777,O$296)+'СЕТ СН'!$F$13</f>
        <v>0</v>
      </c>
      <c r="P310" s="37">
        <f>SUMIFS(СВЦЭМ!$I$34:$I$777,СВЦЭМ!$A$34:$A$777,$A310,СВЦЭМ!$B$34:$B$777,P$296)+'СЕТ СН'!$F$13</f>
        <v>0</v>
      </c>
      <c r="Q310" s="37">
        <f>SUMIFS(СВЦЭМ!$I$34:$I$777,СВЦЭМ!$A$34:$A$777,$A310,СВЦЭМ!$B$34:$B$777,Q$296)+'СЕТ СН'!$F$13</f>
        <v>0</v>
      </c>
      <c r="R310" s="37">
        <f>SUMIFS(СВЦЭМ!$I$34:$I$777,СВЦЭМ!$A$34:$A$777,$A310,СВЦЭМ!$B$34:$B$777,R$296)+'СЕТ СН'!$F$13</f>
        <v>0</v>
      </c>
      <c r="S310" s="37">
        <f>SUMIFS(СВЦЭМ!$I$34:$I$777,СВЦЭМ!$A$34:$A$777,$A310,СВЦЭМ!$B$34:$B$777,S$296)+'СЕТ СН'!$F$13</f>
        <v>0</v>
      </c>
      <c r="T310" s="37">
        <f>SUMIFS(СВЦЭМ!$I$34:$I$777,СВЦЭМ!$A$34:$A$777,$A310,СВЦЭМ!$B$34:$B$777,T$296)+'СЕТ СН'!$F$13</f>
        <v>0</v>
      </c>
      <c r="U310" s="37">
        <f>SUMIFS(СВЦЭМ!$I$34:$I$777,СВЦЭМ!$A$34:$A$777,$A310,СВЦЭМ!$B$34:$B$777,U$296)+'СЕТ СН'!$F$13</f>
        <v>0</v>
      </c>
      <c r="V310" s="37">
        <f>SUMIFS(СВЦЭМ!$I$34:$I$777,СВЦЭМ!$A$34:$A$777,$A310,СВЦЭМ!$B$34:$B$777,V$296)+'СЕТ СН'!$F$13</f>
        <v>0</v>
      </c>
      <c r="W310" s="37">
        <f>SUMIFS(СВЦЭМ!$I$34:$I$777,СВЦЭМ!$A$34:$A$777,$A310,СВЦЭМ!$B$34:$B$777,W$296)+'СЕТ СН'!$F$13</f>
        <v>0</v>
      </c>
      <c r="X310" s="37">
        <f>SUMIFS(СВЦЭМ!$I$34:$I$777,СВЦЭМ!$A$34:$A$777,$A310,СВЦЭМ!$B$34:$B$777,X$296)+'СЕТ СН'!$F$13</f>
        <v>0</v>
      </c>
      <c r="Y310" s="37">
        <f>SUMIFS(СВЦЭМ!$I$34:$I$777,СВЦЭМ!$A$34:$A$777,$A310,СВЦЭМ!$B$34:$B$777,Y$296)+'СЕТ СН'!$F$13</f>
        <v>0</v>
      </c>
    </row>
    <row r="311" spans="1:25" ht="15.75" x14ac:dyDescent="0.2">
      <c r="A311" s="36">
        <f t="shared" si="8"/>
        <v>43296</v>
      </c>
      <c r="B311" s="37">
        <f>SUMIFS(СВЦЭМ!$I$34:$I$777,СВЦЭМ!$A$34:$A$777,$A311,СВЦЭМ!$B$34:$B$777,B$296)+'СЕТ СН'!$F$13</f>
        <v>0</v>
      </c>
      <c r="C311" s="37">
        <f>SUMIFS(СВЦЭМ!$I$34:$I$777,СВЦЭМ!$A$34:$A$777,$A311,СВЦЭМ!$B$34:$B$777,C$296)+'СЕТ СН'!$F$13</f>
        <v>0</v>
      </c>
      <c r="D311" s="37">
        <f>SUMIFS(СВЦЭМ!$I$34:$I$777,СВЦЭМ!$A$34:$A$777,$A311,СВЦЭМ!$B$34:$B$777,D$296)+'СЕТ СН'!$F$13</f>
        <v>0</v>
      </c>
      <c r="E311" s="37">
        <f>SUMIFS(СВЦЭМ!$I$34:$I$777,СВЦЭМ!$A$34:$A$777,$A311,СВЦЭМ!$B$34:$B$777,E$296)+'СЕТ СН'!$F$13</f>
        <v>0</v>
      </c>
      <c r="F311" s="37">
        <f>SUMIFS(СВЦЭМ!$I$34:$I$777,СВЦЭМ!$A$34:$A$777,$A311,СВЦЭМ!$B$34:$B$777,F$296)+'СЕТ СН'!$F$13</f>
        <v>0</v>
      </c>
      <c r="G311" s="37">
        <f>SUMIFS(СВЦЭМ!$I$34:$I$777,СВЦЭМ!$A$34:$A$777,$A311,СВЦЭМ!$B$34:$B$777,G$296)+'СЕТ СН'!$F$13</f>
        <v>0</v>
      </c>
      <c r="H311" s="37">
        <f>SUMIFS(СВЦЭМ!$I$34:$I$777,СВЦЭМ!$A$34:$A$777,$A311,СВЦЭМ!$B$34:$B$777,H$296)+'СЕТ СН'!$F$13</f>
        <v>0</v>
      </c>
      <c r="I311" s="37">
        <f>SUMIFS(СВЦЭМ!$I$34:$I$777,СВЦЭМ!$A$34:$A$777,$A311,СВЦЭМ!$B$34:$B$777,I$296)+'СЕТ СН'!$F$13</f>
        <v>0</v>
      </c>
      <c r="J311" s="37">
        <f>SUMIFS(СВЦЭМ!$I$34:$I$777,СВЦЭМ!$A$34:$A$777,$A311,СВЦЭМ!$B$34:$B$777,J$296)+'СЕТ СН'!$F$13</f>
        <v>0</v>
      </c>
      <c r="K311" s="37">
        <f>SUMIFS(СВЦЭМ!$I$34:$I$777,СВЦЭМ!$A$34:$A$777,$A311,СВЦЭМ!$B$34:$B$777,K$296)+'СЕТ СН'!$F$13</f>
        <v>0</v>
      </c>
      <c r="L311" s="37">
        <f>SUMIFS(СВЦЭМ!$I$34:$I$777,СВЦЭМ!$A$34:$A$777,$A311,СВЦЭМ!$B$34:$B$777,L$296)+'СЕТ СН'!$F$13</f>
        <v>0</v>
      </c>
      <c r="M311" s="37">
        <f>SUMIFS(СВЦЭМ!$I$34:$I$777,СВЦЭМ!$A$34:$A$777,$A311,СВЦЭМ!$B$34:$B$777,M$296)+'СЕТ СН'!$F$13</f>
        <v>0</v>
      </c>
      <c r="N311" s="37">
        <f>SUMIFS(СВЦЭМ!$I$34:$I$777,СВЦЭМ!$A$34:$A$777,$A311,СВЦЭМ!$B$34:$B$777,N$296)+'СЕТ СН'!$F$13</f>
        <v>0</v>
      </c>
      <c r="O311" s="37">
        <f>SUMIFS(СВЦЭМ!$I$34:$I$777,СВЦЭМ!$A$34:$A$777,$A311,СВЦЭМ!$B$34:$B$777,O$296)+'СЕТ СН'!$F$13</f>
        <v>0</v>
      </c>
      <c r="P311" s="37">
        <f>SUMIFS(СВЦЭМ!$I$34:$I$777,СВЦЭМ!$A$34:$A$777,$A311,СВЦЭМ!$B$34:$B$777,P$296)+'СЕТ СН'!$F$13</f>
        <v>0</v>
      </c>
      <c r="Q311" s="37">
        <f>SUMIFS(СВЦЭМ!$I$34:$I$777,СВЦЭМ!$A$34:$A$777,$A311,СВЦЭМ!$B$34:$B$777,Q$296)+'СЕТ СН'!$F$13</f>
        <v>0</v>
      </c>
      <c r="R311" s="37">
        <f>SUMIFS(СВЦЭМ!$I$34:$I$777,СВЦЭМ!$A$34:$A$777,$A311,СВЦЭМ!$B$34:$B$777,R$296)+'СЕТ СН'!$F$13</f>
        <v>0</v>
      </c>
      <c r="S311" s="37">
        <f>SUMIFS(СВЦЭМ!$I$34:$I$777,СВЦЭМ!$A$34:$A$777,$A311,СВЦЭМ!$B$34:$B$777,S$296)+'СЕТ СН'!$F$13</f>
        <v>0</v>
      </c>
      <c r="T311" s="37">
        <f>SUMIFS(СВЦЭМ!$I$34:$I$777,СВЦЭМ!$A$34:$A$777,$A311,СВЦЭМ!$B$34:$B$777,T$296)+'СЕТ СН'!$F$13</f>
        <v>0</v>
      </c>
      <c r="U311" s="37">
        <f>SUMIFS(СВЦЭМ!$I$34:$I$777,СВЦЭМ!$A$34:$A$777,$A311,СВЦЭМ!$B$34:$B$777,U$296)+'СЕТ СН'!$F$13</f>
        <v>0</v>
      </c>
      <c r="V311" s="37">
        <f>SUMIFS(СВЦЭМ!$I$34:$I$777,СВЦЭМ!$A$34:$A$777,$A311,СВЦЭМ!$B$34:$B$777,V$296)+'СЕТ СН'!$F$13</f>
        <v>0</v>
      </c>
      <c r="W311" s="37">
        <f>SUMIFS(СВЦЭМ!$I$34:$I$777,СВЦЭМ!$A$34:$A$777,$A311,СВЦЭМ!$B$34:$B$777,W$296)+'СЕТ СН'!$F$13</f>
        <v>0</v>
      </c>
      <c r="X311" s="37">
        <f>SUMIFS(СВЦЭМ!$I$34:$I$777,СВЦЭМ!$A$34:$A$777,$A311,СВЦЭМ!$B$34:$B$777,X$296)+'СЕТ СН'!$F$13</f>
        <v>0</v>
      </c>
      <c r="Y311" s="37">
        <f>SUMIFS(СВЦЭМ!$I$34:$I$777,СВЦЭМ!$A$34:$A$777,$A311,СВЦЭМ!$B$34:$B$777,Y$296)+'СЕТ СН'!$F$13</f>
        <v>0</v>
      </c>
    </row>
    <row r="312" spans="1:25" ht="15.75" x14ac:dyDescent="0.2">
      <c r="A312" s="36">
        <f t="shared" si="8"/>
        <v>43297</v>
      </c>
      <c r="B312" s="37">
        <f>SUMIFS(СВЦЭМ!$I$34:$I$777,СВЦЭМ!$A$34:$A$777,$A312,СВЦЭМ!$B$34:$B$777,B$296)+'СЕТ СН'!$F$13</f>
        <v>0</v>
      </c>
      <c r="C312" s="37">
        <f>SUMIFS(СВЦЭМ!$I$34:$I$777,СВЦЭМ!$A$34:$A$777,$A312,СВЦЭМ!$B$34:$B$777,C$296)+'СЕТ СН'!$F$13</f>
        <v>0</v>
      </c>
      <c r="D312" s="37">
        <f>SUMIFS(СВЦЭМ!$I$34:$I$777,СВЦЭМ!$A$34:$A$777,$A312,СВЦЭМ!$B$34:$B$777,D$296)+'СЕТ СН'!$F$13</f>
        <v>0</v>
      </c>
      <c r="E312" s="37">
        <f>SUMIFS(СВЦЭМ!$I$34:$I$777,СВЦЭМ!$A$34:$A$777,$A312,СВЦЭМ!$B$34:$B$777,E$296)+'СЕТ СН'!$F$13</f>
        <v>0</v>
      </c>
      <c r="F312" s="37">
        <f>SUMIFS(СВЦЭМ!$I$34:$I$777,СВЦЭМ!$A$34:$A$777,$A312,СВЦЭМ!$B$34:$B$777,F$296)+'СЕТ СН'!$F$13</f>
        <v>0</v>
      </c>
      <c r="G312" s="37">
        <f>SUMIFS(СВЦЭМ!$I$34:$I$777,СВЦЭМ!$A$34:$A$777,$A312,СВЦЭМ!$B$34:$B$777,G$296)+'СЕТ СН'!$F$13</f>
        <v>0</v>
      </c>
      <c r="H312" s="37">
        <f>SUMIFS(СВЦЭМ!$I$34:$I$777,СВЦЭМ!$A$34:$A$777,$A312,СВЦЭМ!$B$34:$B$777,H$296)+'СЕТ СН'!$F$13</f>
        <v>0</v>
      </c>
      <c r="I312" s="37">
        <f>SUMIFS(СВЦЭМ!$I$34:$I$777,СВЦЭМ!$A$34:$A$777,$A312,СВЦЭМ!$B$34:$B$777,I$296)+'СЕТ СН'!$F$13</f>
        <v>0</v>
      </c>
      <c r="J312" s="37">
        <f>SUMIFS(СВЦЭМ!$I$34:$I$777,СВЦЭМ!$A$34:$A$777,$A312,СВЦЭМ!$B$34:$B$777,J$296)+'СЕТ СН'!$F$13</f>
        <v>0</v>
      </c>
      <c r="K312" s="37">
        <f>SUMIFS(СВЦЭМ!$I$34:$I$777,СВЦЭМ!$A$34:$A$777,$A312,СВЦЭМ!$B$34:$B$777,K$296)+'СЕТ СН'!$F$13</f>
        <v>0</v>
      </c>
      <c r="L312" s="37">
        <f>SUMIFS(СВЦЭМ!$I$34:$I$777,СВЦЭМ!$A$34:$A$777,$A312,СВЦЭМ!$B$34:$B$777,L$296)+'СЕТ СН'!$F$13</f>
        <v>0</v>
      </c>
      <c r="M312" s="37">
        <f>SUMIFS(СВЦЭМ!$I$34:$I$777,СВЦЭМ!$A$34:$A$777,$A312,СВЦЭМ!$B$34:$B$777,M$296)+'СЕТ СН'!$F$13</f>
        <v>0</v>
      </c>
      <c r="N312" s="37">
        <f>SUMIFS(СВЦЭМ!$I$34:$I$777,СВЦЭМ!$A$34:$A$777,$A312,СВЦЭМ!$B$34:$B$777,N$296)+'СЕТ СН'!$F$13</f>
        <v>0</v>
      </c>
      <c r="O312" s="37">
        <f>SUMIFS(СВЦЭМ!$I$34:$I$777,СВЦЭМ!$A$34:$A$777,$A312,СВЦЭМ!$B$34:$B$777,O$296)+'СЕТ СН'!$F$13</f>
        <v>0</v>
      </c>
      <c r="P312" s="37">
        <f>SUMIFS(СВЦЭМ!$I$34:$I$777,СВЦЭМ!$A$34:$A$777,$A312,СВЦЭМ!$B$34:$B$777,P$296)+'СЕТ СН'!$F$13</f>
        <v>0</v>
      </c>
      <c r="Q312" s="37">
        <f>SUMIFS(СВЦЭМ!$I$34:$I$777,СВЦЭМ!$A$34:$A$777,$A312,СВЦЭМ!$B$34:$B$777,Q$296)+'СЕТ СН'!$F$13</f>
        <v>0</v>
      </c>
      <c r="R312" s="37">
        <f>SUMIFS(СВЦЭМ!$I$34:$I$777,СВЦЭМ!$A$34:$A$777,$A312,СВЦЭМ!$B$34:$B$777,R$296)+'СЕТ СН'!$F$13</f>
        <v>0</v>
      </c>
      <c r="S312" s="37">
        <f>SUMIFS(СВЦЭМ!$I$34:$I$777,СВЦЭМ!$A$34:$A$777,$A312,СВЦЭМ!$B$34:$B$777,S$296)+'СЕТ СН'!$F$13</f>
        <v>0</v>
      </c>
      <c r="T312" s="37">
        <f>SUMIFS(СВЦЭМ!$I$34:$I$777,СВЦЭМ!$A$34:$A$777,$A312,СВЦЭМ!$B$34:$B$777,T$296)+'СЕТ СН'!$F$13</f>
        <v>0</v>
      </c>
      <c r="U312" s="37">
        <f>SUMIFS(СВЦЭМ!$I$34:$I$777,СВЦЭМ!$A$34:$A$777,$A312,СВЦЭМ!$B$34:$B$777,U$296)+'СЕТ СН'!$F$13</f>
        <v>0</v>
      </c>
      <c r="V312" s="37">
        <f>SUMIFS(СВЦЭМ!$I$34:$I$777,СВЦЭМ!$A$34:$A$777,$A312,СВЦЭМ!$B$34:$B$777,V$296)+'СЕТ СН'!$F$13</f>
        <v>0</v>
      </c>
      <c r="W312" s="37">
        <f>SUMIFS(СВЦЭМ!$I$34:$I$777,СВЦЭМ!$A$34:$A$777,$A312,СВЦЭМ!$B$34:$B$777,W$296)+'СЕТ СН'!$F$13</f>
        <v>0</v>
      </c>
      <c r="X312" s="37">
        <f>SUMIFS(СВЦЭМ!$I$34:$I$777,СВЦЭМ!$A$34:$A$777,$A312,СВЦЭМ!$B$34:$B$777,X$296)+'СЕТ СН'!$F$13</f>
        <v>0</v>
      </c>
      <c r="Y312" s="37">
        <f>SUMIFS(СВЦЭМ!$I$34:$I$777,СВЦЭМ!$A$34:$A$777,$A312,СВЦЭМ!$B$34:$B$777,Y$296)+'СЕТ СН'!$F$13</f>
        <v>0</v>
      </c>
    </row>
    <row r="313" spans="1:25" ht="15.75" x14ac:dyDescent="0.2">
      <c r="A313" s="36">
        <f t="shared" si="8"/>
        <v>43298</v>
      </c>
      <c r="B313" s="37">
        <f>SUMIFS(СВЦЭМ!$I$34:$I$777,СВЦЭМ!$A$34:$A$777,$A313,СВЦЭМ!$B$34:$B$777,B$296)+'СЕТ СН'!$F$13</f>
        <v>0</v>
      </c>
      <c r="C313" s="37">
        <f>SUMIFS(СВЦЭМ!$I$34:$I$777,СВЦЭМ!$A$34:$A$777,$A313,СВЦЭМ!$B$34:$B$777,C$296)+'СЕТ СН'!$F$13</f>
        <v>0</v>
      </c>
      <c r="D313" s="37">
        <f>SUMIFS(СВЦЭМ!$I$34:$I$777,СВЦЭМ!$A$34:$A$777,$A313,СВЦЭМ!$B$34:$B$777,D$296)+'СЕТ СН'!$F$13</f>
        <v>0</v>
      </c>
      <c r="E313" s="37">
        <f>SUMIFS(СВЦЭМ!$I$34:$I$777,СВЦЭМ!$A$34:$A$777,$A313,СВЦЭМ!$B$34:$B$777,E$296)+'СЕТ СН'!$F$13</f>
        <v>0</v>
      </c>
      <c r="F313" s="37">
        <f>SUMIFS(СВЦЭМ!$I$34:$I$777,СВЦЭМ!$A$34:$A$777,$A313,СВЦЭМ!$B$34:$B$777,F$296)+'СЕТ СН'!$F$13</f>
        <v>0</v>
      </c>
      <c r="G313" s="37">
        <f>SUMIFS(СВЦЭМ!$I$34:$I$777,СВЦЭМ!$A$34:$A$777,$A313,СВЦЭМ!$B$34:$B$777,G$296)+'СЕТ СН'!$F$13</f>
        <v>0</v>
      </c>
      <c r="H313" s="37">
        <f>SUMIFS(СВЦЭМ!$I$34:$I$777,СВЦЭМ!$A$34:$A$777,$A313,СВЦЭМ!$B$34:$B$777,H$296)+'СЕТ СН'!$F$13</f>
        <v>0</v>
      </c>
      <c r="I313" s="37">
        <f>SUMIFS(СВЦЭМ!$I$34:$I$777,СВЦЭМ!$A$34:$A$777,$A313,СВЦЭМ!$B$34:$B$777,I$296)+'СЕТ СН'!$F$13</f>
        <v>0</v>
      </c>
      <c r="J313" s="37">
        <f>SUMIFS(СВЦЭМ!$I$34:$I$777,СВЦЭМ!$A$34:$A$777,$A313,СВЦЭМ!$B$34:$B$777,J$296)+'СЕТ СН'!$F$13</f>
        <v>0</v>
      </c>
      <c r="K313" s="37">
        <f>SUMIFS(СВЦЭМ!$I$34:$I$777,СВЦЭМ!$A$34:$A$777,$A313,СВЦЭМ!$B$34:$B$777,K$296)+'СЕТ СН'!$F$13</f>
        <v>0</v>
      </c>
      <c r="L313" s="37">
        <f>SUMIFS(СВЦЭМ!$I$34:$I$777,СВЦЭМ!$A$34:$A$777,$A313,СВЦЭМ!$B$34:$B$777,L$296)+'СЕТ СН'!$F$13</f>
        <v>0</v>
      </c>
      <c r="M313" s="37">
        <f>SUMIFS(СВЦЭМ!$I$34:$I$777,СВЦЭМ!$A$34:$A$777,$A313,СВЦЭМ!$B$34:$B$777,M$296)+'СЕТ СН'!$F$13</f>
        <v>0</v>
      </c>
      <c r="N313" s="37">
        <f>SUMIFS(СВЦЭМ!$I$34:$I$777,СВЦЭМ!$A$34:$A$777,$A313,СВЦЭМ!$B$34:$B$777,N$296)+'СЕТ СН'!$F$13</f>
        <v>0</v>
      </c>
      <c r="O313" s="37">
        <f>SUMIFS(СВЦЭМ!$I$34:$I$777,СВЦЭМ!$A$34:$A$777,$A313,СВЦЭМ!$B$34:$B$777,O$296)+'СЕТ СН'!$F$13</f>
        <v>0</v>
      </c>
      <c r="P313" s="37">
        <f>SUMIFS(СВЦЭМ!$I$34:$I$777,СВЦЭМ!$A$34:$A$777,$A313,СВЦЭМ!$B$34:$B$777,P$296)+'СЕТ СН'!$F$13</f>
        <v>0</v>
      </c>
      <c r="Q313" s="37">
        <f>SUMIFS(СВЦЭМ!$I$34:$I$777,СВЦЭМ!$A$34:$A$777,$A313,СВЦЭМ!$B$34:$B$777,Q$296)+'СЕТ СН'!$F$13</f>
        <v>0</v>
      </c>
      <c r="R313" s="37">
        <f>SUMIFS(СВЦЭМ!$I$34:$I$777,СВЦЭМ!$A$34:$A$777,$A313,СВЦЭМ!$B$34:$B$777,R$296)+'СЕТ СН'!$F$13</f>
        <v>0</v>
      </c>
      <c r="S313" s="37">
        <f>SUMIFS(СВЦЭМ!$I$34:$I$777,СВЦЭМ!$A$34:$A$777,$A313,СВЦЭМ!$B$34:$B$777,S$296)+'СЕТ СН'!$F$13</f>
        <v>0</v>
      </c>
      <c r="T313" s="37">
        <f>SUMIFS(СВЦЭМ!$I$34:$I$777,СВЦЭМ!$A$34:$A$777,$A313,СВЦЭМ!$B$34:$B$777,T$296)+'СЕТ СН'!$F$13</f>
        <v>0</v>
      </c>
      <c r="U313" s="37">
        <f>SUMIFS(СВЦЭМ!$I$34:$I$777,СВЦЭМ!$A$34:$A$777,$A313,СВЦЭМ!$B$34:$B$777,U$296)+'СЕТ СН'!$F$13</f>
        <v>0</v>
      </c>
      <c r="V313" s="37">
        <f>SUMIFS(СВЦЭМ!$I$34:$I$777,СВЦЭМ!$A$34:$A$777,$A313,СВЦЭМ!$B$34:$B$777,V$296)+'СЕТ СН'!$F$13</f>
        <v>0</v>
      </c>
      <c r="W313" s="37">
        <f>SUMIFS(СВЦЭМ!$I$34:$I$777,СВЦЭМ!$A$34:$A$777,$A313,СВЦЭМ!$B$34:$B$777,W$296)+'СЕТ СН'!$F$13</f>
        <v>0</v>
      </c>
      <c r="X313" s="37">
        <f>SUMIFS(СВЦЭМ!$I$34:$I$777,СВЦЭМ!$A$34:$A$777,$A313,СВЦЭМ!$B$34:$B$777,X$296)+'СЕТ СН'!$F$13</f>
        <v>0</v>
      </c>
      <c r="Y313" s="37">
        <f>SUMIFS(СВЦЭМ!$I$34:$I$777,СВЦЭМ!$A$34:$A$777,$A313,СВЦЭМ!$B$34:$B$777,Y$296)+'СЕТ СН'!$F$13</f>
        <v>0</v>
      </c>
    </row>
    <row r="314" spans="1:25" ht="15.75" x14ac:dyDescent="0.2">
      <c r="A314" s="36">
        <f t="shared" si="8"/>
        <v>43299</v>
      </c>
      <c r="B314" s="37">
        <f>SUMIFS(СВЦЭМ!$I$34:$I$777,СВЦЭМ!$A$34:$A$777,$A314,СВЦЭМ!$B$34:$B$777,B$296)+'СЕТ СН'!$F$13</f>
        <v>0</v>
      </c>
      <c r="C314" s="37">
        <f>SUMIFS(СВЦЭМ!$I$34:$I$777,СВЦЭМ!$A$34:$A$777,$A314,СВЦЭМ!$B$34:$B$777,C$296)+'СЕТ СН'!$F$13</f>
        <v>0</v>
      </c>
      <c r="D314" s="37">
        <f>SUMIFS(СВЦЭМ!$I$34:$I$777,СВЦЭМ!$A$34:$A$777,$A314,СВЦЭМ!$B$34:$B$777,D$296)+'СЕТ СН'!$F$13</f>
        <v>0</v>
      </c>
      <c r="E314" s="37">
        <f>SUMIFS(СВЦЭМ!$I$34:$I$777,СВЦЭМ!$A$34:$A$777,$A314,СВЦЭМ!$B$34:$B$777,E$296)+'СЕТ СН'!$F$13</f>
        <v>0</v>
      </c>
      <c r="F314" s="37">
        <f>SUMIFS(СВЦЭМ!$I$34:$I$777,СВЦЭМ!$A$34:$A$777,$A314,СВЦЭМ!$B$34:$B$777,F$296)+'СЕТ СН'!$F$13</f>
        <v>0</v>
      </c>
      <c r="G314" s="37">
        <f>SUMIFS(СВЦЭМ!$I$34:$I$777,СВЦЭМ!$A$34:$A$777,$A314,СВЦЭМ!$B$34:$B$777,G$296)+'СЕТ СН'!$F$13</f>
        <v>0</v>
      </c>
      <c r="H314" s="37">
        <f>SUMIFS(СВЦЭМ!$I$34:$I$777,СВЦЭМ!$A$34:$A$777,$A314,СВЦЭМ!$B$34:$B$777,H$296)+'СЕТ СН'!$F$13</f>
        <v>0</v>
      </c>
      <c r="I314" s="37">
        <f>SUMIFS(СВЦЭМ!$I$34:$I$777,СВЦЭМ!$A$34:$A$777,$A314,СВЦЭМ!$B$34:$B$777,I$296)+'СЕТ СН'!$F$13</f>
        <v>0</v>
      </c>
      <c r="J314" s="37">
        <f>SUMIFS(СВЦЭМ!$I$34:$I$777,СВЦЭМ!$A$34:$A$777,$A314,СВЦЭМ!$B$34:$B$777,J$296)+'СЕТ СН'!$F$13</f>
        <v>0</v>
      </c>
      <c r="K314" s="37">
        <f>SUMIFS(СВЦЭМ!$I$34:$I$777,СВЦЭМ!$A$34:$A$777,$A314,СВЦЭМ!$B$34:$B$777,K$296)+'СЕТ СН'!$F$13</f>
        <v>0</v>
      </c>
      <c r="L314" s="37">
        <f>SUMIFS(СВЦЭМ!$I$34:$I$777,СВЦЭМ!$A$34:$A$777,$A314,СВЦЭМ!$B$34:$B$777,L$296)+'СЕТ СН'!$F$13</f>
        <v>0</v>
      </c>
      <c r="M314" s="37">
        <f>SUMIFS(СВЦЭМ!$I$34:$I$777,СВЦЭМ!$A$34:$A$777,$A314,СВЦЭМ!$B$34:$B$777,M$296)+'СЕТ СН'!$F$13</f>
        <v>0</v>
      </c>
      <c r="N314" s="37">
        <f>SUMIFS(СВЦЭМ!$I$34:$I$777,СВЦЭМ!$A$34:$A$777,$A314,СВЦЭМ!$B$34:$B$777,N$296)+'СЕТ СН'!$F$13</f>
        <v>0</v>
      </c>
      <c r="O314" s="37">
        <f>SUMIFS(СВЦЭМ!$I$34:$I$777,СВЦЭМ!$A$34:$A$777,$A314,СВЦЭМ!$B$34:$B$777,O$296)+'СЕТ СН'!$F$13</f>
        <v>0</v>
      </c>
      <c r="P314" s="37">
        <f>SUMIFS(СВЦЭМ!$I$34:$I$777,СВЦЭМ!$A$34:$A$777,$A314,СВЦЭМ!$B$34:$B$777,P$296)+'СЕТ СН'!$F$13</f>
        <v>0</v>
      </c>
      <c r="Q314" s="37">
        <f>SUMIFS(СВЦЭМ!$I$34:$I$777,СВЦЭМ!$A$34:$A$777,$A314,СВЦЭМ!$B$34:$B$777,Q$296)+'СЕТ СН'!$F$13</f>
        <v>0</v>
      </c>
      <c r="R314" s="37">
        <f>SUMIFS(СВЦЭМ!$I$34:$I$777,СВЦЭМ!$A$34:$A$777,$A314,СВЦЭМ!$B$34:$B$777,R$296)+'СЕТ СН'!$F$13</f>
        <v>0</v>
      </c>
      <c r="S314" s="37">
        <f>SUMIFS(СВЦЭМ!$I$34:$I$777,СВЦЭМ!$A$34:$A$777,$A314,СВЦЭМ!$B$34:$B$777,S$296)+'СЕТ СН'!$F$13</f>
        <v>0</v>
      </c>
      <c r="T314" s="37">
        <f>SUMIFS(СВЦЭМ!$I$34:$I$777,СВЦЭМ!$A$34:$A$777,$A314,СВЦЭМ!$B$34:$B$777,T$296)+'СЕТ СН'!$F$13</f>
        <v>0</v>
      </c>
      <c r="U314" s="37">
        <f>SUMIFS(СВЦЭМ!$I$34:$I$777,СВЦЭМ!$A$34:$A$777,$A314,СВЦЭМ!$B$34:$B$777,U$296)+'СЕТ СН'!$F$13</f>
        <v>0</v>
      </c>
      <c r="V314" s="37">
        <f>SUMIFS(СВЦЭМ!$I$34:$I$777,СВЦЭМ!$A$34:$A$777,$A314,СВЦЭМ!$B$34:$B$777,V$296)+'СЕТ СН'!$F$13</f>
        <v>0</v>
      </c>
      <c r="W314" s="37">
        <f>SUMIFS(СВЦЭМ!$I$34:$I$777,СВЦЭМ!$A$34:$A$777,$A314,СВЦЭМ!$B$34:$B$777,W$296)+'СЕТ СН'!$F$13</f>
        <v>0</v>
      </c>
      <c r="X314" s="37">
        <f>SUMIFS(СВЦЭМ!$I$34:$I$777,СВЦЭМ!$A$34:$A$777,$A314,СВЦЭМ!$B$34:$B$777,X$296)+'СЕТ СН'!$F$13</f>
        <v>0</v>
      </c>
      <c r="Y314" s="37">
        <f>SUMIFS(СВЦЭМ!$I$34:$I$777,СВЦЭМ!$A$34:$A$777,$A314,СВЦЭМ!$B$34:$B$777,Y$296)+'СЕТ СН'!$F$13</f>
        <v>0</v>
      </c>
    </row>
    <row r="315" spans="1:25" ht="15.75" x14ac:dyDescent="0.2">
      <c r="A315" s="36">
        <f t="shared" si="8"/>
        <v>43300</v>
      </c>
      <c r="B315" s="37">
        <f>SUMIFS(СВЦЭМ!$I$34:$I$777,СВЦЭМ!$A$34:$A$777,$A315,СВЦЭМ!$B$34:$B$777,B$296)+'СЕТ СН'!$F$13</f>
        <v>0</v>
      </c>
      <c r="C315" s="37">
        <f>SUMIFS(СВЦЭМ!$I$34:$I$777,СВЦЭМ!$A$34:$A$777,$A315,СВЦЭМ!$B$34:$B$777,C$296)+'СЕТ СН'!$F$13</f>
        <v>0</v>
      </c>
      <c r="D315" s="37">
        <f>SUMIFS(СВЦЭМ!$I$34:$I$777,СВЦЭМ!$A$34:$A$777,$A315,СВЦЭМ!$B$34:$B$777,D$296)+'СЕТ СН'!$F$13</f>
        <v>0</v>
      </c>
      <c r="E315" s="37">
        <f>SUMIFS(СВЦЭМ!$I$34:$I$777,СВЦЭМ!$A$34:$A$777,$A315,СВЦЭМ!$B$34:$B$777,E$296)+'СЕТ СН'!$F$13</f>
        <v>0</v>
      </c>
      <c r="F315" s="37">
        <f>SUMIFS(СВЦЭМ!$I$34:$I$777,СВЦЭМ!$A$34:$A$777,$A315,СВЦЭМ!$B$34:$B$777,F$296)+'СЕТ СН'!$F$13</f>
        <v>0</v>
      </c>
      <c r="G315" s="37">
        <f>SUMIFS(СВЦЭМ!$I$34:$I$777,СВЦЭМ!$A$34:$A$777,$A315,СВЦЭМ!$B$34:$B$777,G$296)+'СЕТ СН'!$F$13</f>
        <v>0</v>
      </c>
      <c r="H315" s="37">
        <f>SUMIFS(СВЦЭМ!$I$34:$I$777,СВЦЭМ!$A$34:$A$777,$A315,СВЦЭМ!$B$34:$B$777,H$296)+'СЕТ СН'!$F$13</f>
        <v>0</v>
      </c>
      <c r="I315" s="37">
        <f>SUMIFS(СВЦЭМ!$I$34:$I$777,СВЦЭМ!$A$34:$A$777,$A315,СВЦЭМ!$B$34:$B$777,I$296)+'СЕТ СН'!$F$13</f>
        <v>0</v>
      </c>
      <c r="J315" s="37">
        <f>SUMIFS(СВЦЭМ!$I$34:$I$777,СВЦЭМ!$A$34:$A$777,$A315,СВЦЭМ!$B$34:$B$777,J$296)+'СЕТ СН'!$F$13</f>
        <v>0</v>
      </c>
      <c r="K315" s="37">
        <f>SUMIFS(СВЦЭМ!$I$34:$I$777,СВЦЭМ!$A$34:$A$777,$A315,СВЦЭМ!$B$34:$B$777,K$296)+'СЕТ СН'!$F$13</f>
        <v>0</v>
      </c>
      <c r="L315" s="37">
        <f>SUMIFS(СВЦЭМ!$I$34:$I$777,СВЦЭМ!$A$34:$A$777,$A315,СВЦЭМ!$B$34:$B$777,L$296)+'СЕТ СН'!$F$13</f>
        <v>0</v>
      </c>
      <c r="M315" s="37">
        <f>SUMIFS(СВЦЭМ!$I$34:$I$777,СВЦЭМ!$A$34:$A$777,$A315,СВЦЭМ!$B$34:$B$777,M$296)+'СЕТ СН'!$F$13</f>
        <v>0</v>
      </c>
      <c r="N315" s="37">
        <f>SUMIFS(СВЦЭМ!$I$34:$I$777,СВЦЭМ!$A$34:$A$777,$A315,СВЦЭМ!$B$34:$B$777,N$296)+'СЕТ СН'!$F$13</f>
        <v>0</v>
      </c>
      <c r="O315" s="37">
        <f>SUMIFS(СВЦЭМ!$I$34:$I$777,СВЦЭМ!$A$34:$A$777,$A315,СВЦЭМ!$B$34:$B$777,O$296)+'СЕТ СН'!$F$13</f>
        <v>0</v>
      </c>
      <c r="P315" s="37">
        <f>SUMIFS(СВЦЭМ!$I$34:$I$777,СВЦЭМ!$A$34:$A$777,$A315,СВЦЭМ!$B$34:$B$777,P$296)+'СЕТ СН'!$F$13</f>
        <v>0</v>
      </c>
      <c r="Q315" s="37">
        <f>SUMIFS(СВЦЭМ!$I$34:$I$777,СВЦЭМ!$A$34:$A$777,$A315,СВЦЭМ!$B$34:$B$777,Q$296)+'СЕТ СН'!$F$13</f>
        <v>0</v>
      </c>
      <c r="R315" s="37">
        <f>SUMIFS(СВЦЭМ!$I$34:$I$777,СВЦЭМ!$A$34:$A$777,$A315,СВЦЭМ!$B$34:$B$777,R$296)+'СЕТ СН'!$F$13</f>
        <v>0</v>
      </c>
      <c r="S315" s="37">
        <f>SUMIFS(СВЦЭМ!$I$34:$I$777,СВЦЭМ!$A$34:$A$777,$A315,СВЦЭМ!$B$34:$B$777,S$296)+'СЕТ СН'!$F$13</f>
        <v>0</v>
      </c>
      <c r="T315" s="37">
        <f>SUMIFS(СВЦЭМ!$I$34:$I$777,СВЦЭМ!$A$34:$A$777,$A315,СВЦЭМ!$B$34:$B$777,T$296)+'СЕТ СН'!$F$13</f>
        <v>0</v>
      </c>
      <c r="U315" s="37">
        <f>SUMIFS(СВЦЭМ!$I$34:$I$777,СВЦЭМ!$A$34:$A$777,$A315,СВЦЭМ!$B$34:$B$777,U$296)+'СЕТ СН'!$F$13</f>
        <v>0</v>
      </c>
      <c r="V315" s="37">
        <f>SUMIFS(СВЦЭМ!$I$34:$I$777,СВЦЭМ!$A$34:$A$777,$A315,СВЦЭМ!$B$34:$B$777,V$296)+'СЕТ СН'!$F$13</f>
        <v>0</v>
      </c>
      <c r="W315" s="37">
        <f>SUMIFS(СВЦЭМ!$I$34:$I$777,СВЦЭМ!$A$34:$A$777,$A315,СВЦЭМ!$B$34:$B$777,W$296)+'СЕТ СН'!$F$13</f>
        <v>0</v>
      </c>
      <c r="X315" s="37">
        <f>SUMIFS(СВЦЭМ!$I$34:$I$777,СВЦЭМ!$A$34:$A$777,$A315,СВЦЭМ!$B$34:$B$777,X$296)+'СЕТ СН'!$F$13</f>
        <v>0</v>
      </c>
      <c r="Y315" s="37">
        <f>SUMIFS(СВЦЭМ!$I$34:$I$777,СВЦЭМ!$A$34:$A$777,$A315,СВЦЭМ!$B$34:$B$777,Y$296)+'СЕТ СН'!$F$13</f>
        <v>0</v>
      </c>
    </row>
    <row r="316" spans="1:25" ht="15.75" x14ac:dyDescent="0.2">
      <c r="A316" s="36">
        <f t="shared" si="8"/>
        <v>43301</v>
      </c>
      <c r="B316" s="37">
        <f>SUMIFS(СВЦЭМ!$I$34:$I$777,СВЦЭМ!$A$34:$A$777,$A316,СВЦЭМ!$B$34:$B$777,B$296)+'СЕТ СН'!$F$13</f>
        <v>0</v>
      </c>
      <c r="C316" s="37">
        <f>SUMIFS(СВЦЭМ!$I$34:$I$777,СВЦЭМ!$A$34:$A$777,$A316,СВЦЭМ!$B$34:$B$777,C$296)+'СЕТ СН'!$F$13</f>
        <v>0</v>
      </c>
      <c r="D316" s="37">
        <f>SUMIFS(СВЦЭМ!$I$34:$I$777,СВЦЭМ!$A$34:$A$777,$A316,СВЦЭМ!$B$34:$B$777,D$296)+'СЕТ СН'!$F$13</f>
        <v>0</v>
      </c>
      <c r="E316" s="37">
        <f>SUMIFS(СВЦЭМ!$I$34:$I$777,СВЦЭМ!$A$34:$A$777,$A316,СВЦЭМ!$B$34:$B$777,E$296)+'СЕТ СН'!$F$13</f>
        <v>0</v>
      </c>
      <c r="F316" s="37">
        <f>SUMIFS(СВЦЭМ!$I$34:$I$777,СВЦЭМ!$A$34:$A$777,$A316,СВЦЭМ!$B$34:$B$777,F$296)+'СЕТ СН'!$F$13</f>
        <v>0</v>
      </c>
      <c r="G316" s="37">
        <f>SUMIFS(СВЦЭМ!$I$34:$I$777,СВЦЭМ!$A$34:$A$777,$A316,СВЦЭМ!$B$34:$B$777,G$296)+'СЕТ СН'!$F$13</f>
        <v>0</v>
      </c>
      <c r="H316" s="37">
        <f>SUMIFS(СВЦЭМ!$I$34:$I$777,СВЦЭМ!$A$34:$A$777,$A316,СВЦЭМ!$B$34:$B$777,H$296)+'СЕТ СН'!$F$13</f>
        <v>0</v>
      </c>
      <c r="I316" s="37">
        <f>SUMIFS(СВЦЭМ!$I$34:$I$777,СВЦЭМ!$A$34:$A$777,$A316,СВЦЭМ!$B$34:$B$777,I$296)+'СЕТ СН'!$F$13</f>
        <v>0</v>
      </c>
      <c r="J316" s="37">
        <f>SUMIFS(СВЦЭМ!$I$34:$I$777,СВЦЭМ!$A$34:$A$777,$A316,СВЦЭМ!$B$34:$B$777,J$296)+'СЕТ СН'!$F$13</f>
        <v>0</v>
      </c>
      <c r="K316" s="37">
        <f>SUMIFS(СВЦЭМ!$I$34:$I$777,СВЦЭМ!$A$34:$A$777,$A316,СВЦЭМ!$B$34:$B$777,K$296)+'СЕТ СН'!$F$13</f>
        <v>0</v>
      </c>
      <c r="L316" s="37">
        <f>SUMIFS(СВЦЭМ!$I$34:$I$777,СВЦЭМ!$A$34:$A$777,$A316,СВЦЭМ!$B$34:$B$777,L$296)+'СЕТ СН'!$F$13</f>
        <v>0</v>
      </c>
      <c r="M316" s="37">
        <f>SUMIFS(СВЦЭМ!$I$34:$I$777,СВЦЭМ!$A$34:$A$777,$A316,СВЦЭМ!$B$34:$B$777,M$296)+'СЕТ СН'!$F$13</f>
        <v>0</v>
      </c>
      <c r="N316" s="37">
        <f>SUMIFS(СВЦЭМ!$I$34:$I$777,СВЦЭМ!$A$34:$A$777,$A316,СВЦЭМ!$B$34:$B$777,N$296)+'СЕТ СН'!$F$13</f>
        <v>0</v>
      </c>
      <c r="O316" s="37">
        <f>SUMIFS(СВЦЭМ!$I$34:$I$777,СВЦЭМ!$A$34:$A$777,$A316,СВЦЭМ!$B$34:$B$777,O$296)+'СЕТ СН'!$F$13</f>
        <v>0</v>
      </c>
      <c r="P316" s="37">
        <f>SUMIFS(СВЦЭМ!$I$34:$I$777,СВЦЭМ!$A$34:$A$777,$A316,СВЦЭМ!$B$34:$B$777,P$296)+'СЕТ СН'!$F$13</f>
        <v>0</v>
      </c>
      <c r="Q316" s="37">
        <f>SUMIFS(СВЦЭМ!$I$34:$I$777,СВЦЭМ!$A$34:$A$777,$A316,СВЦЭМ!$B$34:$B$777,Q$296)+'СЕТ СН'!$F$13</f>
        <v>0</v>
      </c>
      <c r="R316" s="37">
        <f>SUMIFS(СВЦЭМ!$I$34:$I$777,СВЦЭМ!$A$34:$A$777,$A316,СВЦЭМ!$B$34:$B$777,R$296)+'СЕТ СН'!$F$13</f>
        <v>0</v>
      </c>
      <c r="S316" s="37">
        <f>SUMIFS(СВЦЭМ!$I$34:$I$777,СВЦЭМ!$A$34:$A$777,$A316,СВЦЭМ!$B$34:$B$777,S$296)+'СЕТ СН'!$F$13</f>
        <v>0</v>
      </c>
      <c r="T316" s="37">
        <f>SUMIFS(СВЦЭМ!$I$34:$I$777,СВЦЭМ!$A$34:$A$777,$A316,СВЦЭМ!$B$34:$B$777,T$296)+'СЕТ СН'!$F$13</f>
        <v>0</v>
      </c>
      <c r="U316" s="37">
        <f>SUMIFS(СВЦЭМ!$I$34:$I$777,СВЦЭМ!$A$34:$A$777,$A316,СВЦЭМ!$B$34:$B$777,U$296)+'СЕТ СН'!$F$13</f>
        <v>0</v>
      </c>
      <c r="V316" s="37">
        <f>SUMIFS(СВЦЭМ!$I$34:$I$777,СВЦЭМ!$A$34:$A$777,$A316,СВЦЭМ!$B$34:$B$777,V$296)+'СЕТ СН'!$F$13</f>
        <v>0</v>
      </c>
      <c r="W316" s="37">
        <f>SUMIFS(СВЦЭМ!$I$34:$I$777,СВЦЭМ!$A$34:$A$777,$A316,СВЦЭМ!$B$34:$B$777,W$296)+'СЕТ СН'!$F$13</f>
        <v>0</v>
      </c>
      <c r="X316" s="37">
        <f>SUMIFS(СВЦЭМ!$I$34:$I$777,СВЦЭМ!$A$34:$A$777,$A316,СВЦЭМ!$B$34:$B$777,X$296)+'СЕТ СН'!$F$13</f>
        <v>0</v>
      </c>
      <c r="Y316" s="37">
        <f>SUMIFS(СВЦЭМ!$I$34:$I$777,СВЦЭМ!$A$34:$A$777,$A316,СВЦЭМ!$B$34:$B$777,Y$296)+'СЕТ СН'!$F$13</f>
        <v>0</v>
      </c>
    </row>
    <row r="317" spans="1:25" ht="15.75" x14ac:dyDescent="0.2">
      <c r="A317" s="36">
        <f t="shared" si="8"/>
        <v>43302</v>
      </c>
      <c r="B317" s="37">
        <f>SUMIFS(СВЦЭМ!$I$34:$I$777,СВЦЭМ!$A$34:$A$777,$A317,СВЦЭМ!$B$34:$B$777,B$296)+'СЕТ СН'!$F$13</f>
        <v>0</v>
      </c>
      <c r="C317" s="37">
        <f>SUMIFS(СВЦЭМ!$I$34:$I$777,СВЦЭМ!$A$34:$A$777,$A317,СВЦЭМ!$B$34:$B$777,C$296)+'СЕТ СН'!$F$13</f>
        <v>0</v>
      </c>
      <c r="D317" s="37">
        <f>SUMIFS(СВЦЭМ!$I$34:$I$777,СВЦЭМ!$A$34:$A$777,$A317,СВЦЭМ!$B$34:$B$777,D$296)+'СЕТ СН'!$F$13</f>
        <v>0</v>
      </c>
      <c r="E317" s="37">
        <f>SUMIFS(СВЦЭМ!$I$34:$I$777,СВЦЭМ!$A$34:$A$777,$A317,СВЦЭМ!$B$34:$B$777,E$296)+'СЕТ СН'!$F$13</f>
        <v>0</v>
      </c>
      <c r="F317" s="37">
        <f>SUMIFS(СВЦЭМ!$I$34:$I$777,СВЦЭМ!$A$34:$A$777,$A317,СВЦЭМ!$B$34:$B$777,F$296)+'СЕТ СН'!$F$13</f>
        <v>0</v>
      </c>
      <c r="G317" s="37">
        <f>SUMIFS(СВЦЭМ!$I$34:$I$777,СВЦЭМ!$A$34:$A$777,$A317,СВЦЭМ!$B$34:$B$777,G$296)+'СЕТ СН'!$F$13</f>
        <v>0</v>
      </c>
      <c r="H317" s="37">
        <f>SUMIFS(СВЦЭМ!$I$34:$I$777,СВЦЭМ!$A$34:$A$777,$A317,СВЦЭМ!$B$34:$B$777,H$296)+'СЕТ СН'!$F$13</f>
        <v>0</v>
      </c>
      <c r="I317" s="37">
        <f>SUMIFS(СВЦЭМ!$I$34:$I$777,СВЦЭМ!$A$34:$A$777,$A317,СВЦЭМ!$B$34:$B$777,I$296)+'СЕТ СН'!$F$13</f>
        <v>0</v>
      </c>
      <c r="J317" s="37">
        <f>SUMIFS(СВЦЭМ!$I$34:$I$777,СВЦЭМ!$A$34:$A$777,$A317,СВЦЭМ!$B$34:$B$777,J$296)+'СЕТ СН'!$F$13</f>
        <v>0</v>
      </c>
      <c r="K317" s="37">
        <f>SUMIFS(СВЦЭМ!$I$34:$I$777,СВЦЭМ!$A$34:$A$777,$A317,СВЦЭМ!$B$34:$B$777,K$296)+'СЕТ СН'!$F$13</f>
        <v>0</v>
      </c>
      <c r="L317" s="37">
        <f>SUMIFS(СВЦЭМ!$I$34:$I$777,СВЦЭМ!$A$34:$A$777,$A317,СВЦЭМ!$B$34:$B$777,L$296)+'СЕТ СН'!$F$13</f>
        <v>0</v>
      </c>
      <c r="M317" s="37">
        <f>SUMIFS(СВЦЭМ!$I$34:$I$777,СВЦЭМ!$A$34:$A$777,$A317,СВЦЭМ!$B$34:$B$777,M$296)+'СЕТ СН'!$F$13</f>
        <v>0</v>
      </c>
      <c r="N317" s="37">
        <f>SUMIFS(СВЦЭМ!$I$34:$I$777,СВЦЭМ!$A$34:$A$777,$A317,СВЦЭМ!$B$34:$B$777,N$296)+'СЕТ СН'!$F$13</f>
        <v>0</v>
      </c>
      <c r="O317" s="37">
        <f>SUMIFS(СВЦЭМ!$I$34:$I$777,СВЦЭМ!$A$34:$A$777,$A317,СВЦЭМ!$B$34:$B$777,O$296)+'СЕТ СН'!$F$13</f>
        <v>0</v>
      </c>
      <c r="P317" s="37">
        <f>SUMIFS(СВЦЭМ!$I$34:$I$777,СВЦЭМ!$A$34:$A$777,$A317,СВЦЭМ!$B$34:$B$777,P$296)+'СЕТ СН'!$F$13</f>
        <v>0</v>
      </c>
      <c r="Q317" s="37">
        <f>SUMIFS(СВЦЭМ!$I$34:$I$777,СВЦЭМ!$A$34:$A$777,$A317,СВЦЭМ!$B$34:$B$777,Q$296)+'СЕТ СН'!$F$13</f>
        <v>0</v>
      </c>
      <c r="R317" s="37">
        <f>SUMIFS(СВЦЭМ!$I$34:$I$777,СВЦЭМ!$A$34:$A$777,$A317,СВЦЭМ!$B$34:$B$777,R$296)+'СЕТ СН'!$F$13</f>
        <v>0</v>
      </c>
      <c r="S317" s="37">
        <f>SUMIFS(СВЦЭМ!$I$34:$I$777,СВЦЭМ!$A$34:$A$777,$A317,СВЦЭМ!$B$34:$B$777,S$296)+'СЕТ СН'!$F$13</f>
        <v>0</v>
      </c>
      <c r="T317" s="37">
        <f>SUMIFS(СВЦЭМ!$I$34:$I$777,СВЦЭМ!$A$34:$A$777,$A317,СВЦЭМ!$B$34:$B$777,T$296)+'СЕТ СН'!$F$13</f>
        <v>0</v>
      </c>
      <c r="U317" s="37">
        <f>SUMIFS(СВЦЭМ!$I$34:$I$777,СВЦЭМ!$A$34:$A$777,$A317,СВЦЭМ!$B$34:$B$777,U$296)+'СЕТ СН'!$F$13</f>
        <v>0</v>
      </c>
      <c r="V317" s="37">
        <f>SUMIFS(СВЦЭМ!$I$34:$I$777,СВЦЭМ!$A$34:$A$777,$A317,СВЦЭМ!$B$34:$B$777,V$296)+'СЕТ СН'!$F$13</f>
        <v>0</v>
      </c>
      <c r="W317" s="37">
        <f>SUMIFS(СВЦЭМ!$I$34:$I$777,СВЦЭМ!$A$34:$A$777,$A317,СВЦЭМ!$B$34:$B$777,W$296)+'СЕТ СН'!$F$13</f>
        <v>0</v>
      </c>
      <c r="X317" s="37">
        <f>SUMIFS(СВЦЭМ!$I$34:$I$777,СВЦЭМ!$A$34:$A$777,$A317,СВЦЭМ!$B$34:$B$777,X$296)+'СЕТ СН'!$F$13</f>
        <v>0</v>
      </c>
      <c r="Y317" s="37">
        <f>SUMIFS(СВЦЭМ!$I$34:$I$777,СВЦЭМ!$A$34:$A$777,$A317,СВЦЭМ!$B$34:$B$777,Y$296)+'СЕТ СН'!$F$13</f>
        <v>0</v>
      </c>
    </row>
    <row r="318" spans="1:25" ht="15.75" x14ac:dyDescent="0.2">
      <c r="A318" s="36">
        <f t="shared" si="8"/>
        <v>43303</v>
      </c>
      <c r="B318" s="37">
        <f>SUMIFS(СВЦЭМ!$I$34:$I$777,СВЦЭМ!$A$34:$A$777,$A318,СВЦЭМ!$B$34:$B$777,B$296)+'СЕТ СН'!$F$13</f>
        <v>0</v>
      </c>
      <c r="C318" s="37">
        <f>SUMIFS(СВЦЭМ!$I$34:$I$777,СВЦЭМ!$A$34:$A$777,$A318,СВЦЭМ!$B$34:$B$777,C$296)+'СЕТ СН'!$F$13</f>
        <v>0</v>
      </c>
      <c r="D318" s="37">
        <f>SUMIFS(СВЦЭМ!$I$34:$I$777,СВЦЭМ!$A$34:$A$777,$A318,СВЦЭМ!$B$34:$B$777,D$296)+'СЕТ СН'!$F$13</f>
        <v>0</v>
      </c>
      <c r="E318" s="37">
        <f>SUMIFS(СВЦЭМ!$I$34:$I$777,СВЦЭМ!$A$34:$A$777,$A318,СВЦЭМ!$B$34:$B$777,E$296)+'СЕТ СН'!$F$13</f>
        <v>0</v>
      </c>
      <c r="F318" s="37">
        <f>SUMIFS(СВЦЭМ!$I$34:$I$777,СВЦЭМ!$A$34:$A$777,$A318,СВЦЭМ!$B$34:$B$777,F$296)+'СЕТ СН'!$F$13</f>
        <v>0</v>
      </c>
      <c r="G318" s="37">
        <f>SUMIFS(СВЦЭМ!$I$34:$I$777,СВЦЭМ!$A$34:$A$777,$A318,СВЦЭМ!$B$34:$B$777,G$296)+'СЕТ СН'!$F$13</f>
        <v>0</v>
      </c>
      <c r="H318" s="37">
        <f>SUMIFS(СВЦЭМ!$I$34:$I$777,СВЦЭМ!$A$34:$A$777,$A318,СВЦЭМ!$B$34:$B$777,H$296)+'СЕТ СН'!$F$13</f>
        <v>0</v>
      </c>
      <c r="I318" s="37">
        <f>SUMIFS(СВЦЭМ!$I$34:$I$777,СВЦЭМ!$A$34:$A$777,$A318,СВЦЭМ!$B$34:$B$777,I$296)+'СЕТ СН'!$F$13</f>
        <v>0</v>
      </c>
      <c r="J318" s="37">
        <f>SUMIFS(СВЦЭМ!$I$34:$I$777,СВЦЭМ!$A$34:$A$777,$A318,СВЦЭМ!$B$34:$B$777,J$296)+'СЕТ СН'!$F$13</f>
        <v>0</v>
      </c>
      <c r="K318" s="37">
        <f>SUMIFS(СВЦЭМ!$I$34:$I$777,СВЦЭМ!$A$34:$A$777,$A318,СВЦЭМ!$B$34:$B$777,K$296)+'СЕТ СН'!$F$13</f>
        <v>0</v>
      </c>
      <c r="L318" s="37">
        <f>SUMIFS(СВЦЭМ!$I$34:$I$777,СВЦЭМ!$A$34:$A$777,$A318,СВЦЭМ!$B$34:$B$777,L$296)+'СЕТ СН'!$F$13</f>
        <v>0</v>
      </c>
      <c r="M318" s="37">
        <f>SUMIFS(СВЦЭМ!$I$34:$I$777,СВЦЭМ!$A$34:$A$777,$A318,СВЦЭМ!$B$34:$B$777,M$296)+'СЕТ СН'!$F$13</f>
        <v>0</v>
      </c>
      <c r="N318" s="37">
        <f>SUMIFS(СВЦЭМ!$I$34:$I$777,СВЦЭМ!$A$34:$A$777,$A318,СВЦЭМ!$B$34:$B$777,N$296)+'СЕТ СН'!$F$13</f>
        <v>0</v>
      </c>
      <c r="O318" s="37">
        <f>SUMIFS(СВЦЭМ!$I$34:$I$777,СВЦЭМ!$A$34:$A$777,$A318,СВЦЭМ!$B$34:$B$777,O$296)+'СЕТ СН'!$F$13</f>
        <v>0</v>
      </c>
      <c r="P318" s="37">
        <f>SUMIFS(СВЦЭМ!$I$34:$I$777,СВЦЭМ!$A$34:$A$777,$A318,СВЦЭМ!$B$34:$B$777,P$296)+'СЕТ СН'!$F$13</f>
        <v>0</v>
      </c>
      <c r="Q318" s="37">
        <f>SUMIFS(СВЦЭМ!$I$34:$I$777,СВЦЭМ!$A$34:$A$777,$A318,СВЦЭМ!$B$34:$B$777,Q$296)+'СЕТ СН'!$F$13</f>
        <v>0</v>
      </c>
      <c r="R318" s="37">
        <f>SUMIFS(СВЦЭМ!$I$34:$I$777,СВЦЭМ!$A$34:$A$777,$A318,СВЦЭМ!$B$34:$B$777,R$296)+'СЕТ СН'!$F$13</f>
        <v>0</v>
      </c>
      <c r="S318" s="37">
        <f>SUMIFS(СВЦЭМ!$I$34:$I$777,СВЦЭМ!$A$34:$A$777,$A318,СВЦЭМ!$B$34:$B$777,S$296)+'СЕТ СН'!$F$13</f>
        <v>0</v>
      </c>
      <c r="T318" s="37">
        <f>SUMIFS(СВЦЭМ!$I$34:$I$777,СВЦЭМ!$A$34:$A$777,$A318,СВЦЭМ!$B$34:$B$777,T$296)+'СЕТ СН'!$F$13</f>
        <v>0</v>
      </c>
      <c r="U318" s="37">
        <f>SUMIFS(СВЦЭМ!$I$34:$I$777,СВЦЭМ!$A$34:$A$777,$A318,СВЦЭМ!$B$34:$B$777,U$296)+'СЕТ СН'!$F$13</f>
        <v>0</v>
      </c>
      <c r="V318" s="37">
        <f>SUMIFS(СВЦЭМ!$I$34:$I$777,СВЦЭМ!$A$34:$A$777,$A318,СВЦЭМ!$B$34:$B$777,V$296)+'СЕТ СН'!$F$13</f>
        <v>0</v>
      </c>
      <c r="W318" s="37">
        <f>SUMIFS(СВЦЭМ!$I$34:$I$777,СВЦЭМ!$A$34:$A$777,$A318,СВЦЭМ!$B$34:$B$777,W$296)+'СЕТ СН'!$F$13</f>
        <v>0</v>
      </c>
      <c r="X318" s="37">
        <f>SUMIFS(СВЦЭМ!$I$34:$I$777,СВЦЭМ!$A$34:$A$777,$A318,СВЦЭМ!$B$34:$B$777,X$296)+'СЕТ СН'!$F$13</f>
        <v>0</v>
      </c>
      <c r="Y318" s="37">
        <f>SUMIFS(СВЦЭМ!$I$34:$I$777,СВЦЭМ!$A$34:$A$777,$A318,СВЦЭМ!$B$34:$B$777,Y$296)+'СЕТ СН'!$F$13</f>
        <v>0</v>
      </c>
    </row>
    <row r="319" spans="1:25" ht="15.75" x14ac:dyDescent="0.2">
      <c r="A319" s="36">
        <f t="shared" si="8"/>
        <v>43304</v>
      </c>
      <c r="B319" s="37">
        <f>SUMIFS(СВЦЭМ!$I$34:$I$777,СВЦЭМ!$A$34:$A$777,$A319,СВЦЭМ!$B$34:$B$777,B$296)+'СЕТ СН'!$F$13</f>
        <v>0</v>
      </c>
      <c r="C319" s="37">
        <f>SUMIFS(СВЦЭМ!$I$34:$I$777,СВЦЭМ!$A$34:$A$777,$A319,СВЦЭМ!$B$34:$B$777,C$296)+'СЕТ СН'!$F$13</f>
        <v>0</v>
      </c>
      <c r="D319" s="37">
        <f>SUMIFS(СВЦЭМ!$I$34:$I$777,СВЦЭМ!$A$34:$A$777,$A319,СВЦЭМ!$B$34:$B$777,D$296)+'СЕТ СН'!$F$13</f>
        <v>0</v>
      </c>
      <c r="E319" s="37">
        <f>SUMIFS(СВЦЭМ!$I$34:$I$777,СВЦЭМ!$A$34:$A$777,$A319,СВЦЭМ!$B$34:$B$777,E$296)+'СЕТ СН'!$F$13</f>
        <v>0</v>
      </c>
      <c r="F319" s="37">
        <f>SUMIFS(СВЦЭМ!$I$34:$I$777,СВЦЭМ!$A$34:$A$777,$A319,СВЦЭМ!$B$34:$B$777,F$296)+'СЕТ СН'!$F$13</f>
        <v>0</v>
      </c>
      <c r="G319" s="37">
        <f>SUMIFS(СВЦЭМ!$I$34:$I$777,СВЦЭМ!$A$34:$A$777,$A319,СВЦЭМ!$B$34:$B$777,G$296)+'СЕТ СН'!$F$13</f>
        <v>0</v>
      </c>
      <c r="H319" s="37">
        <f>SUMIFS(СВЦЭМ!$I$34:$I$777,СВЦЭМ!$A$34:$A$777,$A319,СВЦЭМ!$B$34:$B$777,H$296)+'СЕТ СН'!$F$13</f>
        <v>0</v>
      </c>
      <c r="I319" s="37">
        <f>SUMIFS(СВЦЭМ!$I$34:$I$777,СВЦЭМ!$A$34:$A$777,$A319,СВЦЭМ!$B$34:$B$777,I$296)+'СЕТ СН'!$F$13</f>
        <v>0</v>
      </c>
      <c r="J319" s="37">
        <f>SUMIFS(СВЦЭМ!$I$34:$I$777,СВЦЭМ!$A$34:$A$777,$A319,СВЦЭМ!$B$34:$B$777,J$296)+'СЕТ СН'!$F$13</f>
        <v>0</v>
      </c>
      <c r="K319" s="37">
        <f>SUMIFS(СВЦЭМ!$I$34:$I$777,СВЦЭМ!$A$34:$A$777,$A319,СВЦЭМ!$B$34:$B$777,K$296)+'СЕТ СН'!$F$13</f>
        <v>0</v>
      </c>
      <c r="L319" s="37">
        <f>SUMIFS(СВЦЭМ!$I$34:$I$777,СВЦЭМ!$A$34:$A$777,$A319,СВЦЭМ!$B$34:$B$777,L$296)+'СЕТ СН'!$F$13</f>
        <v>0</v>
      </c>
      <c r="M319" s="37">
        <f>SUMIFS(СВЦЭМ!$I$34:$I$777,СВЦЭМ!$A$34:$A$777,$A319,СВЦЭМ!$B$34:$B$777,M$296)+'СЕТ СН'!$F$13</f>
        <v>0</v>
      </c>
      <c r="N319" s="37">
        <f>SUMIFS(СВЦЭМ!$I$34:$I$777,СВЦЭМ!$A$34:$A$777,$A319,СВЦЭМ!$B$34:$B$777,N$296)+'СЕТ СН'!$F$13</f>
        <v>0</v>
      </c>
      <c r="O319" s="37">
        <f>SUMIFS(СВЦЭМ!$I$34:$I$777,СВЦЭМ!$A$34:$A$777,$A319,СВЦЭМ!$B$34:$B$777,O$296)+'СЕТ СН'!$F$13</f>
        <v>0</v>
      </c>
      <c r="P319" s="37">
        <f>SUMIFS(СВЦЭМ!$I$34:$I$777,СВЦЭМ!$A$34:$A$777,$A319,СВЦЭМ!$B$34:$B$777,P$296)+'СЕТ СН'!$F$13</f>
        <v>0</v>
      </c>
      <c r="Q319" s="37">
        <f>SUMIFS(СВЦЭМ!$I$34:$I$777,СВЦЭМ!$A$34:$A$777,$A319,СВЦЭМ!$B$34:$B$777,Q$296)+'СЕТ СН'!$F$13</f>
        <v>0</v>
      </c>
      <c r="R319" s="37">
        <f>SUMIFS(СВЦЭМ!$I$34:$I$777,СВЦЭМ!$A$34:$A$777,$A319,СВЦЭМ!$B$34:$B$777,R$296)+'СЕТ СН'!$F$13</f>
        <v>0</v>
      </c>
      <c r="S319" s="37">
        <f>SUMIFS(СВЦЭМ!$I$34:$I$777,СВЦЭМ!$A$34:$A$777,$A319,СВЦЭМ!$B$34:$B$777,S$296)+'СЕТ СН'!$F$13</f>
        <v>0</v>
      </c>
      <c r="T319" s="37">
        <f>SUMIFS(СВЦЭМ!$I$34:$I$777,СВЦЭМ!$A$34:$A$777,$A319,СВЦЭМ!$B$34:$B$777,T$296)+'СЕТ СН'!$F$13</f>
        <v>0</v>
      </c>
      <c r="U319" s="37">
        <f>SUMIFS(СВЦЭМ!$I$34:$I$777,СВЦЭМ!$A$34:$A$777,$A319,СВЦЭМ!$B$34:$B$777,U$296)+'СЕТ СН'!$F$13</f>
        <v>0</v>
      </c>
      <c r="V319" s="37">
        <f>SUMIFS(СВЦЭМ!$I$34:$I$777,СВЦЭМ!$A$34:$A$777,$A319,СВЦЭМ!$B$34:$B$777,V$296)+'СЕТ СН'!$F$13</f>
        <v>0</v>
      </c>
      <c r="W319" s="37">
        <f>SUMIFS(СВЦЭМ!$I$34:$I$777,СВЦЭМ!$A$34:$A$777,$A319,СВЦЭМ!$B$34:$B$777,W$296)+'СЕТ СН'!$F$13</f>
        <v>0</v>
      </c>
      <c r="X319" s="37">
        <f>SUMIFS(СВЦЭМ!$I$34:$I$777,СВЦЭМ!$A$34:$A$777,$A319,СВЦЭМ!$B$34:$B$777,X$296)+'СЕТ СН'!$F$13</f>
        <v>0</v>
      </c>
      <c r="Y319" s="37">
        <f>SUMIFS(СВЦЭМ!$I$34:$I$777,СВЦЭМ!$A$34:$A$777,$A319,СВЦЭМ!$B$34:$B$777,Y$296)+'СЕТ СН'!$F$13</f>
        <v>0</v>
      </c>
    </row>
    <row r="320" spans="1:25" ht="15.75" x14ac:dyDescent="0.2">
      <c r="A320" s="36">
        <f t="shared" si="8"/>
        <v>43305</v>
      </c>
      <c r="B320" s="37">
        <f>SUMIFS(СВЦЭМ!$I$34:$I$777,СВЦЭМ!$A$34:$A$777,$A320,СВЦЭМ!$B$34:$B$777,B$296)+'СЕТ СН'!$F$13</f>
        <v>0</v>
      </c>
      <c r="C320" s="37">
        <f>SUMIFS(СВЦЭМ!$I$34:$I$777,СВЦЭМ!$A$34:$A$777,$A320,СВЦЭМ!$B$34:$B$777,C$296)+'СЕТ СН'!$F$13</f>
        <v>0</v>
      </c>
      <c r="D320" s="37">
        <f>SUMIFS(СВЦЭМ!$I$34:$I$777,СВЦЭМ!$A$34:$A$777,$A320,СВЦЭМ!$B$34:$B$777,D$296)+'СЕТ СН'!$F$13</f>
        <v>0</v>
      </c>
      <c r="E320" s="37">
        <f>SUMIFS(СВЦЭМ!$I$34:$I$777,СВЦЭМ!$A$34:$A$777,$A320,СВЦЭМ!$B$34:$B$777,E$296)+'СЕТ СН'!$F$13</f>
        <v>0</v>
      </c>
      <c r="F320" s="37">
        <f>SUMIFS(СВЦЭМ!$I$34:$I$777,СВЦЭМ!$A$34:$A$777,$A320,СВЦЭМ!$B$34:$B$777,F$296)+'СЕТ СН'!$F$13</f>
        <v>0</v>
      </c>
      <c r="G320" s="37">
        <f>SUMIFS(СВЦЭМ!$I$34:$I$777,СВЦЭМ!$A$34:$A$777,$A320,СВЦЭМ!$B$34:$B$777,G$296)+'СЕТ СН'!$F$13</f>
        <v>0</v>
      </c>
      <c r="H320" s="37">
        <f>SUMIFS(СВЦЭМ!$I$34:$I$777,СВЦЭМ!$A$34:$A$777,$A320,СВЦЭМ!$B$34:$B$777,H$296)+'СЕТ СН'!$F$13</f>
        <v>0</v>
      </c>
      <c r="I320" s="37">
        <f>SUMIFS(СВЦЭМ!$I$34:$I$777,СВЦЭМ!$A$34:$A$777,$A320,СВЦЭМ!$B$34:$B$777,I$296)+'СЕТ СН'!$F$13</f>
        <v>0</v>
      </c>
      <c r="J320" s="37">
        <f>SUMIFS(СВЦЭМ!$I$34:$I$777,СВЦЭМ!$A$34:$A$777,$A320,СВЦЭМ!$B$34:$B$777,J$296)+'СЕТ СН'!$F$13</f>
        <v>0</v>
      </c>
      <c r="K320" s="37">
        <f>SUMIFS(СВЦЭМ!$I$34:$I$777,СВЦЭМ!$A$34:$A$777,$A320,СВЦЭМ!$B$34:$B$777,K$296)+'СЕТ СН'!$F$13</f>
        <v>0</v>
      </c>
      <c r="L320" s="37">
        <f>SUMIFS(СВЦЭМ!$I$34:$I$777,СВЦЭМ!$A$34:$A$777,$A320,СВЦЭМ!$B$34:$B$777,L$296)+'СЕТ СН'!$F$13</f>
        <v>0</v>
      </c>
      <c r="M320" s="37">
        <f>SUMIFS(СВЦЭМ!$I$34:$I$777,СВЦЭМ!$A$34:$A$777,$A320,СВЦЭМ!$B$34:$B$777,M$296)+'СЕТ СН'!$F$13</f>
        <v>0</v>
      </c>
      <c r="N320" s="37">
        <f>SUMIFS(СВЦЭМ!$I$34:$I$777,СВЦЭМ!$A$34:$A$777,$A320,СВЦЭМ!$B$34:$B$777,N$296)+'СЕТ СН'!$F$13</f>
        <v>0</v>
      </c>
      <c r="O320" s="37">
        <f>SUMIFS(СВЦЭМ!$I$34:$I$777,СВЦЭМ!$A$34:$A$777,$A320,СВЦЭМ!$B$34:$B$777,O$296)+'СЕТ СН'!$F$13</f>
        <v>0</v>
      </c>
      <c r="P320" s="37">
        <f>SUMIFS(СВЦЭМ!$I$34:$I$777,СВЦЭМ!$A$34:$A$777,$A320,СВЦЭМ!$B$34:$B$777,P$296)+'СЕТ СН'!$F$13</f>
        <v>0</v>
      </c>
      <c r="Q320" s="37">
        <f>SUMIFS(СВЦЭМ!$I$34:$I$777,СВЦЭМ!$A$34:$A$777,$A320,СВЦЭМ!$B$34:$B$777,Q$296)+'СЕТ СН'!$F$13</f>
        <v>0</v>
      </c>
      <c r="R320" s="37">
        <f>SUMIFS(СВЦЭМ!$I$34:$I$777,СВЦЭМ!$A$34:$A$777,$A320,СВЦЭМ!$B$34:$B$777,R$296)+'СЕТ СН'!$F$13</f>
        <v>0</v>
      </c>
      <c r="S320" s="37">
        <f>SUMIFS(СВЦЭМ!$I$34:$I$777,СВЦЭМ!$A$34:$A$777,$A320,СВЦЭМ!$B$34:$B$777,S$296)+'СЕТ СН'!$F$13</f>
        <v>0</v>
      </c>
      <c r="T320" s="37">
        <f>SUMIFS(СВЦЭМ!$I$34:$I$777,СВЦЭМ!$A$34:$A$777,$A320,СВЦЭМ!$B$34:$B$777,T$296)+'СЕТ СН'!$F$13</f>
        <v>0</v>
      </c>
      <c r="U320" s="37">
        <f>SUMIFS(СВЦЭМ!$I$34:$I$777,СВЦЭМ!$A$34:$A$777,$A320,СВЦЭМ!$B$34:$B$777,U$296)+'СЕТ СН'!$F$13</f>
        <v>0</v>
      </c>
      <c r="V320" s="37">
        <f>SUMIFS(СВЦЭМ!$I$34:$I$777,СВЦЭМ!$A$34:$A$777,$A320,СВЦЭМ!$B$34:$B$777,V$296)+'СЕТ СН'!$F$13</f>
        <v>0</v>
      </c>
      <c r="W320" s="37">
        <f>SUMIFS(СВЦЭМ!$I$34:$I$777,СВЦЭМ!$A$34:$A$777,$A320,СВЦЭМ!$B$34:$B$777,W$296)+'СЕТ СН'!$F$13</f>
        <v>0</v>
      </c>
      <c r="X320" s="37">
        <f>SUMIFS(СВЦЭМ!$I$34:$I$777,СВЦЭМ!$A$34:$A$777,$A320,СВЦЭМ!$B$34:$B$777,X$296)+'СЕТ СН'!$F$13</f>
        <v>0</v>
      </c>
      <c r="Y320" s="37">
        <f>SUMIFS(СВЦЭМ!$I$34:$I$777,СВЦЭМ!$A$34:$A$777,$A320,СВЦЭМ!$B$34:$B$777,Y$296)+'СЕТ СН'!$F$13</f>
        <v>0</v>
      </c>
    </row>
    <row r="321" spans="1:27" ht="15.75" x14ac:dyDescent="0.2">
      <c r="A321" s="36">
        <f t="shared" si="8"/>
        <v>43306</v>
      </c>
      <c r="B321" s="37">
        <f>SUMIFS(СВЦЭМ!$I$34:$I$777,СВЦЭМ!$A$34:$A$777,$A321,СВЦЭМ!$B$34:$B$777,B$296)+'СЕТ СН'!$F$13</f>
        <v>0</v>
      </c>
      <c r="C321" s="37">
        <f>SUMIFS(СВЦЭМ!$I$34:$I$777,СВЦЭМ!$A$34:$A$777,$A321,СВЦЭМ!$B$34:$B$777,C$296)+'СЕТ СН'!$F$13</f>
        <v>0</v>
      </c>
      <c r="D321" s="37">
        <f>SUMIFS(СВЦЭМ!$I$34:$I$777,СВЦЭМ!$A$34:$A$777,$A321,СВЦЭМ!$B$34:$B$777,D$296)+'СЕТ СН'!$F$13</f>
        <v>0</v>
      </c>
      <c r="E321" s="37">
        <f>SUMIFS(СВЦЭМ!$I$34:$I$777,СВЦЭМ!$A$34:$A$777,$A321,СВЦЭМ!$B$34:$B$777,E$296)+'СЕТ СН'!$F$13</f>
        <v>0</v>
      </c>
      <c r="F321" s="37">
        <f>SUMIFS(СВЦЭМ!$I$34:$I$777,СВЦЭМ!$A$34:$A$777,$A321,СВЦЭМ!$B$34:$B$777,F$296)+'СЕТ СН'!$F$13</f>
        <v>0</v>
      </c>
      <c r="G321" s="37">
        <f>SUMIFS(СВЦЭМ!$I$34:$I$777,СВЦЭМ!$A$34:$A$777,$A321,СВЦЭМ!$B$34:$B$777,G$296)+'СЕТ СН'!$F$13</f>
        <v>0</v>
      </c>
      <c r="H321" s="37">
        <f>SUMIFS(СВЦЭМ!$I$34:$I$777,СВЦЭМ!$A$34:$A$777,$A321,СВЦЭМ!$B$34:$B$777,H$296)+'СЕТ СН'!$F$13</f>
        <v>0</v>
      </c>
      <c r="I321" s="37">
        <f>SUMIFS(СВЦЭМ!$I$34:$I$777,СВЦЭМ!$A$34:$A$777,$A321,СВЦЭМ!$B$34:$B$777,I$296)+'СЕТ СН'!$F$13</f>
        <v>0</v>
      </c>
      <c r="J321" s="37">
        <f>SUMIFS(СВЦЭМ!$I$34:$I$777,СВЦЭМ!$A$34:$A$777,$A321,СВЦЭМ!$B$34:$B$777,J$296)+'СЕТ СН'!$F$13</f>
        <v>0</v>
      </c>
      <c r="K321" s="37">
        <f>SUMIFS(СВЦЭМ!$I$34:$I$777,СВЦЭМ!$A$34:$A$777,$A321,СВЦЭМ!$B$34:$B$777,K$296)+'СЕТ СН'!$F$13</f>
        <v>0</v>
      </c>
      <c r="L321" s="37">
        <f>SUMIFS(СВЦЭМ!$I$34:$I$777,СВЦЭМ!$A$34:$A$777,$A321,СВЦЭМ!$B$34:$B$777,L$296)+'СЕТ СН'!$F$13</f>
        <v>0</v>
      </c>
      <c r="M321" s="37">
        <f>SUMIFS(СВЦЭМ!$I$34:$I$777,СВЦЭМ!$A$34:$A$777,$A321,СВЦЭМ!$B$34:$B$777,M$296)+'СЕТ СН'!$F$13</f>
        <v>0</v>
      </c>
      <c r="N321" s="37">
        <f>SUMIFS(СВЦЭМ!$I$34:$I$777,СВЦЭМ!$A$34:$A$777,$A321,СВЦЭМ!$B$34:$B$777,N$296)+'СЕТ СН'!$F$13</f>
        <v>0</v>
      </c>
      <c r="O321" s="37">
        <f>SUMIFS(СВЦЭМ!$I$34:$I$777,СВЦЭМ!$A$34:$A$777,$A321,СВЦЭМ!$B$34:$B$777,O$296)+'СЕТ СН'!$F$13</f>
        <v>0</v>
      </c>
      <c r="P321" s="37">
        <f>SUMIFS(СВЦЭМ!$I$34:$I$777,СВЦЭМ!$A$34:$A$777,$A321,СВЦЭМ!$B$34:$B$777,P$296)+'СЕТ СН'!$F$13</f>
        <v>0</v>
      </c>
      <c r="Q321" s="37">
        <f>SUMIFS(СВЦЭМ!$I$34:$I$777,СВЦЭМ!$A$34:$A$777,$A321,СВЦЭМ!$B$34:$B$777,Q$296)+'СЕТ СН'!$F$13</f>
        <v>0</v>
      </c>
      <c r="R321" s="37">
        <f>SUMIFS(СВЦЭМ!$I$34:$I$777,СВЦЭМ!$A$34:$A$777,$A321,СВЦЭМ!$B$34:$B$777,R$296)+'СЕТ СН'!$F$13</f>
        <v>0</v>
      </c>
      <c r="S321" s="37">
        <f>SUMIFS(СВЦЭМ!$I$34:$I$777,СВЦЭМ!$A$34:$A$777,$A321,СВЦЭМ!$B$34:$B$777,S$296)+'СЕТ СН'!$F$13</f>
        <v>0</v>
      </c>
      <c r="T321" s="37">
        <f>SUMIFS(СВЦЭМ!$I$34:$I$777,СВЦЭМ!$A$34:$A$777,$A321,СВЦЭМ!$B$34:$B$777,T$296)+'СЕТ СН'!$F$13</f>
        <v>0</v>
      </c>
      <c r="U321" s="37">
        <f>SUMIFS(СВЦЭМ!$I$34:$I$777,СВЦЭМ!$A$34:$A$777,$A321,СВЦЭМ!$B$34:$B$777,U$296)+'СЕТ СН'!$F$13</f>
        <v>0</v>
      </c>
      <c r="V321" s="37">
        <f>SUMIFS(СВЦЭМ!$I$34:$I$777,СВЦЭМ!$A$34:$A$777,$A321,СВЦЭМ!$B$34:$B$777,V$296)+'СЕТ СН'!$F$13</f>
        <v>0</v>
      </c>
      <c r="W321" s="37">
        <f>SUMIFS(СВЦЭМ!$I$34:$I$777,СВЦЭМ!$A$34:$A$777,$A321,СВЦЭМ!$B$34:$B$777,W$296)+'СЕТ СН'!$F$13</f>
        <v>0</v>
      </c>
      <c r="X321" s="37">
        <f>SUMIFS(СВЦЭМ!$I$34:$I$777,СВЦЭМ!$A$34:$A$777,$A321,СВЦЭМ!$B$34:$B$777,X$296)+'СЕТ СН'!$F$13</f>
        <v>0</v>
      </c>
      <c r="Y321" s="37">
        <f>SUMIFS(СВЦЭМ!$I$34:$I$777,СВЦЭМ!$A$34:$A$777,$A321,СВЦЭМ!$B$34:$B$777,Y$296)+'СЕТ СН'!$F$13</f>
        <v>0</v>
      </c>
    </row>
    <row r="322" spans="1:27" ht="15.75" x14ac:dyDescent="0.2">
      <c r="A322" s="36">
        <f t="shared" si="8"/>
        <v>43307</v>
      </c>
      <c r="B322" s="37">
        <f>SUMIFS(СВЦЭМ!$I$34:$I$777,СВЦЭМ!$A$34:$A$777,$A322,СВЦЭМ!$B$34:$B$777,B$296)+'СЕТ СН'!$F$13</f>
        <v>0</v>
      </c>
      <c r="C322" s="37">
        <f>SUMIFS(СВЦЭМ!$I$34:$I$777,СВЦЭМ!$A$34:$A$777,$A322,СВЦЭМ!$B$34:$B$777,C$296)+'СЕТ СН'!$F$13</f>
        <v>0</v>
      </c>
      <c r="D322" s="37">
        <f>SUMIFS(СВЦЭМ!$I$34:$I$777,СВЦЭМ!$A$34:$A$777,$A322,СВЦЭМ!$B$34:$B$777,D$296)+'СЕТ СН'!$F$13</f>
        <v>0</v>
      </c>
      <c r="E322" s="37">
        <f>SUMIFS(СВЦЭМ!$I$34:$I$777,СВЦЭМ!$A$34:$A$777,$A322,СВЦЭМ!$B$34:$B$777,E$296)+'СЕТ СН'!$F$13</f>
        <v>0</v>
      </c>
      <c r="F322" s="37">
        <f>SUMIFS(СВЦЭМ!$I$34:$I$777,СВЦЭМ!$A$34:$A$777,$A322,СВЦЭМ!$B$34:$B$777,F$296)+'СЕТ СН'!$F$13</f>
        <v>0</v>
      </c>
      <c r="G322" s="37">
        <f>SUMIFS(СВЦЭМ!$I$34:$I$777,СВЦЭМ!$A$34:$A$777,$A322,СВЦЭМ!$B$34:$B$777,G$296)+'СЕТ СН'!$F$13</f>
        <v>0</v>
      </c>
      <c r="H322" s="37">
        <f>SUMIFS(СВЦЭМ!$I$34:$I$777,СВЦЭМ!$A$34:$A$777,$A322,СВЦЭМ!$B$34:$B$777,H$296)+'СЕТ СН'!$F$13</f>
        <v>0</v>
      </c>
      <c r="I322" s="37">
        <f>SUMIFS(СВЦЭМ!$I$34:$I$777,СВЦЭМ!$A$34:$A$777,$A322,СВЦЭМ!$B$34:$B$777,I$296)+'СЕТ СН'!$F$13</f>
        <v>0</v>
      </c>
      <c r="J322" s="37">
        <f>SUMIFS(СВЦЭМ!$I$34:$I$777,СВЦЭМ!$A$34:$A$777,$A322,СВЦЭМ!$B$34:$B$777,J$296)+'СЕТ СН'!$F$13</f>
        <v>0</v>
      </c>
      <c r="K322" s="37">
        <f>SUMIFS(СВЦЭМ!$I$34:$I$777,СВЦЭМ!$A$34:$A$777,$A322,СВЦЭМ!$B$34:$B$777,K$296)+'СЕТ СН'!$F$13</f>
        <v>0</v>
      </c>
      <c r="L322" s="37">
        <f>SUMIFS(СВЦЭМ!$I$34:$I$777,СВЦЭМ!$A$34:$A$777,$A322,СВЦЭМ!$B$34:$B$777,L$296)+'СЕТ СН'!$F$13</f>
        <v>0</v>
      </c>
      <c r="M322" s="37">
        <f>SUMIFS(СВЦЭМ!$I$34:$I$777,СВЦЭМ!$A$34:$A$777,$A322,СВЦЭМ!$B$34:$B$777,M$296)+'СЕТ СН'!$F$13</f>
        <v>0</v>
      </c>
      <c r="N322" s="37">
        <f>SUMIFS(СВЦЭМ!$I$34:$I$777,СВЦЭМ!$A$34:$A$777,$A322,СВЦЭМ!$B$34:$B$777,N$296)+'СЕТ СН'!$F$13</f>
        <v>0</v>
      </c>
      <c r="O322" s="37">
        <f>SUMIFS(СВЦЭМ!$I$34:$I$777,СВЦЭМ!$A$34:$A$777,$A322,СВЦЭМ!$B$34:$B$777,O$296)+'СЕТ СН'!$F$13</f>
        <v>0</v>
      </c>
      <c r="P322" s="37">
        <f>SUMIFS(СВЦЭМ!$I$34:$I$777,СВЦЭМ!$A$34:$A$777,$A322,СВЦЭМ!$B$34:$B$777,P$296)+'СЕТ СН'!$F$13</f>
        <v>0</v>
      </c>
      <c r="Q322" s="37">
        <f>SUMIFS(СВЦЭМ!$I$34:$I$777,СВЦЭМ!$A$34:$A$777,$A322,СВЦЭМ!$B$34:$B$777,Q$296)+'СЕТ СН'!$F$13</f>
        <v>0</v>
      </c>
      <c r="R322" s="37">
        <f>SUMIFS(СВЦЭМ!$I$34:$I$777,СВЦЭМ!$A$34:$A$777,$A322,СВЦЭМ!$B$34:$B$777,R$296)+'СЕТ СН'!$F$13</f>
        <v>0</v>
      </c>
      <c r="S322" s="37">
        <f>SUMIFS(СВЦЭМ!$I$34:$I$777,СВЦЭМ!$A$34:$A$777,$A322,СВЦЭМ!$B$34:$B$777,S$296)+'СЕТ СН'!$F$13</f>
        <v>0</v>
      </c>
      <c r="T322" s="37">
        <f>SUMIFS(СВЦЭМ!$I$34:$I$777,СВЦЭМ!$A$34:$A$777,$A322,СВЦЭМ!$B$34:$B$777,T$296)+'СЕТ СН'!$F$13</f>
        <v>0</v>
      </c>
      <c r="U322" s="37">
        <f>SUMIFS(СВЦЭМ!$I$34:$I$777,СВЦЭМ!$A$34:$A$777,$A322,СВЦЭМ!$B$34:$B$777,U$296)+'СЕТ СН'!$F$13</f>
        <v>0</v>
      </c>
      <c r="V322" s="37">
        <f>SUMIFS(СВЦЭМ!$I$34:$I$777,СВЦЭМ!$A$34:$A$777,$A322,СВЦЭМ!$B$34:$B$777,V$296)+'СЕТ СН'!$F$13</f>
        <v>0</v>
      </c>
      <c r="W322" s="37">
        <f>SUMIFS(СВЦЭМ!$I$34:$I$777,СВЦЭМ!$A$34:$A$777,$A322,СВЦЭМ!$B$34:$B$777,W$296)+'СЕТ СН'!$F$13</f>
        <v>0</v>
      </c>
      <c r="X322" s="37">
        <f>SUMIFS(СВЦЭМ!$I$34:$I$777,СВЦЭМ!$A$34:$A$777,$A322,СВЦЭМ!$B$34:$B$777,X$296)+'СЕТ СН'!$F$13</f>
        <v>0</v>
      </c>
      <c r="Y322" s="37">
        <f>SUMIFS(СВЦЭМ!$I$34:$I$777,СВЦЭМ!$A$34:$A$777,$A322,СВЦЭМ!$B$34:$B$777,Y$296)+'СЕТ СН'!$F$13</f>
        <v>0</v>
      </c>
    </row>
    <row r="323" spans="1:27" ht="15.75" x14ac:dyDescent="0.2">
      <c r="A323" s="36">
        <f t="shared" si="8"/>
        <v>43308</v>
      </c>
      <c r="B323" s="37">
        <f>SUMIFS(СВЦЭМ!$I$34:$I$777,СВЦЭМ!$A$34:$A$777,$A323,СВЦЭМ!$B$34:$B$777,B$296)+'СЕТ СН'!$F$13</f>
        <v>0</v>
      </c>
      <c r="C323" s="37">
        <f>SUMIFS(СВЦЭМ!$I$34:$I$777,СВЦЭМ!$A$34:$A$777,$A323,СВЦЭМ!$B$34:$B$777,C$296)+'СЕТ СН'!$F$13</f>
        <v>0</v>
      </c>
      <c r="D323" s="37">
        <f>SUMIFS(СВЦЭМ!$I$34:$I$777,СВЦЭМ!$A$34:$A$777,$A323,СВЦЭМ!$B$34:$B$777,D$296)+'СЕТ СН'!$F$13</f>
        <v>0</v>
      </c>
      <c r="E323" s="37">
        <f>SUMIFS(СВЦЭМ!$I$34:$I$777,СВЦЭМ!$A$34:$A$777,$A323,СВЦЭМ!$B$34:$B$777,E$296)+'СЕТ СН'!$F$13</f>
        <v>0</v>
      </c>
      <c r="F323" s="37">
        <f>SUMIFS(СВЦЭМ!$I$34:$I$777,СВЦЭМ!$A$34:$A$777,$A323,СВЦЭМ!$B$34:$B$777,F$296)+'СЕТ СН'!$F$13</f>
        <v>0</v>
      </c>
      <c r="G323" s="37">
        <f>SUMIFS(СВЦЭМ!$I$34:$I$777,СВЦЭМ!$A$34:$A$777,$A323,СВЦЭМ!$B$34:$B$777,G$296)+'СЕТ СН'!$F$13</f>
        <v>0</v>
      </c>
      <c r="H323" s="37">
        <f>SUMIFS(СВЦЭМ!$I$34:$I$777,СВЦЭМ!$A$34:$A$777,$A323,СВЦЭМ!$B$34:$B$777,H$296)+'СЕТ СН'!$F$13</f>
        <v>0</v>
      </c>
      <c r="I323" s="37">
        <f>SUMIFS(СВЦЭМ!$I$34:$I$777,СВЦЭМ!$A$34:$A$777,$A323,СВЦЭМ!$B$34:$B$777,I$296)+'СЕТ СН'!$F$13</f>
        <v>0</v>
      </c>
      <c r="J323" s="37">
        <f>SUMIFS(СВЦЭМ!$I$34:$I$777,СВЦЭМ!$A$34:$A$777,$A323,СВЦЭМ!$B$34:$B$777,J$296)+'СЕТ СН'!$F$13</f>
        <v>0</v>
      </c>
      <c r="K323" s="37">
        <f>SUMIFS(СВЦЭМ!$I$34:$I$777,СВЦЭМ!$A$34:$A$777,$A323,СВЦЭМ!$B$34:$B$777,K$296)+'СЕТ СН'!$F$13</f>
        <v>0</v>
      </c>
      <c r="L323" s="37">
        <f>SUMIFS(СВЦЭМ!$I$34:$I$777,СВЦЭМ!$A$34:$A$777,$A323,СВЦЭМ!$B$34:$B$777,L$296)+'СЕТ СН'!$F$13</f>
        <v>0</v>
      </c>
      <c r="M323" s="37">
        <f>SUMIFS(СВЦЭМ!$I$34:$I$777,СВЦЭМ!$A$34:$A$777,$A323,СВЦЭМ!$B$34:$B$777,M$296)+'СЕТ СН'!$F$13</f>
        <v>0</v>
      </c>
      <c r="N323" s="37">
        <f>SUMIFS(СВЦЭМ!$I$34:$I$777,СВЦЭМ!$A$34:$A$777,$A323,СВЦЭМ!$B$34:$B$777,N$296)+'СЕТ СН'!$F$13</f>
        <v>0</v>
      </c>
      <c r="O323" s="37">
        <f>SUMIFS(СВЦЭМ!$I$34:$I$777,СВЦЭМ!$A$34:$A$777,$A323,СВЦЭМ!$B$34:$B$777,O$296)+'СЕТ СН'!$F$13</f>
        <v>0</v>
      </c>
      <c r="P323" s="37">
        <f>SUMIFS(СВЦЭМ!$I$34:$I$777,СВЦЭМ!$A$34:$A$777,$A323,СВЦЭМ!$B$34:$B$777,P$296)+'СЕТ СН'!$F$13</f>
        <v>0</v>
      </c>
      <c r="Q323" s="37">
        <f>SUMIFS(СВЦЭМ!$I$34:$I$777,СВЦЭМ!$A$34:$A$777,$A323,СВЦЭМ!$B$34:$B$777,Q$296)+'СЕТ СН'!$F$13</f>
        <v>0</v>
      </c>
      <c r="R323" s="37">
        <f>SUMIFS(СВЦЭМ!$I$34:$I$777,СВЦЭМ!$A$34:$A$777,$A323,СВЦЭМ!$B$34:$B$777,R$296)+'СЕТ СН'!$F$13</f>
        <v>0</v>
      </c>
      <c r="S323" s="37">
        <f>SUMIFS(СВЦЭМ!$I$34:$I$777,СВЦЭМ!$A$34:$A$777,$A323,СВЦЭМ!$B$34:$B$777,S$296)+'СЕТ СН'!$F$13</f>
        <v>0</v>
      </c>
      <c r="T323" s="37">
        <f>SUMIFS(СВЦЭМ!$I$34:$I$777,СВЦЭМ!$A$34:$A$777,$A323,СВЦЭМ!$B$34:$B$777,T$296)+'СЕТ СН'!$F$13</f>
        <v>0</v>
      </c>
      <c r="U323" s="37">
        <f>SUMIFS(СВЦЭМ!$I$34:$I$777,СВЦЭМ!$A$34:$A$777,$A323,СВЦЭМ!$B$34:$B$777,U$296)+'СЕТ СН'!$F$13</f>
        <v>0</v>
      </c>
      <c r="V323" s="37">
        <f>SUMIFS(СВЦЭМ!$I$34:$I$777,СВЦЭМ!$A$34:$A$777,$A323,СВЦЭМ!$B$34:$B$777,V$296)+'СЕТ СН'!$F$13</f>
        <v>0</v>
      </c>
      <c r="W323" s="37">
        <f>SUMIFS(СВЦЭМ!$I$34:$I$777,СВЦЭМ!$A$34:$A$777,$A323,СВЦЭМ!$B$34:$B$777,W$296)+'СЕТ СН'!$F$13</f>
        <v>0</v>
      </c>
      <c r="X323" s="37">
        <f>SUMIFS(СВЦЭМ!$I$34:$I$777,СВЦЭМ!$A$34:$A$777,$A323,СВЦЭМ!$B$34:$B$777,X$296)+'СЕТ СН'!$F$13</f>
        <v>0</v>
      </c>
      <c r="Y323" s="37">
        <f>SUMIFS(СВЦЭМ!$I$34:$I$777,СВЦЭМ!$A$34:$A$777,$A323,СВЦЭМ!$B$34:$B$777,Y$296)+'СЕТ СН'!$F$13</f>
        <v>0</v>
      </c>
    </row>
    <row r="324" spans="1:27" ht="15.75" x14ac:dyDescent="0.2">
      <c r="A324" s="36">
        <f t="shared" si="8"/>
        <v>43309</v>
      </c>
      <c r="B324" s="37">
        <f>SUMIFS(СВЦЭМ!$I$34:$I$777,СВЦЭМ!$A$34:$A$777,$A324,СВЦЭМ!$B$34:$B$777,B$296)+'СЕТ СН'!$F$13</f>
        <v>0</v>
      </c>
      <c r="C324" s="37">
        <f>SUMIFS(СВЦЭМ!$I$34:$I$777,СВЦЭМ!$A$34:$A$777,$A324,СВЦЭМ!$B$34:$B$777,C$296)+'СЕТ СН'!$F$13</f>
        <v>0</v>
      </c>
      <c r="D324" s="37">
        <f>SUMIFS(СВЦЭМ!$I$34:$I$777,СВЦЭМ!$A$34:$A$777,$A324,СВЦЭМ!$B$34:$B$777,D$296)+'СЕТ СН'!$F$13</f>
        <v>0</v>
      </c>
      <c r="E324" s="37">
        <f>SUMIFS(СВЦЭМ!$I$34:$I$777,СВЦЭМ!$A$34:$A$777,$A324,СВЦЭМ!$B$34:$B$777,E$296)+'СЕТ СН'!$F$13</f>
        <v>0</v>
      </c>
      <c r="F324" s="37">
        <f>SUMIFS(СВЦЭМ!$I$34:$I$777,СВЦЭМ!$A$34:$A$777,$A324,СВЦЭМ!$B$34:$B$777,F$296)+'СЕТ СН'!$F$13</f>
        <v>0</v>
      </c>
      <c r="G324" s="37">
        <f>SUMIFS(СВЦЭМ!$I$34:$I$777,СВЦЭМ!$A$34:$A$777,$A324,СВЦЭМ!$B$34:$B$777,G$296)+'СЕТ СН'!$F$13</f>
        <v>0</v>
      </c>
      <c r="H324" s="37">
        <f>SUMIFS(СВЦЭМ!$I$34:$I$777,СВЦЭМ!$A$34:$A$777,$A324,СВЦЭМ!$B$34:$B$777,H$296)+'СЕТ СН'!$F$13</f>
        <v>0</v>
      </c>
      <c r="I324" s="37">
        <f>SUMIFS(СВЦЭМ!$I$34:$I$777,СВЦЭМ!$A$34:$A$777,$A324,СВЦЭМ!$B$34:$B$777,I$296)+'СЕТ СН'!$F$13</f>
        <v>0</v>
      </c>
      <c r="J324" s="37">
        <f>SUMIFS(СВЦЭМ!$I$34:$I$777,СВЦЭМ!$A$34:$A$777,$A324,СВЦЭМ!$B$34:$B$777,J$296)+'СЕТ СН'!$F$13</f>
        <v>0</v>
      </c>
      <c r="K324" s="37">
        <f>SUMIFS(СВЦЭМ!$I$34:$I$777,СВЦЭМ!$A$34:$A$777,$A324,СВЦЭМ!$B$34:$B$777,K$296)+'СЕТ СН'!$F$13</f>
        <v>0</v>
      </c>
      <c r="L324" s="37">
        <f>SUMIFS(СВЦЭМ!$I$34:$I$777,СВЦЭМ!$A$34:$A$777,$A324,СВЦЭМ!$B$34:$B$777,L$296)+'СЕТ СН'!$F$13</f>
        <v>0</v>
      </c>
      <c r="M324" s="37">
        <f>SUMIFS(СВЦЭМ!$I$34:$I$777,СВЦЭМ!$A$34:$A$777,$A324,СВЦЭМ!$B$34:$B$777,M$296)+'СЕТ СН'!$F$13</f>
        <v>0</v>
      </c>
      <c r="N324" s="37">
        <f>SUMIFS(СВЦЭМ!$I$34:$I$777,СВЦЭМ!$A$34:$A$777,$A324,СВЦЭМ!$B$34:$B$777,N$296)+'СЕТ СН'!$F$13</f>
        <v>0</v>
      </c>
      <c r="O324" s="37">
        <f>SUMIFS(СВЦЭМ!$I$34:$I$777,СВЦЭМ!$A$34:$A$777,$A324,СВЦЭМ!$B$34:$B$777,O$296)+'СЕТ СН'!$F$13</f>
        <v>0</v>
      </c>
      <c r="P324" s="37">
        <f>SUMIFS(СВЦЭМ!$I$34:$I$777,СВЦЭМ!$A$34:$A$777,$A324,СВЦЭМ!$B$34:$B$777,P$296)+'СЕТ СН'!$F$13</f>
        <v>0</v>
      </c>
      <c r="Q324" s="37">
        <f>SUMIFS(СВЦЭМ!$I$34:$I$777,СВЦЭМ!$A$34:$A$777,$A324,СВЦЭМ!$B$34:$B$777,Q$296)+'СЕТ СН'!$F$13</f>
        <v>0</v>
      </c>
      <c r="R324" s="37">
        <f>SUMIFS(СВЦЭМ!$I$34:$I$777,СВЦЭМ!$A$34:$A$777,$A324,СВЦЭМ!$B$34:$B$777,R$296)+'СЕТ СН'!$F$13</f>
        <v>0</v>
      </c>
      <c r="S324" s="37">
        <f>SUMIFS(СВЦЭМ!$I$34:$I$777,СВЦЭМ!$A$34:$A$777,$A324,СВЦЭМ!$B$34:$B$777,S$296)+'СЕТ СН'!$F$13</f>
        <v>0</v>
      </c>
      <c r="T324" s="37">
        <f>SUMIFS(СВЦЭМ!$I$34:$I$777,СВЦЭМ!$A$34:$A$777,$A324,СВЦЭМ!$B$34:$B$777,T$296)+'СЕТ СН'!$F$13</f>
        <v>0</v>
      </c>
      <c r="U324" s="37">
        <f>SUMIFS(СВЦЭМ!$I$34:$I$777,СВЦЭМ!$A$34:$A$777,$A324,СВЦЭМ!$B$34:$B$777,U$296)+'СЕТ СН'!$F$13</f>
        <v>0</v>
      </c>
      <c r="V324" s="37">
        <f>SUMIFS(СВЦЭМ!$I$34:$I$777,СВЦЭМ!$A$34:$A$777,$A324,СВЦЭМ!$B$34:$B$777,V$296)+'СЕТ СН'!$F$13</f>
        <v>0</v>
      </c>
      <c r="W324" s="37">
        <f>SUMIFS(СВЦЭМ!$I$34:$I$777,СВЦЭМ!$A$34:$A$777,$A324,СВЦЭМ!$B$34:$B$777,W$296)+'СЕТ СН'!$F$13</f>
        <v>0</v>
      </c>
      <c r="X324" s="37">
        <f>SUMIFS(СВЦЭМ!$I$34:$I$777,СВЦЭМ!$A$34:$A$777,$A324,СВЦЭМ!$B$34:$B$777,X$296)+'СЕТ СН'!$F$13</f>
        <v>0</v>
      </c>
      <c r="Y324" s="37">
        <f>SUMIFS(СВЦЭМ!$I$34:$I$777,СВЦЭМ!$A$34:$A$777,$A324,СВЦЭМ!$B$34:$B$777,Y$296)+'СЕТ СН'!$F$13</f>
        <v>0</v>
      </c>
    </row>
    <row r="325" spans="1:27" ht="15.75" x14ac:dyDescent="0.2">
      <c r="A325" s="36">
        <f t="shared" si="8"/>
        <v>43310</v>
      </c>
      <c r="B325" s="37">
        <f>SUMIFS(СВЦЭМ!$I$34:$I$777,СВЦЭМ!$A$34:$A$777,$A325,СВЦЭМ!$B$34:$B$777,B$296)+'СЕТ СН'!$F$13</f>
        <v>0</v>
      </c>
      <c r="C325" s="37">
        <f>SUMIFS(СВЦЭМ!$I$34:$I$777,СВЦЭМ!$A$34:$A$777,$A325,СВЦЭМ!$B$34:$B$777,C$296)+'СЕТ СН'!$F$13</f>
        <v>0</v>
      </c>
      <c r="D325" s="37">
        <f>SUMIFS(СВЦЭМ!$I$34:$I$777,СВЦЭМ!$A$34:$A$777,$A325,СВЦЭМ!$B$34:$B$777,D$296)+'СЕТ СН'!$F$13</f>
        <v>0</v>
      </c>
      <c r="E325" s="37">
        <f>SUMIFS(СВЦЭМ!$I$34:$I$777,СВЦЭМ!$A$34:$A$777,$A325,СВЦЭМ!$B$34:$B$777,E$296)+'СЕТ СН'!$F$13</f>
        <v>0</v>
      </c>
      <c r="F325" s="37">
        <f>SUMIFS(СВЦЭМ!$I$34:$I$777,СВЦЭМ!$A$34:$A$777,$A325,СВЦЭМ!$B$34:$B$777,F$296)+'СЕТ СН'!$F$13</f>
        <v>0</v>
      </c>
      <c r="G325" s="37">
        <f>SUMIFS(СВЦЭМ!$I$34:$I$777,СВЦЭМ!$A$34:$A$777,$A325,СВЦЭМ!$B$34:$B$777,G$296)+'СЕТ СН'!$F$13</f>
        <v>0</v>
      </c>
      <c r="H325" s="37">
        <f>SUMIFS(СВЦЭМ!$I$34:$I$777,СВЦЭМ!$A$34:$A$777,$A325,СВЦЭМ!$B$34:$B$777,H$296)+'СЕТ СН'!$F$13</f>
        <v>0</v>
      </c>
      <c r="I325" s="37">
        <f>SUMIFS(СВЦЭМ!$I$34:$I$777,СВЦЭМ!$A$34:$A$777,$A325,СВЦЭМ!$B$34:$B$777,I$296)+'СЕТ СН'!$F$13</f>
        <v>0</v>
      </c>
      <c r="J325" s="37">
        <f>SUMIFS(СВЦЭМ!$I$34:$I$777,СВЦЭМ!$A$34:$A$777,$A325,СВЦЭМ!$B$34:$B$777,J$296)+'СЕТ СН'!$F$13</f>
        <v>0</v>
      </c>
      <c r="K325" s="37">
        <f>SUMIFS(СВЦЭМ!$I$34:$I$777,СВЦЭМ!$A$34:$A$777,$A325,СВЦЭМ!$B$34:$B$777,K$296)+'СЕТ СН'!$F$13</f>
        <v>0</v>
      </c>
      <c r="L325" s="37">
        <f>SUMIFS(СВЦЭМ!$I$34:$I$777,СВЦЭМ!$A$34:$A$777,$A325,СВЦЭМ!$B$34:$B$777,L$296)+'СЕТ СН'!$F$13</f>
        <v>0</v>
      </c>
      <c r="M325" s="37">
        <f>SUMIFS(СВЦЭМ!$I$34:$I$777,СВЦЭМ!$A$34:$A$777,$A325,СВЦЭМ!$B$34:$B$777,M$296)+'СЕТ СН'!$F$13</f>
        <v>0</v>
      </c>
      <c r="N325" s="37">
        <f>SUMIFS(СВЦЭМ!$I$34:$I$777,СВЦЭМ!$A$34:$A$777,$A325,СВЦЭМ!$B$34:$B$777,N$296)+'СЕТ СН'!$F$13</f>
        <v>0</v>
      </c>
      <c r="O325" s="37">
        <f>SUMIFS(СВЦЭМ!$I$34:$I$777,СВЦЭМ!$A$34:$A$777,$A325,СВЦЭМ!$B$34:$B$777,O$296)+'СЕТ СН'!$F$13</f>
        <v>0</v>
      </c>
      <c r="P325" s="37">
        <f>SUMIFS(СВЦЭМ!$I$34:$I$777,СВЦЭМ!$A$34:$A$777,$A325,СВЦЭМ!$B$34:$B$777,P$296)+'СЕТ СН'!$F$13</f>
        <v>0</v>
      </c>
      <c r="Q325" s="37">
        <f>SUMIFS(СВЦЭМ!$I$34:$I$777,СВЦЭМ!$A$34:$A$777,$A325,СВЦЭМ!$B$34:$B$777,Q$296)+'СЕТ СН'!$F$13</f>
        <v>0</v>
      </c>
      <c r="R325" s="37">
        <f>SUMIFS(СВЦЭМ!$I$34:$I$777,СВЦЭМ!$A$34:$A$777,$A325,СВЦЭМ!$B$34:$B$777,R$296)+'СЕТ СН'!$F$13</f>
        <v>0</v>
      </c>
      <c r="S325" s="37">
        <f>SUMIFS(СВЦЭМ!$I$34:$I$777,СВЦЭМ!$A$34:$A$777,$A325,СВЦЭМ!$B$34:$B$777,S$296)+'СЕТ СН'!$F$13</f>
        <v>0</v>
      </c>
      <c r="T325" s="37">
        <f>SUMIFS(СВЦЭМ!$I$34:$I$777,СВЦЭМ!$A$34:$A$777,$A325,СВЦЭМ!$B$34:$B$777,T$296)+'СЕТ СН'!$F$13</f>
        <v>0</v>
      </c>
      <c r="U325" s="37">
        <f>SUMIFS(СВЦЭМ!$I$34:$I$777,СВЦЭМ!$A$34:$A$777,$A325,СВЦЭМ!$B$34:$B$777,U$296)+'СЕТ СН'!$F$13</f>
        <v>0</v>
      </c>
      <c r="V325" s="37">
        <f>SUMIFS(СВЦЭМ!$I$34:$I$777,СВЦЭМ!$A$34:$A$777,$A325,СВЦЭМ!$B$34:$B$777,V$296)+'СЕТ СН'!$F$13</f>
        <v>0</v>
      </c>
      <c r="W325" s="37">
        <f>SUMIFS(СВЦЭМ!$I$34:$I$777,СВЦЭМ!$A$34:$A$777,$A325,СВЦЭМ!$B$34:$B$777,W$296)+'СЕТ СН'!$F$13</f>
        <v>0</v>
      </c>
      <c r="X325" s="37">
        <f>SUMIFS(СВЦЭМ!$I$34:$I$777,СВЦЭМ!$A$34:$A$777,$A325,СВЦЭМ!$B$34:$B$777,X$296)+'СЕТ СН'!$F$13</f>
        <v>0</v>
      </c>
      <c r="Y325" s="37">
        <f>SUMIFS(СВЦЭМ!$I$34:$I$777,СВЦЭМ!$A$34:$A$777,$A325,СВЦЭМ!$B$34:$B$777,Y$296)+'СЕТ СН'!$F$13</f>
        <v>0</v>
      </c>
    </row>
    <row r="326" spans="1:27" ht="15.75" x14ac:dyDescent="0.2">
      <c r="A326" s="36">
        <f t="shared" si="8"/>
        <v>43311</v>
      </c>
      <c r="B326" s="37">
        <f>SUMIFS(СВЦЭМ!$I$34:$I$777,СВЦЭМ!$A$34:$A$777,$A326,СВЦЭМ!$B$34:$B$777,B$296)+'СЕТ СН'!$F$13</f>
        <v>0</v>
      </c>
      <c r="C326" s="37">
        <f>SUMIFS(СВЦЭМ!$I$34:$I$777,СВЦЭМ!$A$34:$A$777,$A326,СВЦЭМ!$B$34:$B$777,C$296)+'СЕТ СН'!$F$13</f>
        <v>0</v>
      </c>
      <c r="D326" s="37">
        <f>SUMIFS(СВЦЭМ!$I$34:$I$777,СВЦЭМ!$A$34:$A$777,$A326,СВЦЭМ!$B$34:$B$777,D$296)+'СЕТ СН'!$F$13</f>
        <v>0</v>
      </c>
      <c r="E326" s="37">
        <f>SUMIFS(СВЦЭМ!$I$34:$I$777,СВЦЭМ!$A$34:$A$777,$A326,СВЦЭМ!$B$34:$B$777,E$296)+'СЕТ СН'!$F$13</f>
        <v>0</v>
      </c>
      <c r="F326" s="37">
        <f>SUMIFS(СВЦЭМ!$I$34:$I$777,СВЦЭМ!$A$34:$A$777,$A326,СВЦЭМ!$B$34:$B$777,F$296)+'СЕТ СН'!$F$13</f>
        <v>0</v>
      </c>
      <c r="G326" s="37">
        <f>SUMIFS(СВЦЭМ!$I$34:$I$777,СВЦЭМ!$A$34:$A$777,$A326,СВЦЭМ!$B$34:$B$777,G$296)+'СЕТ СН'!$F$13</f>
        <v>0</v>
      </c>
      <c r="H326" s="37">
        <f>SUMIFS(СВЦЭМ!$I$34:$I$777,СВЦЭМ!$A$34:$A$777,$A326,СВЦЭМ!$B$34:$B$777,H$296)+'СЕТ СН'!$F$13</f>
        <v>0</v>
      </c>
      <c r="I326" s="37">
        <f>SUMIFS(СВЦЭМ!$I$34:$I$777,СВЦЭМ!$A$34:$A$777,$A326,СВЦЭМ!$B$34:$B$777,I$296)+'СЕТ СН'!$F$13</f>
        <v>0</v>
      </c>
      <c r="J326" s="37">
        <f>SUMIFS(СВЦЭМ!$I$34:$I$777,СВЦЭМ!$A$34:$A$777,$A326,СВЦЭМ!$B$34:$B$777,J$296)+'СЕТ СН'!$F$13</f>
        <v>0</v>
      </c>
      <c r="K326" s="37">
        <f>SUMIFS(СВЦЭМ!$I$34:$I$777,СВЦЭМ!$A$34:$A$777,$A326,СВЦЭМ!$B$34:$B$777,K$296)+'СЕТ СН'!$F$13</f>
        <v>0</v>
      </c>
      <c r="L326" s="37">
        <f>SUMIFS(СВЦЭМ!$I$34:$I$777,СВЦЭМ!$A$34:$A$777,$A326,СВЦЭМ!$B$34:$B$777,L$296)+'СЕТ СН'!$F$13</f>
        <v>0</v>
      </c>
      <c r="M326" s="37">
        <f>SUMIFS(СВЦЭМ!$I$34:$I$777,СВЦЭМ!$A$34:$A$777,$A326,СВЦЭМ!$B$34:$B$777,M$296)+'СЕТ СН'!$F$13</f>
        <v>0</v>
      </c>
      <c r="N326" s="37">
        <f>SUMIFS(СВЦЭМ!$I$34:$I$777,СВЦЭМ!$A$34:$A$777,$A326,СВЦЭМ!$B$34:$B$777,N$296)+'СЕТ СН'!$F$13</f>
        <v>0</v>
      </c>
      <c r="O326" s="37">
        <f>SUMIFS(СВЦЭМ!$I$34:$I$777,СВЦЭМ!$A$34:$A$777,$A326,СВЦЭМ!$B$34:$B$777,O$296)+'СЕТ СН'!$F$13</f>
        <v>0</v>
      </c>
      <c r="P326" s="37">
        <f>SUMIFS(СВЦЭМ!$I$34:$I$777,СВЦЭМ!$A$34:$A$777,$A326,СВЦЭМ!$B$34:$B$777,P$296)+'СЕТ СН'!$F$13</f>
        <v>0</v>
      </c>
      <c r="Q326" s="37">
        <f>SUMIFS(СВЦЭМ!$I$34:$I$777,СВЦЭМ!$A$34:$A$777,$A326,СВЦЭМ!$B$34:$B$777,Q$296)+'СЕТ СН'!$F$13</f>
        <v>0</v>
      </c>
      <c r="R326" s="37">
        <f>SUMIFS(СВЦЭМ!$I$34:$I$777,СВЦЭМ!$A$34:$A$777,$A326,СВЦЭМ!$B$34:$B$777,R$296)+'СЕТ СН'!$F$13</f>
        <v>0</v>
      </c>
      <c r="S326" s="37">
        <f>SUMIFS(СВЦЭМ!$I$34:$I$777,СВЦЭМ!$A$34:$A$777,$A326,СВЦЭМ!$B$34:$B$777,S$296)+'СЕТ СН'!$F$13</f>
        <v>0</v>
      </c>
      <c r="T326" s="37">
        <f>SUMIFS(СВЦЭМ!$I$34:$I$777,СВЦЭМ!$A$34:$A$777,$A326,СВЦЭМ!$B$34:$B$777,T$296)+'СЕТ СН'!$F$13</f>
        <v>0</v>
      </c>
      <c r="U326" s="37">
        <f>SUMIFS(СВЦЭМ!$I$34:$I$777,СВЦЭМ!$A$34:$A$777,$A326,СВЦЭМ!$B$34:$B$777,U$296)+'СЕТ СН'!$F$13</f>
        <v>0</v>
      </c>
      <c r="V326" s="37">
        <f>SUMIFS(СВЦЭМ!$I$34:$I$777,СВЦЭМ!$A$34:$A$777,$A326,СВЦЭМ!$B$34:$B$777,V$296)+'СЕТ СН'!$F$13</f>
        <v>0</v>
      </c>
      <c r="W326" s="37">
        <f>SUMIFS(СВЦЭМ!$I$34:$I$777,СВЦЭМ!$A$34:$A$777,$A326,СВЦЭМ!$B$34:$B$777,W$296)+'СЕТ СН'!$F$13</f>
        <v>0</v>
      </c>
      <c r="X326" s="37">
        <f>SUMIFS(СВЦЭМ!$I$34:$I$777,СВЦЭМ!$A$34:$A$777,$A326,СВЦЭМ!$B$34:$B$777,X$296)+'СЕТ СН'!$F$13</f>
        <v>0</v>
      </c>
      <c r="Y326" s="37">
        <f>SUMIFS(СВЦЭМ!$I$34:$I$777,СВЦЭМ!$A$34:$A$777,$A326,СВЦЭМ!$B$34:$B$777,Y$296)+'СЕТ СН'!$F$13</f>
        <v>0</v>
      </c>
    </row>
    <row r="327" spans="1:27" ht="15.75" x14ac:dyDescent="0.2">
      <c r="A327" s="36">
        <f t="shared" si="8"/>
        <v>43312</v>
      </c>
      <c r="B327" s="37">
        <f>SUMIFS(СВЦЭМ!$I$34:$I$777,СВЦЭМ!$A$34:$A$777,$A327,СВЦЭМ!$B$34:$B$777,B$296)+'СЕТ СН'!$F$13</f>
        <v>0</v>
      </c>
      <c r="C327" s="37">
        <f>SUMIFS(СВЦЭМ!$I$34:$I$777,СВЦЭМ!$A$34:$A$777,$A327,СВЦЭМ!$B$34:$B$777,C$296)+'СЕТ СН'!$F$13</f>
        <v>0</v>
      </c>
      <c r="D327" s="37">
        <f>SUMIFS(СВЦЭМ!$I$34:$I$777,СВЦЭМ!$A$34:$A$777,$A327,СВЦЭМ!$B$34:$B$777,D$296)+'СЕТ СН'!$F$13</f>
        <v>0</v>
      </c>
      <c r="E327" s="37">
        <f>SUMIFS(СВЦЭМ!$I$34:$I$777,СВЦЭМ!$A$34:$A$777,$A327,СВЦЭМ!$B$34:$B$777,E$296)+'СЕТ СН'!$F$13</f>
        <v>0</v>
      </c>
      <c r="F327" s="37">
        <f>SUMIFS(СВЦЭМ!$I$34:$I$777,СВЦЭМ!$A$34:$A$777,$A327,СВЦЭМ!$B$34:$B$777,F$296)+'СЕТ СН'!$F$13</f>
        <v>0</v>
      </c>
      <c r="G327" s="37">
        <f>SUMIFS(СВЦЭМ!$I$34:$I$777,СВЦЭМ!$A$34:$A$777,$A327,СВЦЭМ!$B$34:$B$777,G$296)+'СЕТ СН'!$F$13</f>
        <v>0</v>
      </c>
      <c r="H327" s="37">
        <f>SUMIFS(СВЦЭМ!$I$34:$I$777,СВЦЭМ!$A$34:$A$777,$A327,СВЦЭМ!$B$34:$B$777,H$296)+'СЕТ СН'!$F$13</f>
        <v>0</v>
      </c>
      <c r="I327" s="37">
        <f>SUMIFS(СВЦЭМ!$I$34:$I$777,СВЦЭМ!$A$34:$A$777,$A327,СВЦЭМ!$B$34:$B$777,I$296)+'СЕТ СН'!$F$13</f>
        <v>0</v>
      </c>
      <c r="J327" s="37">
        <f>SUMIFS(СВЦЭМ!$I$34:$I$777,СВЦЭМ!$A$34:$A$777,$A327,СВЦЭМ!$B$34:$B$777,J$296)+'СЕТ СН'!$F$13</f>
        <v>0</v>
      </c>
      <c r="K327" s="37">
        <f>SUMIFS(СВЦЭМ!$I$34:$I$777,СВЦЭМ!$A$34:$A$777,$A327,СВЦЭМ!$B$34:$B$777,K$296)+'СЕТ СН'!$F$13</f>
        <v>0</v>
      </c>
      <c r="L327" s="37">
        <f>SUMIFS(СВЦЭМ!$I$34:$I$777,СВЦЭМ!$A$34:$A$777,$A327,СВЦЭМ!$B$34:$B$777,L$296)+'СЕТ СН'!$F$13</f>
        <v>0</v>
      </c>
      <c r="M327" s="37">
        <f>SUMIFS(СВЦЭМ!$I$34:$I$777,СВЦЭМ!$A$34:$A$777,$A327,СВЦЭМ!$B$34:$B$777,M$296)+'СЕТ СН'!$F$13</f>
        <v>0</v>
      </c>
      <c r="N327" s="37">
        <f>SUMIFS(СВЦЭМ!$I$34:$I$777,СВЦЭМ!$A$34:$A$777,$A327,СВЦЭМ!$B$34:$B$777,N$296)+'СЕТ СН'!$F$13</f>
        <v>0</v>
      </c>
      <c r="O327" s="37">
        <f>SUMIFS(СВЦЭМ!$I$34:$I$777,СВЦЭМ!$A$34:$A$777,$A327,СВЦЭМ!$B$34:$B$777,O$296)+'СЕТ СН'!$F$13</f>
        <v>0</v>
      </c>
      <c r="P327" s="37">
        <f>SUMIFS(СВЦЭМ!$I$34:$I$777,СВЦЭМ!$A$34:$A$777,$A327,СВЦЭМ!$B$34:$B$777,P$296)+'СЕТ СН'!$F$13</f>
        <v>0</v>
      </c>
      <c r="Q327" s="37">
        <f>SUMIFS(СВЦЭМ!$I$34:$I$777,СВЦЭМ!$A$34:$A$777,$A327,СВЦЭМ!$B$34:$B$777,Q$296)+'СЕТ СН'!$F$13</f>
        <v>0</v>
      </c>
      <c r="R327" s="37">
        <f>SUMIFS(СВЦЭМ!$I$34:$I$777,СВЦЭМ!$A$34:$A$777,$A327,СВЦЭМ!$B$34:$B$777,R$296)+'СЕТ СН'!$F$13</f>
        <v>0</v>
      </c>
      <c r="S327" s="37">
        <f>SUMIFS(СВЦЭМ!$I$34:$I$777,СВЦЭМ!$A$34:$A$777,$A327,СВЦЭМ!$B$34:$B$777,S$296)+'СЕТ СН'!$F$13</f>
        <v>0</v>
      </c>
      <c r="T327" s="37">
        <f>SUMIFS(СВЦЭМ!$I$34:$I$777,СВЦЭМ!$A$34:$A$777,$A327,СВЦЭМ!$B$34:$B$777,T$296)+'СЕТ СН'!$F$13</f>
        <v>0</v>
      </c>
      <c r="U327" s="37">
        <f>SUMIFS(СВЦЭМ!$I$34:$I$777,СВЦЭМ!$A$34:$A$777,$A327,СВЦЭМ!$B$34:$B$777,U$296)+'СЕТ СН'!$F$13</f>
        <v>0</v>
      </c>
      <c r="V327" s="37">
        <f>SUMIFS(СВЦЭМ!$I$34:$I$777,СВЦЭМ!$A$34:$A$777,$A327,СВЦЭМ!$B$34:$B$777,V$296)+'СЕТ СН'!$F$13</f>
        <v>0</v>
      </c>
      <c r="W327" s="37">
        <f>SUMIFS(СВЦЭМ!$I$34:$I$777,СВЦЭМ!$A$34:$A$777,$A327,СВЦЭМ!$B$34:$B$777,W$296)+'СЕТ СН'!$F$13</f>
        <v>0</v>
      </c>
      <c r="X327" s="37">
        <f>SUMIFS(СВЦЭМ!$I$34:$I$777,СВЦЭМ!$A$34:$A$777,$A327,СВЦЭМ!$B$34:$B$777,X$296)+'СЕТ СН'!$F$13</f>
        <v>0</v>
      </c>
      <c r="Y327" s="37">
        <f>SUMIFS(СВЦЭМ!$I$34:$I$777,СВЦЭМ!$A$34:$A$777,$A327,СВЦЭМ!$B$34:$B$777,Y$296)+'СЕТ СН'!$F$13</f>
        <v>0</v>
      </c>
    </row>
    <row r="328" spans="1:27" ht="15.75" x14ac:dyDescent="0.2">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7" ht="12.75" customHeight="1" x14ac:dyDescent="0.2">
      <c r="A329" s="127" t="s">
        <v>7</v>
      </c>
      <c r="B329" s="121" t="s">
        <v>133</v>
      </c>
      <c r="C329" s="122"/>
      <c r="D329" s="122"/>
      <c r="E329" s="122"/>
      <c r="F329" s="122"/>
      <c r="G329" s="122"/>
      <c r="H329" s="122"/>
      <c r="I329" s="122"/>
      <c r="J329" s="122"/>
      <c r="K329" s="122"/>
      <c r="L329" s="122"/>
      <c r="M329" s="122"/>
      <c r="N329" s="122"/>
      <c r="O329" s="122"/>
      <c r="P329" s="122"/>
      <c r="Q329" s="122"/>
      <c r="R329" s="122"/>
      <c r="S329" s="122"/>
      <c r="T329" s="122"/>
      <c r="U329" s="122"/>
      <c r="V329" s="122"/>
      <c r="W329" s="122"/>
      <c r="X329" s="122"/>
      <c r="Y329" s="123"/>
    </row>
    <row r="330" spans="1:27" ht="12.75" customHeight="1" x14ac:dyDescent="0.2">
      <c r="A330" s="128"/>
      <c r="B330" s="124"/>
      <c r="C330" s="125"/>
      <c r="D330" s="125"/>
      <c r="E330" s="125"/>
      <c r="F330" s="125"/>
      <c r="G330" s="125"/>
      <c r="H330" s="125"/>
      <c r="I330" s="125"/>
      <c r="J330" s="125"/>
      <c r="K330" s="125"/>
      <c r="L330" s="125"/>
      <c r="M330" s="125"/>
      <c r="N330" s="125"/>
      <c r="O330" s="125"/>
      <c r="P330" s="125"/>
      <c r="Q330" s="125"/>
      <c r="R330" s="125"/>
      <c r="S330" s="125"/>
      <c r="T330" s="125"/>
      <c r="U330" s="125"/>
      <c r="V330" s="125"/>
      <c r="W330" s="125"/>
      <c r="X330" s="125"/>
      <c r="Y330" s="126"/>
    </row>
    <row r="331" spans="1:27" s="47" customFormat="1" ht="12.75" customHeight="1" x14ac:dyDescent="0.2">
      <c r="A331" s="129"/>
      <c r="B331" s="35">
        <v>1</v>
      </c>
      <c r="C331" s="35">
        <v>2</v>
      </c>
      <c r="D331" s="35">
        <v>3</v>
      </c>
      <c r="E331" s="35">
        <v>4</v>
      </c>
      <c r="F331" s="35">
        <v>5</v>
      </c>
      <c r="G331" s="35">
        <v>6</v>
      </c>
      <c r="H331" s="35">
        <v>7</v>
      </c>
      <c r="I331" s="35">
        <v>8</v>
      </c>
      <c r="J331" s="35">
        <v>9</v>
      </c>
      <c r="K331" s="35">
        <v>10</v>
      </c>
      <c r="L331" s="35">
        <v>11</v>
      </c>
      <c r="M331" s="35">
        <v>12</v>
      </c>
      <c r="N331" s="35">
        <v>13</v>
      </c>
      <c r="O331" s="35">
        <v>14</v>
      </c>
      <c r="P331" s="35">
        <v>15</v>
      </c>
      <c r="Q331" s="35">
        <v>16</v>
      </c>
      <c r="R331" s="35">
        <v>17</v>
      </c>
      <c r="S331" s="35">
        <v>18</v>
      </c>
      <c r="T331" s="35">
        <v>19</v>
      </c>
      <c r="U331" s="35">
        <v>20</v>
      </c>
      <c r="V331" s="35">
        <v>21</v>
      </c>
      <c r="W331" s="35">
        <v>22</v>
      </c>
      <c r="X331" s="35">
        <v>23</v>
      </c>
      <c r="Y331" s="35">
        <v>24</v>
      </c>
    </row>
    <row r="332" spans="1:27" ht="15.75" customHeight="1" x14ac:dyDescent="0.2">
      <c r="A332" s="36" t="str">
        <f>A297</f>
        <v>01.07.2018</v>
      </c>
      <c r="B332" s="37">
        <f>SUMIFS(СВЦЭМ!$J$34:$J$777,СВЦЭМ!$A$34:$A$777,$A332,СВЦЭМ!$B$34:$B$777,B$331)+'СЕТ СН'!$F$13</f>
        <v>516.48701326000003</v>
      </c>
      <c r="C332" s="37">
        <f>SUMIFS(СВЦЭМ!$J$34:$J$777,СВЦЭМ!$A$34:$A$777,$A332,СВЦЭМ!$B$34:$B$777,C$331)+'СЕТ СН'!$F$13</f>
        <v>534.95615042999998</v>
      </c>
      <c r="D332" s="37">
        <f>SUMIFS(СВЦЭМ!$J$34:$J$777,СВЦЭМ!$A$34:$A$777,$A332,СВЦЭМ!$B$34:$B$777,D$331)+'СЕТ СН'!$F$13</f>
        <v>557.74845305999997</v>
      </c>
      <c r="E332" s="37">
        <f>SUMIFS(СВЦЭМ!$J$34:$J$777,СВЦЭМ!$A$34:$A$777,$A332,СВЦЭМ!$B$34:$B$777,E$331)+'СЕТ СН'!$F$13</f>
        <v>571.60545394999997</v>
      </c>
      <c r="F332" s="37">
        <f>SUMIFS(СВЦЭМ!$J$34:$J$777,СВЦЭМ!$A$34:$A$777,$A332,СВЦЭМ!$B$34:$B$777,F$331)+'СЕТ СН'!$F$13</f>
        <v>574.99949173000005</v>
      </c>
      <c r="G332" s="37">
        <f>SUMIFS(СВЦЭМ!$J$34:$J$777,СВЦЭМ!$A$34:$A$777,$A332,СВЦЭМ!$B$34:$B$777,G$331)+'СЕТ СН'!$F$13</f>
        <v>566.39195919999997</v>
      </c>
      <c r="H332" s="37">
        <f>SUMIFS(СВЦЭМ!$J$34:$J$777,СВЦЭМ!$A$34:$A$777,$A332,СВЦЭМ!$B$34:$B$777,H$331)+'СЕТ СН'!$F$13</f>
        <v>521.56714821000003</v>
      </c>
      <c r="I332" s="37">
        <f>SUMIFS(СВЦЭМ!$J$34:$J$777,СВЦЭМ!$A$34:$A$777,$A332,СВЦЭМ!$B$34:$B$777,I$331)+'СЕТ СН'!$F$13</f>
        <v>476.75943354999998</v>
      </c>
      <c r="J332" s="37">
        <f>SUMIFS(СВЦЭМ!$J$34:$J$777,СВЦЭМ!$A$34:$A$777,$A332,СВЦЭМ!$B$34:$B$777,J$331)+'СЕТ СН'!$F$13</f>
        <v>418.99912847000002</v>
      </c>
      <c r="K332" s="37">
        <f>SUMIFS(СВЦЭМ!$J$34:$J$777,СВЦЭМ!$A$34:$A$777,$A332,СВЦЭМ!$B$34:$B$777,K$331)+'СЕТ СН'!$F$13</f>
        <v>389.37165679999998</v>
      </c>
      <c r="L332" s="37">
        <f>SUMIFS(СВЦЭМ!$J$34:$J$777,СВЦЭМ!$A$34:$A$777,$A332,СВЦЭМ!$B$34:$B$777,L$331)+'СЕТ СН'!$F$13</f>
        <v>392.71799189000001</v>
      </c>
      <c r="M332" s="37">
        <f>SUMIFS(СВЦЭМ!$J$34:$J$777,СВЦЭМ!$A$34:$A$777,$A332,СВЦЭМ!$B$34:$B$777,M$331)+'СЕТ СН'!$F$13</f>
        <v>364.50605401000001</v>
      </c>
      <c r="N332" s="37">
        <f>SUMIFS(СВЦЭМ!$J$34:$J$777,СВЦЭМ!$A$34:$A$777,$A332,СВЦЭМ!$B$34:$B$777,N$331)+'СЕТ СН'!$F$13</f>
        <v>369.31403625000002</v>
      </c>
      <c r="O332" s="37">
        <f>SUMIFS(СВЦЭМ!$J$34:$J$777,СВЦЭМ!$A$34:$A$777,$A332,СВЦЭМ!$B$34:$B$777,O$331)+'СЕТ СН'!$F$13</f>
        <v>371.69010546999999</v>
      </c>
      <c r="P332" s="37">
        <f>SUMIFS(СВЦЭМ!$J$34:$J$777,СВЦЭМ!$A$34:$A$777,$A332,СВЦЭМ!$B$34:$B$777,P$331)+'СЕТ СН'!$F$13</f>
        <v>372.84204101</v>
      </c>
      <c r="Q332" s="37">
        <f>SUMIFS(СВЦЭМ!$J$34:$J$777,СВЦЭМ!$A$34:$A$777,$A332,СВЦЭМ!$B$34:$B$777,Q$331)+'СЕТ СН'!$F$13</f>
        <v>369.72300354999999</v>
      </c>
      <c r="R332" s="37">
        <f>SUMIFS(СВЦЭМ!$J$34:$J$777,СВЦЭМ!$A$34:$A$777,$A332,СВЦЭМ!$B$34:$B$777,R$331)+'СЕТ СН'!$F$13</f>
        <v>364.71466659999999</v>
      </c>
      <c r="S332" s="37">
        <f>SUMIFS(СВЦЭМ!$J$34:$J$777,СВЦЭМ!$A$34:$A$777,$A332,СВЦЭМ!$B$34:$B$777,S$331)+'СЕТ СН'!$F$13</f>
        <v>358.99705518000002</v>
      </c>
      <c r="T332" s="37">
        <f>SUMIFS(СВЦЭМ!$J$34:$J$777,СВЦЭМ!$A$34:$A$777,$A332,СВЦЭМ!$B$34:$B$777,T$331)+'СЕТ СН'!$F$13</f>
        <v>366.62461046999999</v>
      </c>
      <c r="U332" s="37">
        <f>SUMIFS(СВЦЭМ!$J$34:$J$777,СВЦЭМ!$A$34:$A$777,$A332,СВЦЭМ!$B$34:$B$777,U$331)+'СЕТ СН'!$F$13</f>
        <v>356.34071906999998</v>
      </c>
      <c r="V332" s="37">
        <f>SUMIFS(СВЦЭМ!$J$34:$J$777,СВЦЭМ!$A$34:$A$777,$A332,СВЦЭМ!$B$34:$B$777,V$331)+'СЕТ СН'!$F$13</f>
        <v>353.64360763000002</v>
      </c>
      <c r="W332" s="37">
        <f>SUMIFS(СВЦЭМ!$J$34:$J$777,СВЦЭМ!$A$34:$A$777,$A332,СВЦЭМ!$B$34:$B$777,W$331)+'СЕТ СН'!$F$13</f>
        <v>393.95982744999998</v>
      </c>
      <c r="X332" s="37">
        <f>SUMIFS(СВЦЭМ!$J$34:$J$777,СВЦЭМ!$A$34:$A$777,$A332,СВЦЭМ!$B$34:$B$777,X$331)+'СЕТ СН'!$F$13</f>
        <v>452.24589831999998</v>
      </c>
      <c r="Y332" s="37">
        <f>SUMIFS(СВЦЭМ!$J$34:$J$777,СВЦЭМ!$A$34:$A$777,$A332,СВЦЭМ!$B$34:$B$777,Y$331)+'СЕТ СН'!$F$13</f>
        <v>474.33903157999998</v>
      </c>
      <c r="AA332" s="46"/>
    </row>
    <row r="333" spans="1:27" ht="15.75" x14ac:dyDescent="0.2">
      <c r="A333" s="36">
        <f>A332+1</f>
        <v>43283</v>
      </c>
      <c r="B333" s="37">
        <f>SUMIFS(СВЦЭМ!$J$34:$J$777,СВЦЭМ!$A$34:$A$777,$A333,СВЦЭМ!$B$34:$B$777,B$331)+'СЕТ СН'!$F$13</f>
        <v>558.01338744999998</v>
      </c>
      <c r="C333" s="37">
        <f>SUMIFS(СВЦЭМ!$J$34:$J$777,СВЦЭМ!$A$34:$A$777,$A333,СВЦЭМ!$B$34:$B$777,C$331)+'СЕТ СН'!$F$13</f>
        <v>576.79065103999994</v>
      </c>
      <c r="D333" s="37">
        <f>SUMIFS(СВЦЭМ!$J$34:$J$777,СВЦЭМ!$A$34:$A$777,$A333,СВЦЭМ!$B$34:$B$777,D$331)+'СЕТ СН'!$F$13</f>
        <v>572.86171411999999</v>
      </c>
      <c r="E333" s="37">
        <f>SUMIFS(СВЦЭМ!$J$34:$J$777,СВЦЭМ!$A$34:$A$777,$A333,СВЦЭМ!$B$34:$B$777,E$331)+'СЕТ СН'!$F$13</f>
        <v>568.97642175999999</v>
      </c>
      <c r="F333" s="37">
        <f>SUMIFS(СВЦЭМ!$J$34:$J$777,СВЦЭМ!$A$34:$A$777,$A333,СВЦЭМ!$B$34:$B$777,F$331)+'СЕТ СН'!$F$13</f>
        <v>566.99277891999998</v>
      </c>
      <c r="G333" s="37">
        <f>SUMIFS(СВЦЭМ!$J$34:$J$777,СВЦЭМ!$A$34:$A$777,$A333,СВЦЭМ!$B$34:$B$777,G$331)+'СЕТ СН'!$F$13</f>
        <v>571.01693041999999</v>
      </c>
      <c r="H333" s="37">
        <f>SUMIFS(СВЦЭМ!$J$34:$J$777,СВЦЭМ!$A$34:$A$777,$A333,СВЦЭМ!$B$34:$B$777,H$331)+'СЕТ СН'!$F$13</f>
        <v>539.13239251000005</v>
      </c>
      <c r="I333" s="37">
        <f>SUMIFS(СВЦЭМ!$J$34:$J$777,СВЦЭМ!$A$34:$A$777,$A333,СВЦЭМ!$B$34:$B$777,I$331)+'СЕТ СН'!$F$13</f>
        <v>479.56373875000003</v>
      </c>
      <c r="J333" s="37">
        <f>SUMIFS(СВЦЭМ!$J$34:$J$777,СВЦЭМ!$A$34:$A$777,$A333,СВЦЭМ!$B$34:$B$777,J$331)+'СЕТ СН'!$F$13</f>
        <v>418.99810112</v>
      </c>
      <c r="K333" s="37">
        <f>SUMIFS(СВЦЭМ!$J$34:$J$777,СВЦЭМ!$A$34:$A$777,$A333,СВЦЭМ!$B$34:$B$777,K$331)+'СЕТ СН'!$F$13</f>
        <v>384.13403899000002</v>
      </c>
      <c r="L333" s="37">
        <f>SUMIFS(СВЦЭМ!$J$34:$J$777,СВЦЭМ!$A$34:$A$777,$A333,СВЦЭМ!$B$34:$B$777,L$331)+'СЕТ СН'!$F$13</f>
        <v>376.55031989999998</v>
      </c>
      <c r="M333" s="37">
        <f>SUMIFS(СВЦЭМ!$J$34:$J$777,СВЦЭМ!$A$34:$A$777,$A333,СВЦЭМ!$B$34:$B$777,M$331)+'СЕТ СН'!$F$13</f>
        <v>368.95382756999999</v>
      </c>
      <c r="N333" s="37">
        <f>SUMIFS(СВЦЭМ!$J$34:$J$777,СВЦЭМ!$A$34:$A$777,$A333,СВЦЭМ!$B$34:$B$777,N$331)+'СЕТ СН'!$F$13</f>
        <v>377.36149304999998</v>
      </c>
      <c r="O333" s="37">
        <f>SUMIFS(СВЦЭМ!$J$34:$J$777,СВЦЭМ!$A$34:$A$777,$A333,СВЦЭМ!$B$34:$B$777,O$331)+'СЕТ СН'!$F$13</f>
        <v>379.89655619000001</v>
      </c>
      <c r="P333" s="37">
        <f>SUMIFS(СВЦЭМ!$J$34:$J$777,СВЦЭМ!$A$34:$A$777,$A333,СВЦЭМ!$B$34:$B$777,P$331)+'СЕТ СН'!$F$13</f>
        <v>374.44085820999999</v>
      </c>
      <c r="Q333" s="37">
        <f>SUMIFS(СВЦЭМ!$J$34:$J$777,СВЦЭМ!$A$34:$A$777,$A333,СВЦЭМ!$B$34:$B$777,Q$331)+'СЕТ СН'!$F$13</f>
        <v>376.68523508999999</v>
      </c>
      <c r="R333" s="37">
        <f>SUMIFS(СВЦЭМ!$J$34:$J$777,СВЦЭМ!$A$34:$A$777,$A333,СВЦЭМ!$B$34:$B$777,R$331)+'СЕТ СН'!$F$13</f>
        <v>375.09914530999998</v>
      </c>
      <c r="S333" s="37">
        <f>SUMIFS(СВЦЭМ!$J$34:$J$777,СВЦЭМ!$A$34:$A$777,$A333,СВЦЭМ!$B$34:$B$777,S$331)+'СЕТ СН'!$F$13</f>
        <v>377.75410735999998</v>
      </c>
      <c r="T333" s="37">
        <f>SUMIFS(СВЦЭМ!$J$34:$J$777,СВЦЭМ!$A$34:$A$777,$A333,СВЦЭМ!$B$34:$B$777,T$331)+'СЕТ СН'!$F$13</f>
        <v>377.14279242999999</v>
      </c>
      <c r="U333" s="37">
        <f>SUMIFS(СВЦЭМ!$J$34:$J$777,СВЦЭМ!$A$34:$A$777,$A333,СВЦЭМ!$B$34:$B$777,U$331)+'СЕТ СН'!$F$13</f>
        <v>371.28637273999999</v>
      </c>
      <c r="V333" s="37">
        <f>SUMIFS(СВЦЭМ!$J$34:$J$777,СВЦЭМ!$A$34:$A$777,$A333,СВЦЭМ!$B$34:$B$777,V$331)+'СЕТ СН'!$F$13</f>
        <v>375.90651960999998</v>
      </c>
      <c r="W333" s="37">
        <f>SUMIFS(СВЦЭМ!$J$34:$J$777,СВЦЭМ!$A$34:$A$777,$A333,СВЦЭМ!$B$34:$B$777,W$331)+'СЕТ СН'!$F$13</f>
        <v>396.72555299999999</v>
      </c>
      <c r="X333" s="37">
        <f>SUMIFS(СВЦЭМ!$J$34:$J$777,СВЦЭМ!$A$34:$A$777,$A333,СВЦЭМ!$B$34:$B$777,X$331)+'СЕТ СН'!$F$13</f>
        <v>452.86894502000001</v>
      </c>
      <c r="Y333" s="37">
        <f>SUMIFS(СВЦЭМ!$J$34:$J$777,СВЦЭМ!$A$34:$A$777,$A333,СВЦЭМ!$B$34:$B$777,Y$331)+'СЕТ СН'!$F$13</f>
        <v>489.87381548000002</v>
      </c>
    </row>
    <row r="334" spans="1:27" ht="15.75" x14ac:dyDescent="0.2">
      <c r="A334" s="36">
        <f t="shared" ref="A334:A362" si="9">A333+1</f>
        <v>43284</v>
      </c>
      <c r="B334" s="37">
        <f>SUMIFS(СВЦЭМ!$J$34:$J$777,СВЦЭМ!$A$34:$A$777,$A334,СВЦЭМ!$B$34:$B$777,B$331)+'СЕТ СН'!$F$13</f>
        <v>544.61780284999998</v>
      </c>
      <c r="C334" s="37">
        <f>SUMIFS(СВЦЭМ!$J$34:$J$777,СВЦЭМ!$A$34:$A$777,$A334,СВЦЭМ!$B$34:$B$777,C$331)+'СЕТ СН'!$F$13</f>
        <v>572.68383554000002</v>
      </c>
      <c r="D334" s="37">
        <f>SUMIFS(СВЦЭМ!$J$34:$J$777,СВЦЭМ!$A$34:$A$777,$A334,СВЦЭМ!$B$34:$B$777,D$331)+'СЕТ СН'!$F$13</f>
        <v>585.60505276000004</v>
      </c>
      <c r="E334" s="37">
        <f>SUMIFS(СВЦЭМ!$J$34:$J$777,СВЦЭМ!$A$34:$A$777,$A334,СВЦЭМ!$B$34:$B$777,E$331)+'СЕТ СН'!$F$13</f>
        <v>579.76785760999996</v>
      </c>
      <c r="F334" s="37">
        <f>SUMIFS(СВЦЭМ!$J$34:$J$777,СВЦЭМ!$A$34:$A$777,$A334,СВЦЭМ!$B$34:$B$777,F$331)+'СЕТ СН'!$F$13</f>
        <v>579.52260250999996</v>
      </c>
      <c r="G334" s="37">
        <f>SUMIFS(СВЦЭМ!$J$34:$J$777,СВЦЭМ!$A$34:$A$777,$A334,СВЦЭМ!$B$34:$B$777,G$331)+'СЕТ СН'!$F$13</f>
        <v>581.93389625999998</v>
      </c>
      <c r="H334" s="37">
        <f>SUMIFS(СВЦЭМ!$J$34:$J$777,СВЦЭМ!$A$34:$A$777,$A334,СВЦЭМ!$B$34:$B$777,H$331)+'СЕТ СН'!$F$13</f>
        <v>561.46485998000003</v>
      </c>
      <c r="I334" s="37">
        <f>SUMIFS(СВЦЭМ!$J$34:$J$777,СВЦЭМ!$A$34:$A$777,$A334,СВЦЭМ!$B$34:$B$777,I$331)+'СЕТ СН'!$F$13</f>
        <v>479.43710093999999</v>
      </c>
      <c r="J334" s="37">
        <f>SUMIFS(СВЦЭМ!$J$34:$J$777,СВЦЭМ!$A$34:$A$777,$A334,СВЦЭМ!$B$34:$B$777,J$331)+'СЕТ СН'!$F$13</f>
        <v>430.59602864999999</v>
      </c>
      <c r="K334" s="37">
        <f>SUMIFS(СВЦЭМ!$J$34:$J$777,СВЦЭМ!$A$34:$A$777,$A334,СВЦЭМ!$B$34:$B$777,K$331)+'СЕТ СН'!$F$13</f>
        <v>398.47200405000001</v>
      </c>
      <c r="L334" s="37">
        <f>SUMIFS(СВЦЭМ!$J$34:$J$777,СВЦЭМ!$A$34:$A$777,$A334,СВЦЭМ!$B$34:$B$777,L$331)+'СЕТ СН'!$F$13</f>
        <v>389.33628173</v>
      </c>
      <c r="M334" s="37">
        <f>SUMIFS(СВЦЭМ!$J$34:$J$777,СВЦЭМ!$A$34:$A$777,$A334,СВЦЭМ!$B$34:$B$777,M$331)+'СЕТ СН'!$F$13</f>
        <v>382.37383226999998</v>
      </c>
      <c r="N334" s="37">
        <f>SUMIFS(СВЦЭМ!$J$34:$J$777,СВЦЭМ!$A$34:$A$777,$A334,СВЦЭМ!$B$34:$B$777,N$331)+'СЕТ СН'!$F$13</f>
        <v>384.50748023</v>
      </c>
      <c r="O334" s="37">
        <f>SUMIFS(СВЦЭМ!$J$34:$J$777,СВЦЭМ!$A$34:$A$777,$A334,СВЦЭМ!$B$34:$B$777,O$331)+'СЕТ СН'!$F$13</f>
        <v>383.36826393000001</v>
      </c>
      <c r="P334" s="37">
        <f>SUMIFS(СВЦЭМ!$J$34:$J$777,СВЦЭМ!$A$34:$A$777,$A334,СВЦЭМ!$B$34:$B$777,P$331)+'СЕТ СН'!$F$13</f>
        <v>387.51243309</v>
      </c>
      <c r="Q334" s="37">
        <f>SUMIFS(СВЦЭМ!$J$34:$J$777,СВЦЭМ!$A$34:$A$777,$A334,СВЦЭМ!$B$34:$B$777,Q$331)+'СЕТ СН'!$F$13</f>
        <v>388.81199314000003</v>
      </c>
      <c r="R334" s="37">
        <f>SUMIFS(СВЦЭМ!$J$34:$J$777,СВЦЭМ!$A$34:$A$777,$A334,СВЦЭМ!$B$34:$B$777,R$331)+'СЕТ СН'!$F$13</f>
        <v>387.80239207</v>
      </c>
      <c r="S334" s="37">
        <f>SUMIFS(СВЦЭМ!$J$34:$J$777,СВЦЭМ!$A$34:$A$777,$A334,СВЦЭМ!$B$34:$B$777,S$331)+'СЕТ СН'!$F$13</f>
        <v>386.47765749000001</v>
      </c>
      <c r="T334" s="37">
        <f>SUMIFS(СВЦЭМ!$J$34:$J$777,СВЦЭМ!$A$34:$A$777,$A334,СВЦЭМ!$B$34:$B$777,T$331)+'СЕТ СН'!$F$13</f>
        <v>383.53899271</v>
      </c>
      <c r="U334" s="37">
        <f>SUMIFS(СВЦЭМ!$J$34:$J$777,СВЦЭМ!$A$34:$A$777,$A334,СВЦЭМ!$B$34:$B$777,U$331)+'СЕТ СН'!$F$13</f>
        <v>381.44051542</v>
      </c>
      <c r="V334" s="37">
        <f>SUMIFS(СВЦЭМ!$J$34:$J$777,СВЦЭМ!$A$34:$A$777,$A334,СВЦЭМ!$B$34:$B$777,V$331)+'СЕТ СН'!$F$13</f>
        <v>387.25020849999999</v>
      </c>
      <c r="W334" s="37">
        <f>SUMIFS(СВЦЭМ!$J$34:$J$777,СВЦЭМ!$A$34:$A$777,$A334,СВЦЭМ!$B$34:$B$777,W$331)+'СЕТ СН'!$F$13</f>
        <v>423.90452613999997</v>
      </c>
      <c r="X334" s="37">
        <f>SUMIFS(СВЦЭМ!$J$34:$J$777,СВЦЭМ!$A$34:$A$777,$A334,СВЦЭМ!$B$34:$B$777,X$331)+'СЕТ СН'!$F$13</f>
        <v>466.67677873999997</v>
      </c>
      <c r="Y334" s="37">
        <f>SUMIFS(СВЦЭМ!$J$34:$J$777,СВЦЭМ!$A$34:$A$777,$A334,СВЦЭМ!$B$34:$B$777,Y$331)+'СЕТ СН'!$F$13</f>
        <v>526.37999866999996</v>
      </c>
    </row>
    <row r="335" spans="1:27" ht="15.75" x14ac:dyDescent="0.2">
      <c r="A335" s="36">
        <f t="shared" si="9"/>
        <v>43285</v>
      </c>
      <c r="B335" s="37">
        <f>SUMIFS(СВЦЭМ!$J$34:$J$777,СВЦЭМ!$A$34:$A$777,$A335,СВЦЭМ!$B$34:$B$777,B$331)+'СЕТ СН'!$F$13</f>
        <v>529.60334479999995</v>
      </c>
      <c r="C335" s="37">
        <f>SUMIFS(СВЦЭМ!$J$34:$J$777,СВЦЭМ!$A$34:$A$777,$A335,СВЦЭМ!$B$34:$B$777,C$331)+'СЕТ СН'!$F$13</f>
        <v>575.80941868000002</v>
      </c>
      <c r="D335" s="37">
        <f>SUMIFS(СВЦЭМ!$J$34:$J$777,СВЦЭМ!$A$34:$A$777,$A335,СВЦЭМ!$B$34:$B$777,D$331)+'СЕТ СН'!$F$13</f>
        <v>583.59846992999996</v>
      </c>
      <c r="E335" s="37">
        <f>SUMIFS(СВЦЭМ!$J$34:$J$777,СВЦЭМ!$A$34:$A$777,$A335,СВЦЭМ!$B$34:$B$777,E$331)+'СЕТ СН'!$F$13</f>
        <v>578.44107774999998</v>
      </c>
      <c r="F335" s="37">
        <f>SUMIFS(СВЦЭМ!$J$34:$J$777,СВЦЭМ!$A$34:$A$777,$A335,СВЦЭМ!$B$34:$B$777,F$331)+'СЕТ СН'!$F$13</f>
        <v>576.85827816999995</v>
      </c>
      <c r="G335" s="37">
        <f>SUMIFS(СВЦЭМ!$J$34:$J$777,СВЦЭМ!$A$34:$A$777,$A335,СВЦЭМ!$B$34:$B$777,G$331)+'СЕТ СН'!$F$13</f>
        <v>579.41146947000004</v>
      </c>
      <c r="H335" s="37">
        <f>SUMIFS(СВЦЭМ!$J$34:$J$777,СВЦЭМ!$A$34:$A$777,$A335,СВЦЭМ!$B$34:$B$777,H$331)+'СЕТ СН'!$F$13</f>
        <v>558.30586312000003</v>
      </c>
      <c r="I335" s="37">
        <f>SUMIFS(СВЦЭМ!$J$34:$J$777,СВЦЭМ!$A$34:$A$777,$A335,СВЦЭМ!$B$34:$B$777,I$331)+'СЕТ СН'!$F$13</f>
        <v>488.6176178</v>
      </c>
      <c r="J335" s="37">
        <f>SUMIFS(СВЦЭМ!$J$34:$J$777,СВЦЭМ!$A$34:$A$777,$A335,СВЦЭМ!$B$34:$B$777,J$331)+'СЕТ СН'!$F$13</f>
        <v>437.88402413</v>
      </c>
      <c r="K335" s="37">
        <f>SUMIFS(СВЦЭМ!$J$34:$J$777,СВЦЭМ!$A$34:$A$777,$A335,СВЦЭМ!$B$34:$B$777,K$331)+'СЕТ СН'!$F$13</f>
        <v>402.31427565000001</v>
      </c>
      <c r="L335" s="37">
        <f>SUMIFS(СВЦЭМ!$J$34:$J$777,СВЦЭМ!$A$34:$A$777,$A335,СВЦЭМ!$B$34:$B$777,L$331)+'СЕТ СН'!$F$13</f>
        <v>389.69549334999999</v>
      </c>
      <c r="M335" s="37">
        <f>SUMIFS(СВЦЭМ!$J$34:$J$777,СВЦЭМ!$A$34:$A$777,$A335,СВЦЭМ!$B$34:$B$777,M$331)+'СЕТ СН'!$F$13</f>
        <v>389.49702622000001</v>
      </c>
      <c r="N335" s="37">
        <f>SUMIFS(СВЦЭМ!$J$34:$J$777,СВЦЭМ!$A$34:$A$777,$A335,СВЦЭМ!$B$34:$B$777,N$331)+'СЕТ СН'!$F$13</f>
        <v>388.03667627999999</v>
      </c>
      <c r="O335" s="37">
        <f>SUMIFS(СВЦЭМ!$J$34:$J$777,СВЦЭМ!$A$34:$A$777,$A335,СВЦЭМ!$B$34:$B$777,O$331)+'СЕТ СН'!$F$13</f>
        <v>391.30150219000001</v>
      </c>
      <c r="P335" s="37">
        <f>SUMIFS(СВЦЭМ!$J$34:$J$777,СВЦЭМ!$A$34:$A$777,$A335,СВЦЭМ!$B$34:$B$777,P$331)+'СЕТ СН'!$F$13</f>
        <v>386.29095360999997</v>
      </c>
      <c r="Q335" s="37">
        <f>SUMIFS(СВЦЭМ!$J$34:$J$777,СВЦЭМ!$A$34:$A$777,$A335,СВЦЭМ!$B$34:$B$777,Q$331)+'СЕТ СН'!$F$13</f>
        <v>383.04210274000002</v>
      </c>
      <c r="R335" s="37">
        <f>SUMIFS(СВЦЭМ!$J$34:$J$777,СВЦЭМ!$A$34:$A$777,$A335,СВЦЭМ!$B$34:$B$777,R$331)+'СЕТ СН'!$F$13</f>
        <v>385.53438582000001</v>
      </c>
      <c r="S335" s="37">
        <f>SUMIFS(СВЦЭМ!$J$34:$J$777,СВЦЭМ!$A$34:$A$777,$A335,СВЦЭМ!$B$34:$B$777,S$331)+'СЕТ СН'!$F$13</f>
        <v>385.99742825999999</v>
      </c>
      <c r="T335" s="37">
        <f>SUMIFS(СВЦЭМ!$J$34:$J$777,СВЦЭМ!$A$34:$A$777,$A335,СВЦЭМ!$B$34:$B$777,T$331)+'СЕТ СН'!$F$13</f>
        <v>386.94559543000003</v>
      </c>
      <c r="U335" s="37">
        <f>SUMIFS(СВЦЭМ!$J$34:$J$777,СВЦЭМ!$A$34:$A$777,$A335,СВЦЭМ!$B$34:$B$777,U$331)+'СЕТ СН'!$F$13</f>
        <v>386.48418816999998</v>
      </c>
      <c r="V335" s="37">
        <f>SUMIFS(СВЦЭМ!$J$34:$J$777,СВЦЭМ!$A$34:$A$777,$A335,СВЦЭМ!$B$34:$B$777,V$331)+'СЕТ СН'!$F$13</f>
        <v>384.92103777</v>
      </c>
      <c r="W335" s="37">
        <f>SUMIFS(СВЦЭМ!$J$34:$J$777,СВЦЭМ!$A$34:$A$777,$A335,СВЦЭМ!$B$34:$B$777,W$331)+'СЕТ СН'!$F$13</f>
        <v>431.08962803999998</v>
      </c>
      <c r="X335" s="37">
        <f>SUMIFS(СВЦЭМ!$J$34:$J$777,СВЦЭМ!$A$34:$A$777,$A335,СВЦЭМ!$B$34:$B$777,X$331)+'СЕТ СН'!$F$13</f>
        <v>468.69848293000001</v>
      </c>
      <c r="Y335" s="37">
        <f>SUMIFS(СВЦЭМ!$J$34:$J$777,СВЦЭМ!$A$34:$A$777,$A335,СВЦЭМ!$B$34:$B$777,Y$331)+'СЕТ СН'!$F$13</f>
        <v>523.79702125999995</v>
      </c>
    </row>
    <row r="336" spans="1:27" ht="15.75" x14ac:dyDescent="0.2">
      <c r="A336" s="36">
        <f t="shared" si="9"/>
        <v>43286</v>
      </c>
      <c r="B336" s="37">
        <f>SUMIFS(СВЦЭМ!$J$34:$J$777,СВЦЭМ!$A$34:$A$777,$A336,СВЦЭМ!$B$34:$B$777,B$331)+'СЕТ СН'!$F$13</f>
        <v>530.67018961999997</v>
      </c>
      <c r="C336" s="37">
        <f>SUMIFS(СВЦЭМ!$J$34:$J$777,СВЦЭМ!$A$34:$A$777,$A336,СВЦЭМ!$B$34:$B$777,C$331)+'СЕТ СН'!$F$13</f>
        <v>559.32977272000005</v>
      </c>
      <c r="D336" s="37">
        <f>SUMIFS(СВЦЭМ!$J$34:$J$777,СВЦЭМ!$A$34:$A$777,$A336,СВЦЭМ!$B$34:$B$777,D$331)+'СЕТ СН'!$F$13</f>
        <v>578.53645852</v>
      </c>
      <c r="E336" s="37">
        <f>SUMIFS(СВЦЭМ!$J$34:$J$777,СВЦЭМ!$A$34:$A$777,$A336,СВЦЭМ!$B$34:$B$777,E$331)+'СЕТ СН'!$F$13</f>
        <v>576.98332882</v>
      </c>
      <c r="F336" s="37">
        <f>SUMIFS(СВЦЭМ!$J$34:$J$777,СВЦЭМ!$A$34:$A$777,$A336,СВЦЭМ!$B$34:$B$777,F$331)+'СЕТ СН'!$F$13</f>
        <v>574.75813589999996</v>
      </c>
      <c r="G336" s="37">
        <f>SUMIFS(СВЦЭМ!$J$34:$J$777,СВЦЭМ!$A$34:$A$777,$A336,СВЦЭМ!$B$34:$B$777,G$331)+'СЕТ СН'!$F$13</f>
        <v>570.25849159999996</v>
      </c>
      <c r="H336" s="37">
        <f>SUMIFS(СВЦЭМ!$J$34:$J$777,СВЦЭМ!$A$34:$A$777,$A336,СВЦЭМ!$B$34:$B$777,H$331)+'СЕТ СН'!$F$13</f>
        <v>532.07816958000001</v>
      </c>
      <c r="I336" s="37">
        <f>SUMIFS(СВЦЭМ!$J$34:$J$777,СВЦЭМ!$A$34:$A$777,$A336,СВЦЭМ!$B$34:$B$777,I$331)+'СЕТ СН'!$F$13</f>
        <v>493.45042071</v>
      </c>
      <c r="J336" s="37">
        <f>SUMIFS(СВЦЭМ!$J$34:$J$777,СВЦЭМ!$A$34:$A$777,$A336,СВЦЭМ!$B$34:$B$777,J$331)+'СЕТ СН'!$F$13</f>
        <v>433.86550781</v>
      </c>
      <c r="K336" s="37">
        <f>SUMIFS(СВЦЭМ!$J$34:$J$777,СВЦЭМ!$A$34:$A$777,$A336,СВЦЭМ!$B$34:$B$777,K$331)+'СЕТ СН'!$F$13</f>
        <v>400.10728446000002</v>
      </c>
      <c r="L336" s="37">
        <f>SUMIFS(СВЦЭМ!$J$34:$J$777,СВЦЭМ!$A$34:$A$777,$A336,СВЦЭМ!$B$34:$B$777,L$331)+'СЕТ СН'!$F$13</f>
        <v>388.93958766999998</v>
      </c>
      <c r="M336" s="37">
        <f>SUMIFS(СВЦЭМ!$J$34:$J$777,СВЦЭМ!$A$34:$A$777,$A336,СВЦЭМ!$B$34:$B$777,M$331)+'СЕТ СН'!$F$13</f>
        <v>373.43015351000003</v>
      </c>
      <c r="N336" s="37">
        <f>SUMIFS(СВЦЭМ!$J$34:$J$777,СВЦЭМ!$A$34:$A$777,$A336,СВЦЭМ!$B$34:$B$777,N$331)+'СЕТ СН'!$F$13</f>
        <v>388.21195179</v>
      </c>
      <c r="O336" s="37">
        <f>SUMIFS(СВЦЭМ!$J$34:$J$777,СВЦЭМ!$A$34:$A$777,$A336,СВЦЭМ!$B$34:$B$777,O$331)+'СЕТ СН'!$F$13</f>
        <v>389.61486095999999</v>
      </c>
      <c r="P336" s="37">
        <f>SUMIFS(СВЦЭМ!$J$34:$J$777,СВЦЭМ!$A$34:$A$777,$A336,СВЦЭМ!$B$34:$B$777,P$331)+'СЕТ СН'!$F$13</f>
        <v>382.49762181</v>
      </c>
      <c r="Q336" s="37">
        <f>SUMIFS(СВЦЭМ!$J$34:$J$777,СВЦЭМ!$A$34:$A$777,$A336,СВЦЭМ!$B$34:$B$777,Q$331)+'СЕТ СН'!$F$13</f>
        <v>382.10254008999999</v>
      </c>
      <c r="R336" s="37">
        <f>SUMIFS(СВЦЭМ!$J$34:$J$777,СВЦЭМ!$A$34:$A$777,$A336,СВЦЭМ!$B$34:$B$777,R$331)+'СЕТ СН'!$F$13</f>
        <v>384.00737866999998</v>
      </c>
      <c r="S336" s="37">
        <f>SUMIFS(СВЦЭМ!$J$34:$J$777,СВЦЭМ!$A$34:$A$777,$A336,СВЦЭМ!$B$34:$B$777,S$331)+'СЕТ СН'!$F$13</f>
        <v>387.50715344000002</v>
      </c>
      <c r="T336" s="37">
        <f>SUMIFS(СВЦЭМ!$J$34:$J$777,СВЦЭМ!$A$34:$A$777,$A336,СВЦЭМ!$B$34:$B$777,T$331)+'СЕТ СН'!$F$13</f>
        <v>388.99956474999999</v>
      </c>
      <c r="U336" s="37">
        <f>SUMIFS(СВЦЭМ!$J$34:$J$777,СВЦЭМ!$A$34:$A$777,$A336,СВЦЭМ!$B$34:$B$777,U$331)+'СЕТ СН'!$F$13</f>
        <v>385.42761231999998</v>
      </c>
      <c r="V336" s="37">
        <f>SUMIFS(СВЦЭМ!$J$34:$J$777,СВЦЭМ!$A$34:$A$777,$A336,СВЦЭМ!$B$34:$B$777,V$331)+'СЕТ СН'!$F$13</f>
        <v>394.82493448000002</v>
      </c>
      <c r="W336" s="37">
        <f>SUMIFS(СВЦЭМ!$J$34:$J$777,СВЦЭМ!$A$34:$A$777,$A336,СВЦЭМ!$B$34:$B$777,W$331)+'СЕТ СН'!$F$13</f>
        <v>421.64814115000001</v>
      </c>
      <c r="X336" s="37">
        <f>SUMIFS(СВЦЭМ!$J$34:$J$777,СВЦЭМ!$A$34:$A$777,$A336,СВЦЭМ!$B$34:$B$777,X$331)+'СЕТ СН'!$F$13</f>
        <v>472.33515475000002</v>
      </c>
      <c r="Y336" s="37">
        <f>SUMIFS(СВЦЭМ!$J$34:$J$777,СВЦЭМ!$A$34:$A$777,$A336,СВЦЭМ!$B$34:$B$777,Y$331)+'СЕТ СН'!$F$13</f>
        <v>541.25961974999996</v>
      </c>
    </row>
    <row r="337" spans="1:25" ht="15.75" x14ac:dyDescent="0.2">
      <c r="A337" s="36">
        <f t="shared" si="9"/>
        <v>43287</v>
      </c>
      <c r="B337" s="37">
        <f>SUMIFS(СВЦЭМ!$J$34:$J$777,СВЦЭМ!$A$34:$A$777,$A337,СВЦЭМ!$B$34:$B$777,B$331)+'СЕТ СН'!$F$13</f>
        <v>553.77540751000004</v>
      </c>
      <c r="C337" s="37">
        <f>SUMIFS(СВЦЭМ!$J$34:$J$777,СВЦЭМ!$A$34:$A$777,$A337,СВЦЭМ!$B$34:$B$777,C$331)+'СЕТ СН'!$F$13</f>
        <v>578.41908092999995</v>
      </c>
      <c r="D337" s="37">
        <f>SUMIFS(СВЦЭМ!$J$34:$J$777,СВЦЭМ!$A$34:$A$777,$A337,СВЦЭМ!$B$34:$B$777,D$331)+'СЕТ СН'!$F$13</f>
        <v>580.47899717999996</v>
      </c>
      <c r="E337" s="37">
        <f>SUMIFS(СВЦЭМ!$J$34:$J$777,СВЦЭМ!$A$34:$A$777,$A337,СВЦЭМ!$B$34:$B$777,E$331)+'СЕТ СН'!$F$13</f>
        <v>576.16253225000003</v>
      </c>
      <c r="F337" s="37">
        <f>SUMIFS(СВЦЭМ!$J$34:$J$777,СВЦЭМ!$A$34:$A$777,$A337,СВЦЭМ!$B$34:$B$777,F$331)+'СЕТ СН'!$F$13</f>
        <v>574.68974118000006</v>
      </c>
      <c r="G337" s="37">
        <f>SUMIFS(СВЦЭМ!$J$34:$J$777,СВЦЭМ!$A$34:$A$777,$A337,СВЦЭМ!$B$34:$B$777,G$331)+'СЕТ СН'!$F$13</f>
        <v>576.79905113999996</v>
      </c>
      <c r="H337" s="37">
        <f>SUMIFS(СВЦЭМ!$J$34:$J$777,СВЦЭМ!$A$34:$A$777,$A337,СВЦЭМ!$B$34:$B$777,H$331)+'СЕТ СН'!$F$13</f>
        <v>545.98476741000002</v>
      </c>
      <c r="I337" s="37">
        <f>SUMIFS(СВЦЭМ!$J$34:$J$777,СВЦЭМ!$A$34:$A$777,$A337,СВЦЭМ!$B$34:$B$777,I$331)+'СЕТ СН'!$F$13</f>
        <v>484.56949956</v>
      </c>
      <c r="J337" s="37">
        <f>SUMIFS(СВЦЭМ!$J$34:$J$777,СВЦЭМ!$A$34:$A$777,$A337,СВЦЭМ!$B$34:$B$777,J$331)+'СЕТ СН'!$F$13</f>
        <v>420.29368232000002</v>
      </c>
      <c r="K337" s="37">
        <f>SUMIFS(СВЦЭМ!$J$34:$J$777,СВЦЭМ!$A$34:$A$777,$A337,СВЦЭМ!$B$34:$B$777,K$331)+'СЕТ СН'!$F$13</f>
        <v>385.61313749999999</v>
      </c>
      <c r="L337" s="37">
        <f>SUMIFS(СВЦЭМ!$J$34:$J$777,СВЦЭМ!$A$34:$A$777,$A337,СВЦЭМ!$B$34:$B$777,L$331)+'СЕТ СН'!$F$13</f>
        <v>374.61572145000002</v>
      </c>
      <c r="M337" s="37">
        <f>SUMIFS(СВЦЭМ!$J$34:$J$777,СВЦЭМ!$A$34:$A$777,$A337,СВЦЭМ!$B$34:$B$777,M$331)+'СЕТ СН'!$F$13</f>
        <v>358.36075003000002</v>
      </c>
      <c r="N337" s="37">
        <f>SUMIFS(СВЦЭМ!$J$34:$J$777,СВЦЭМ!$A$34:$A$777,$A337,СВЦЭМ!$B$34:$B$777,N$331)+'СЕТ СН'!$F$13</f>
        <v>373.65455378000001</v>
      </c>
      <c r="O337" s="37">
        <f>SUMIFS(СВЦЭМ!$J$34:$J$777,СВЦЭМ!$A$34:$A$777,$A337,СВЦЭМ!$B$34:$B$777,O$331)+'СЕТ СН'!$F$13</f>
        <v>374.61600403</v>
      </c>
      <c r="P337" s="37">
        <f>SUMIFS(СВЦЭМ!$J$34:$J$777,СВЦЭМ!$A$34:$A$777,$A337,СВЦЭМ!$B$34:$B$777,P$331)+'СЕТ СН'!$F$13</f>
        <v>372.45288464999999</v>
      </c>
      <c r="Q337" s="37">
        <f>SUMIFS(СВЦЭМ!$J$34:$J$777,СВЦЭМ!$A$34:$A$777,$A337,СВЦЭМ!$B$34:$B$777,Q$331)+'СЕТ СН'!$F$13</f>
        <v>371.11654281</v>
      </c>
      <c r="R337" s="37">
        <f>SUMIFS(СВЦЭМ!$J$34:$J$777,СВЦЭМ!$A$34:$A$777,$A337,СВЦЭМ!$B$34:$B$777,R$331)+'СЕТ СН'!$F$13</f>
        <v>372.41973151000002</v>
      </c>
      <c r="S337" s="37">
        <f>SUMIFS(СВЦЭМ!$J$34:$J$777,СВЦЭМ!$A$34:$A$777,$A337,СВЦЭМ!$B$34:$B$777,S$331)+'СЕТ СН'!$F$13</f>
        <v>371.38595454</v>
      </c>
      <c r="T337" s="37">
        <f>SUMIFS(СВЦЭМ!$J$34:$J$777,СВЦЭМ!$A$34:$A$777,$A337,СВЦЭМ!$B$34:$B$777,T$331)+'СЕТ СН'!$F$13</f>
        <v>370.82159086000001</v>
      </c>
      <c r="U337" s="37">
        <f>SUMIFS(СВЦЭМ!$J$34:$J$777,СВЦЭМ!$A$34:$A$777,$A337,СВЦЭМ!$B$34:$B$777,U$331)+'СЕТ СН'!$F$13</f>
        <v>366.85181970000002</v>
      </c>
      <c r="V337" s="37">
        <f>SUMIFS(СВЦЭМ!$J$34:$J$777,СВЦЭМ!$A$34:$A$777,$A337,СВЦЭМ!$B$34:$B$777,V$331)+'СЕТ СН'!$F$13</f>
        <v>378.01796876999998</v>
      </c>
      <c r="W337" s="37">
        <f>SUMIFS(СВЦЭМ!$J$34:$J$777,СВЦЭМ!$A$34:$A$777,$A337,СВЦЭМ!$B$34:$B$777,W$331)+'СЕТ СН'!$F$13</f>
        <v>404.44373614</v>
      </c>
      <c r="X337" s="37">
        <f>SUMIFS(СВЦЭМ!$J$34:$J$777,СВЦЭМ!$A$34:$A$777,$A337,СВЦЭМ!$B$34:$B$777,X$331)+'СЕТ СН'!$F$13</f>
        <v>465.00518662000002</v>
      </c>
      <c r="Y337" s="37">
        <f>SUMIFS(СВЦЭМ!$J$34:$J$777,СВЦЭМ!$A$34:$A$777,$A337,СВЦЭМ!$B$34:$B$777,Y$331)+'СЕТ СН'!$F$13</f>
        <v>528.15781124</v>
      </c>
    </row>
    <row r="338" spans="1:25" ht="15.75" x14ac:dyDescent="0.2">
      <c r="A338" s="36">
        <f t="shared" si="9"/>
        <v>43288</v>
      </c>
      <c r="B338" s="37">
        <f>SUMIFS(СВЦЭМ!$J$34:$J$777,СВЦЭМ!$A$34:$A$777,$A338,СВЦЭМ!$B$34:$B$777,B$331)+'СЕТ СН'!$F$13</f>
        <v>537.09720132999996</v>
      </c>
      <c r="C338" s="37">
        <f>SUMIFS(СВЦЭМ!$J$34:$J$777,СВЦЭМ!$A$34:$A$777,$A338,СВЦЭМ!$B$34:$B$777,C$331)+'СЕТ СН'!$F$13</f>
        <v>552.52442804999998</v>
      </c>
      <c r="D338" s="37">
        <f>SUMIFS(СВЦЭМ!$J$34:$J$777,СВЦЭМ!$A$34:$A$777,$A338,СВЦЭМ!$B$34:$B$777,D$331)+'СЕТ СН'!$F$13</f>
        <v>572.03559084000005</v>
      </c>
      <c r="E338" s="37">
        <f>SUMIFS(СВЦЭМ!$J$34:$J$777,СВЦЭМ!$A$34:$A$777,$A338,СВЦЭМ!$B$34:$B$777,E$331)+'СЕТ СН'!$F$13</f>
        <v>571.60597299000005</v>
      </c>
      <c r="F338" s="37">
        <f>SUMIFS(СВЦЭМ!$J$34:$J$777,СВЦЭМ!$A$34:$A$777,$A338,СВЦЭМ!$B$34:$B$777,F$331)+'СЕТ СН'!$F$13</f>
        <v>569.72747332999995</v>
      </c>
      <c r="G338" s="37">
        <f>SUMIFS(СВЦЭМ!$J$34:$J$777,СВЦЭМ!$A$34:$A$777,$A338,СВЦЭМ!$B$34:$B$777,G$331)+'СЕТ СН'!$F$13</f>
        <v>570.61707226999999</v>
      </c>
      <c r="H338" s="37">
        <f>SUMIFS(СВЦЭМ!$J$34:$J$777,СВЦЭМ!$A$34:$A$777,$A338,СВЦЭМ!$B$34:$B$777,H$331)+'СЕТ СН'!$F$13</f>
        <v>550.42680900000005</v>
      </c>
      <c r="I338" s="37">
        <f>SUMIFS(СВЦЭМ!$J$34:$J$777,СВЦЭМ!$A$34:$A$777,$A338,СВЦЭМ!$B$34:$B$777,I$331)+'СЕТ СН'!$F$13</f>
        <v>472.41983363000003</v>
      </c>
      <c r="J338" s="37">
        <f>SUMIFS(СВЦЭМ!$J$34:$J$777,СВЦЭМ!$A$34:$A$777,$A338,СВЦЭМ!$B$34:$B$777,J$331)+'СЕТ СН'!$F$13</f>
        <v>415.47039031000003</v>
      </c>
      <c r="K338" s="37">
        <f>SUMIFS(СВЦЭМ!$J$34:$J$777,СВЦЭМ!$A$34:$A$777,$A338,СВЦЭМ!$B$34:$B$777,K$331)+'СЕТ СН'!$F$13</f>
        <v>377.94129286999998</v>
      </c>
      <c r="L338" s="37">
        <f>SUMIFS(СВЦЭМ!$J$34:$J$777,СВЦЭМ!$A$34:$A$777,$A338,СВЦЭМ!$B$34:$B$777,L$331)+'СЕТ СН'!$F$13</f>
        <v>369.48009117999999</v>
      </c>
      <c r="M338" s="37">
        <f>SUMIFS(СВЦЭМ!$J$34:$J$777,СВЦЭМ!$A$34:$A$777,$A338,СВЦЭМ!$B$34:$B$777,M$331)+'СЕТ СН'!$F$13</f>
        <v>355.65523959000001</v>
      </c>
      <c r="N338" s="37">
        <f>SUMIFS(СВЦЭМ!$J$34:$J$777,СВЦЭМ!$A$34:$A$777,$A338,СВЦЭМ!$B$34:$B$777,N$331)+'СЕТ СН'!$F$13</f>
        <v>373.39214111000001</v>
      </c>
      <c r="O338" s="37">
        <f>SUMIFS(СВЦЭМ!$J$34:$J$777,СВЦЭМ!$A$34:$A$777,$A338,СВЦЭМ!$B$34:$B$777,O$331)+'СЕТ СН'!$F$13</f>
        <v>371.92563493</v>
      </c>
      <c r="P338" s="37">
        <f>SUMIFS(СВЦЭМ!$J$34:$J$777,СВЦЭМ!$A$34:$A$777,$A338,СВЦЭМ!$B$34:$B$777,P$331)+'СЕТ СН'!$F$13</f>
        <v>367.89405304000002</v>
      </c>
      <c r="Q338" s="37">
        <f>SUMIFS(СВЦЭМ!$J$34:$J$777,СВЦЭМ!$A$34:$A$777,$A338,СВЦЭМ!$B$34:$B$777,Q$331)+'СЕТ СН'!$F$13</f>
        <v>369.97909419000001</v>
      </c>
      <c r="R338" s="37">
        <f>SUMIFS(СВЦЭМ!$J$34:$J$777,СВЦЭМ!$A$34:$A$777,$A338,СВЦЭМ!$B$34:$B$777,R$331)+'СЕТ СН'!$F$13</f>
        <v>364.81326056</v>
      </c>
      <c r="S338" s="37">
        <f>SUMIFS(СВЦЭМ!$J$34:$J$777,СВЦЭМ!$A$34:$A$777,$A338,СВЦЭМ!$B$34:$B$777,S$331)+'СЕТ СН'!$F$13</f>
        <v>366.09375986999999</v>
      </c>
      <c r="T338" s="37">
        <f>SUMIFS(СВЦЭМ!$J$34:$J$777,СВЦЭМ!$A$34:$A$777,$A338,СВЦЭМ!$B$34:$B$777,T$331)+'СЕТ СН'!$F$13</f>
        <v>366.70461885999998</v>
      </c>
      <c r="U338" s="37">
        <f>SUMIFS(СВЦЭМ!$J$34:$J$777,СВЦЭМ!$A$34:$A$777,$A338,СВЦЭМ!$B$34:$B$777,U$331)+'СЕТ СН'!$F$13</f>
        <v>364.21608495999999</v>
      </c>
      <c r="V338" s="37">
        <f>SUMIFS(СВЦЭМ!$J$34:$J$777,СВЦЭМ!$A$34:$A$777,$A338,СВЦЭМ!$B$34:$B$777,V$331)+'СЕТ СН'!$F$13</f>
        <v>369.50190878000001</v>
      </c>
      <c r="W338" s="37">
        <f>SUMIFS(СВЦЭМ!$J$34:$J$777,СВЦЭМ!$A$34:$A$777,$A338,СВЦЭМ!$B$34:$B$777,W$331)+'СЕТ СН'!$F$13</f>
        <v>402.67852295</v>
      </c>
      <c r="X338" s="37">
        <f>SUMIFS(СВЦЭМ!$J$34:$J$777,СВЦЭМ!$A$34:$A$777,$A338,СВЦЭМ!$B$34:$B$777,X$331)+'СЕТ СН'!$F$13</f>
        <v>450.89297295</v>
      </c>
      <c r="Y338" s="37">
        <f>SUMIFS(СВЦЭМ!$J$34:$J$777,СВЦЭМ!$A$34:$A$777,$A338,СВЦЭМ!$B$34:$B$777,Y$331)+'СЕТ СН'!$F$13</f>
        <v>507.20941305000002</v>
      </c>
    </row>
    <row r="339" spans="1:25" ht="15.75" x14ac:dyDescent="0.2">
      <c r="A339" s="36">
        <f t="shared" si="9"/>
        <v>43289</v>
      </c>
      <c r="B339" s="37">
        <f>SUMIFS(СВЦЭМ!$J$34:$J$777,СВЦЭМ!$A$34:$A$777,$A339,СВЦЭМ!$B$34:$B$777,B$331)+'СЕТ СН'!$F$13</f>
        <v>537.92198724000002</v>
      </c>
      <c r="C339" s="37">
        <f>SUMIFS(СВЦЭМ!$J$34:$J$777,СВЦЭМ!$A$34:$A$777,$A339,СВЦЭМ!$B$34:$B$777,C$331)+'СЕТ СН'!$F$13</f>
        <v>566.22587268999996</v>
      </c>
      <c r="D339" s="37">
        <f>SUMIFS(СВЦЭМ!$J$34:$J$777,СВЦЭМ!$A$34:$A$777,$A339,СВЦЭМ!$B$34:$B$777,D$331)+'СЕТ СН'!$F$13</f>
        <v>576.27761770999996</v>
      </c>
      <c r="E339" s="37">
        <f>SUMIFS(СВЦЭМ!$J$34:$J$777,СВЦЭМ!$A$34:$A$777,$A339,СВЦЭМ!$B$34:$B$777,E$331)+'СЕТ СН'!$F$13</f>
        <v>572.42627773000004</v>
      </c>
      <c r="F339" s="37">
        <f>SUMIFS(СВЦЭМ!$J$34:$J$777,СВЦЭМ!$A$34:$A$777,$A339,СВЦЭМ!$B$34:$B$777,F$331)+'СЕТ СН'!$F$13</f>
        <v>569.14166203000002</v>
      </c>
      <c r="G339" s="37">
        <f>SUMIFS(СВЦЭМ!$J$34:$J$777,СВЦЭМ!$A$34:$A$777,$A339,СВЦЭМ!$B$34:$B$777,G$331)+'СЕТ СН'!$F$13</f>
        <v>569.08908725000003</v>
      </c>
      <c r="H339" s="37">
        <f>SUMIFS(СВЦЭМ!$J$34:$J$777,СВЦЭМ!$A$34:$A$777,$A339,СВЦЭМ!$B$34:$B$777,H$331)+'СЕТ СН'!$F$13</f>
        <v>553.31671905999997</v>
      </c>
      <c r="I339" s="37">
        <f>SUMIFS(СВЦЭМ!$J$34:$J$777,СВЦЭМ!$A$34:$A$777,$A339,СВЦЭМ!$B$34:$B$777,I$331)+'СЕТ СН'!$F$13</f>
        <v>482.53720045</v>
      </c>
      <c r="J339" s="37">
        <f>SUMIFS(СВЦЭМ!$J$34:$J$777,СВЦЭМ!$A$34:$A$777,$A339,СВЦЭМ!$B$34:$B$777,J$331)+'СЕТ СН'!$F$13</f>
        <v>416.96546465</v>
      </c>
      <c r="K339" s="37">
        <f>SUMIFS(СВЦЭМ!$J$34:$J$777,СВЦЭМ!$A$34:$A$777,$A339,СВЦЭМ!$B$34:$B$777,K$331)+'СЕТ СН'!$F$13</f>
        <v>376.22794457999998</v>
      </c>
      <c r="L339" s="37">
        <f>SUMIFS(СВЦЭМ!$J$34:$J$777,СВЦЭМ!$A$34:$A$777,$A339,СВЦЭМ!$B$34:$B$777,L$331)+'СЕТ СН'!$F$13</f>
        <v>362.78069103000001</v>
      </c>
      <c r="M339" s="37">
        <f>SUMIFS(СВЦЭМ!$J$34:$J$777,СВЦЭМ!$A$34:$A$777,$A339,СВЦЭМ!$B$34:$B$777,M$331)+'СЕТ СН'!$F$13</f>
        <v>352.35338923</v>
      </c>
      <c r="N339" s="37">
        <f>SUMIFS(СВЦЭМ!$J$34:$J$777,СВЦЭМ!$A$34:$A$777,$A339,СВЦЭМ!$B$34:$B$777,N$331)+'СЕТ СН'!$F$13</f>
        <v>364.73730355999999</v>
      </c>
      <c r="O339" s="37">
        <f>SUMIFS(СВЦЭМ!$J$34:$J$777,СВЦЭМ!$A$34:$A$777,$A339,СВЦЭМ!$B$34:$B$777,O$331)+'СЕТ СН'!$F$13</f>
        <v>366.58801156999999</v>
      </c>
      <c r="P339" s="37">
        <f>SUMIFS(СВЦЭМ!$J$34:$J$777,СВЦЭМ!$A$34:$A$777,$A339,СВЦЭМ!$B$34:$B$777,P$331)+'СЕТ СН'!$F$13</f>
        <v>368.70691290000002</v>
      </c>
      <c r="Q339" s="37">
        <f>SUMIFS(СВЦЭМ!$J$34:$J$777,СВЦЭМ!$A$34:$A$777,$A339,СВЦЭМ!$B$34:$B$777,Q$331)+'СЕТ СН'!$F$13</f>
        <v>364.69165537999999</v>
      </c>
      <c r="R339" s="37">
        <f>SUMIFS(СВЦЭМ!$J$34:$J$777,СВЦЭМ!$A$34:$A$777,$A339,СВЦЭМ!$B$34:$B$777,R$331)+'СЕТ СН'!$F$13</f>
        <v>363.91677970000001</v>
      </c>
      <c r="S339" s="37">
        <f>SUMIFS(СВЦЭМ!$J$34:$J$777,СВЦЭМ!$A$34:$A$777,$A339,СВЦЭМ!$B$34:$B$777,S$331)+'СЕТ СН'!$F$13</f>
        <v>365.78737758</v>
      </c>
      <c r="T339" s="37">
        <f>SUMIFS(СВЦЭМ!$J$34:$J$777,СВЦЭМ!$A$34:$A$777,$A339,СВЦЭМ!$B$34:$B$777,T$331)+'СЕТ СН'!$F$13</f>
        <v>367.22691407000002</v>
      </c>
      <c r="U339" s="37">
        <f>SUMIFS(СВЦЭМ!$J$34:$J$777,СВЦЭМ!$A$34:$A$777,$A339,СВЦЭМ!$B$34:$B$777,U$331)+'СЕТ СН'!$F$13</f>
        <v>359.70774008000001</v>
      </c>
      <c r="V339" s="37">
        <f>SUMIFS(СВЦЭМ!$J$34:$J$777,СВЦЭМ!$A$34:$A$777,$A339,СВЦЭМ!$B$34:$B$777,V$331)+'СЕТ СН'!$F$13</f>
        <v>359.05313348999999</v>
      </c>
      <c r="W339" s="37">
        <f>SUMIFS(СВЦЭМ!$J$34:$J$777,СВЦЭМ!$A$34:$A$777,$A339,СВЦЭМ!$B$34:$B$777,W$331)+'СЕТ СН'!$F$13</f>
        <v>402.92738560999999</v>
      </c>
      <c r="X339" s="37">
        <f>SUMIFS(СВЦЭМ!$J$34:$J$777,СВЦЭМ!$A$34:$A$777,$A339,СВЦЭМ!$B$34:$B$777,X$331)+'СЕТ СН'!$F$13</f>
        <v>449.93912736999999</v>
      </c>
      <c r="Y339" s="37">
        <f>SUMIFS(СВЦЭМ!$J$34:$J$777,СВЦЭМ!$A$34:$A$777,$A339,СВЦЭМ!$B$34:$B$777,Y$331)+'СЕТ СН'!$F$13</f>
        <v>507.53792620000002</v>
      </c>
    </row>
    <row r="340" spans="1:25" ht="15.75" x14ac:dyDescent="0.2">
      <c r="A340" s="36">
        <f t="shared" si="9"/>
        <v>43290</v>
      </c>
      <c r="B340" s="37">
        <f>SUMIFS(СВЦЭМ!$J$34:$J$777,СВЦЭМ!$A$34:$A$777,$A340,СВЦЭМ!$B$34:$B$777,B$331)+'СЕТ СН'!$F$13</f>
        <v>561.30903522000006</v>
      </c>
      <c r="C340" s="37">
        <f>SUMIFS(СВЦЭМ!$J$34:$J$777,СВЦЭМ!$A$34:$A$777,$A340,СВЦЭМ!$B$34:$B$777,C$331)+'СЕТ СН'!$F$13</f>
        <v>556.42089610000005</v>
      </c>
      <c r="D340" s="37">
        <f>SUMIFS(СВЦЭМ!$J$34:$J$777,СВЦЭМ!$A$34:$A$777,$A340,СВЦЭМ!$B$34:$B$777,D$331)+'СЕТ СН'!$F$13</f>
        <v>547.09577733000003</v>
      </c>
      <c r="E340" s="37">
        <f>SUMIFS(СВЦЭМ!$J$34:$J$777,СВЦЭМ!$A$34:$A$777,$A340,СВЦЭМ!$B$34:$B$777,E$331)+'СЕТ СН'!$F$13</f>
        <v>543.54587976000005</v>
      </c>
      <c r="F340" s="37">
        <f>SUMIFS(СВЦЭМ!$J$34:$J$777,СВЦЭМ!$A$34:$A$777,$A340,СВЦЭМ!$B$34:$B$777,F$331)+'СЕТ СН'!$F$13</f>
        <v>542.07127957</v>
      </c>
      <c r="G340" s="37">
        <f>SUMIFS(СВЦЭМ!$J$34:$J$777,СВЦЭМ!$A$34:$A$777,$A340,СВЦЭМ!$B$34:$B$777,G$331)+'СЕТ СН'!$F$13</f>
        <v>545.25409759000001</v>
      </c>
      <c r="H340" s="37">
        <f>SUMIFS(СВЦЭМ!$J$34:$J$777,СВЦЭМ!$A$34:$A$777,$A340,СВЦЭМ!$B$34:$B$777,H$331)+'СЕТ СН'!$F$13</f>
        <v>552.34886914000003</v>
      </c>
      <c r="I340" s="37">
        <f>SUMIFS(СВЦЭМ!$J$34:$J$777,СВЦЭМ!$A$34:$A$777,$A340,СВЦЭМ!$B$34:$B$777,I$331)+'СЕТ СН'!$F$13</f>
        <v>478.6561676</v>
      </c>
      <c r="J340" s="37">
        <f>SUMIFS(СВЦЭМ!$J$34:$J$777,СВЦЭМ!$A$34:$A$777,$A340,СВЦЭМ!$B$34:$B$777,J$331)+'СЕТ СН'!$F$13</f>
        <v>406.06900601000001</v>
      </c>
      <c r="K340" s="37">
        <f>SUMIFS(СВЦЭМ!$J$34:$J$777,СВЦЭМ!$A$34:$A$777,$A340,СВЦЭМ!$B$34:$B$777,K$331)+'СЕТ СН'!$F$13</f>
        <v>374.59855657000003</v>
      </c>
      <c r="L340" s="37">
        <f>SUMIFS(СВЦЭМ!$J$34:$J$777,СВЦЭМ!$A$34:$A$777,$A340,СВЦЭМ!$B$34:$B$777,L$331)+'СЕТ СН'!$F$13</f>
        <v>370.76715854999998</v>
      </c>
      <c r="M340" s="37">
        <f>SUMIFS(СВЦЭМ!$J$34:$J$777,СВЦЭМ!$A$34:$A$777,$A340,СВЦЭМ!$B$34:$B$777,M$331)+'СЕТ СН'!$F$13</f>
        <v>358.71140068</v>
      </c>
      <c r="N340" s="37">
        <f>SUMIFS(СВЦЭМ!$J$34:$J$777,СВЦЭМ!$A$34:$A$777,$A340,СВЦЭМ!$B$34:$B$777,N$331)+'СЕТ СН'!$F$13</f>
        <v>379.70499665</v>
      </c>
      <c r="O340" s="37">
        <f>SUMIFS(СВЦЭМ!$J$34:$J$777,СВЦЭМ!$A$34:$A$777,$A340,СВЦЭМ!$B$34:$B$777,O$331)+'СЕТ СН'!$F$13</f>
        <v>378.36777004999999</v>
      </c>
      <c r="P340" s="37">
        <f>SUMIFS(СВЦЭМ!$J$34:$J$777,СВЦЭМ!$A$34:$A$777,$A340,СВЦЭМ!$B$34:$B$777,P$331)+'СЕТ СН'!$F$13</f>
        <v>375.59479678999998</v>
      </c>
      <c r="Q340" s="37">
        <f>SUMIFS(СВЦЭМ!$J$34:$J$777,СВЦЭМ!$A$34:$A$777,$A340,СВЦЭМ!$B$34:$B$777,Q$331)+'СЕТ СН'!$F$13</f>
        <v>380.30189353999998</v>
      </c>
      <c r="R340" s="37">
        <f>SUMIFS(СВЦЭМ!$J$34:$J$777,СВЦЭМ!$A$34:$A$777,$A340,СВЦЭМ!$B$34:$B$777,R$331)+'СЕТ СН'!$F$13</f>
        <v>382.48536710000002</v>
      </c>
      <c r="S340" s="37">
        <f>SUMIFS(СВЦЭМ!$J$34:$J$777,СВЦЭМ!$A$34:$A$777,$A340,СВЦЭМ!$B$34:$B$777,S$331)+'СЕТ СН'!$F$13</f>
        <v>383.79007152000003</v>
      </c>
      <c r="T340" s="37">
        <f>SUMIFS(СВЦЭМ!$J$34:$J$777,СВЦЭМ!$A$34:$A$777,$A340,СВЦЭМ!$B$34:$B$777,T$331)+'СЕТ СН'!$F$13</f>
        <v>386.94307114999998</v>
      </c>
      <c r="U340" s="37">
        <f>SUMIFS(СВЦЭМ!$J$34:$J$777,СВЦЭМ!$A$34:$A$777,$A340,СВЦЭМ!$B$34:$B$777,U$331)+'СЕТ СН'!$F$13</f>
        <v>382.21246467999998</v>
      </c>
      <c r="V340" s="37">
        <f>SUMIFS(СВЦЭМ!$J$34:$J$777,СВЦЭМ!$A$34:$A$777,$A340,СВЦЭМ!$B$34:$B$777,V$331)+'СЕТ СН'!$F$13</f>
        <v>384.33482291000001</v>
      </c>
      <c r="W340" s="37">
        <f>SUMIFS(СВЦЭМ!$J$34:$J$777,СВЦЭМ!$A$34:$A$777,$A340,СВЦЭМ!$B$34:$B$777,W$331)+'СЕТ СН'!$F$13</f>
        <v>415.10203345999997</v>
      </c>
      <c r="X340" s="37">
        <f>SUMIFS(СВЦЭМ!$J$34:$J$777,СВЦЭМ!$A$34:$A$777,$A340,СВЦЭМ!$B$34:$B$777,X$331)+'СЕТ СН'!$F$13</f>
        <v>463.95803198999999</v>
      </c>
      <c r="Y340" s="37">
        <f>SUMIFS(СВЦЭМ!$J$34:$J$777,СВЦЭМ!$A$34:$A$777,$A340,СВЦЭМ!$B$34:$B$777,Y$331)+'СЕТ СН'!$F$13</f>
        <v>531.66014150000001</v>
      </c>
    </row>
    <row r="341" spans="1:25" ht="15.75" x14ac:dyDescent="0.2">
      <c r="A341" s="36">
        <f t="shared" si="9"/>
        <v>43291</v>
      </c>
      <c r="B341" s="37">
        <f>SUMIFS(СВЦЭМ!$J$34:$J$777,СВЦЭМ!$A$34:$A$777,$A341,СВЦЭМ!$B$34:$B$777,B$331)+'СЕТ СН'!$F$13</f>
        <v>574.90014342999996</v>
      </c>
      <c r="C341" s="37">
        <f>SUMIFS(СВЦЭМ!$J$34:$J$777,СВЦЭМ!$A$34:$A$777,$A341,СВЦЭМ!$B$34:$B$777,C$331)+'СЕТ СН'!$F$13</f>
        <v>575.17265888999998</v>
      </c>
      <c r="D341" s="37">
        <f>SUMIFS(СВЦЭМ!$J$34:$J$777,СВЦЭМ!$A$34:$A$777,$A341,СВЦЭМ!$B$34:$B$777,D$331)+'СЕТ СН'!$F$13</f>
        <v>567.94479795999996</v>
      </c>
      <c r="E341" s="37">
        <f>SUMIFS(СВЦЭМ!$J$34:$J$777,СВЦЭМ!$A$34:$A$777,$A341,СВЦЭМ!$B$34:$B$777,E$331)+'СЕТ СН'!$F$13</f>
        <v>563.97641197999997</v>
      </c>
      <c r="F341" s="37">
        <f>SUMIFS(СВЦЭМ!$J$34:$J$777,СВЦЭМ!$A$34:$A$777,$A341,СВЦЭМ!$B$34:$B$777,F$331)+'СЕТ СН'!$F$13</f>
        <v>562.49054490000003</v>
      </c>
      <c r="G341" s="37">
        <f>SUMIFS(СВЦЭМ!$J$34:$J$777,СВЦЭМ!$A$34:$A$777,$A341,СВЦЭМ!$B$34:$B$777,G$331)+'СЕТ СН'!$F$13</f>
        <v>562.59991190999995</v>
      </c>
      <c r="H341" s="37">
        <f>SUMIFS(СВЦЭМ!$J$34:$J$777,СВЦЭМ!$A$34:$A$777,$A341,СВЦЭМ!$B$34:$B$777,H$331)+'СЕТ СН'!$F$13</f>
        <v>531.82616680000001</v>
      </c>
      <c r="I341" s="37">
        <f>SUMIFS(СВЦЭМ!$J$34:$J$777,СВЦЭМ!$A$34:$A$777,$A341,СВЦЭМ!$B$34:$B$777,I$331)+'СЕТ СН'!$F$13</f>
        <v>471.05446482000002</v>
      </c>
      <c r="J341" s="37">
        <f>SUMIFS(СВЦЭМ!$J$34:$J$777,СВЦЭМ!$A$34:$A$777,$A341,СВЦЭМ!$B$34:$B$777,J$331)+'СЕТ СН'!$F$13</f>
        <v>406.28892870999999</v>
      </c>
      <c r="K341" s="37">
        <f>SUMIFS(СВЦЭМ!$J$34:$J$777,СВЦЭМ!$A$34:$A$777,$A341,СВЦЭМ!$B$34:$B$777,K$331)+'СЕТ СН'!$F$13</f>
        <v>382.49647659999999</v>
      </c>
      <c r="L341" s="37">
        <f>SUMIFS(СВЦЭМ!$J$34:$J$777,СВЦЭМ!$A$34:$A$777,$A341,СВЦЭМ!$B$34:$B$777,L$331)+'СЕТ СН'!$F$13</f>
        <v>382.31413782999999</v>
      </c>
      <c r="M341" s="37">
        <f>SUMIFS(СВЦЭМ!$J$34:$J$777,СВЦЭМ!$A$34:$A$777,$A341,СВЦЭМ!$B$34:$B$777,M$331)+'СЕТ СН'!$F$13</f>
        <v>364.44242793000001</v>
      </c>
      <c r="N341" s="37">
        <f>SUMIFS(СВЦЭМ!$J$34:$J$777,СВЦЭМ!$A$34:$A$777,$A341,СВЦЭМ!$B$34:$B$777,N$331)+'СЕТ СН'!$F$13</f>
        <v>378.40907367</v>
      </c>
      <c r="O341" s="37">
        <f>SUMIFS(СВЦЭМ!$J$34:$J$777,СВЦЭМ!$A$34:$A$777,$A341,СВЦЭМ!$B$34:$B$777,O$331)+'СЕТ СН'!$F$13</f>
        <v>378.39501962999998</v>
      </c>
      <c r="P341" s="37">
        <f>SUMIFS(СВЦЭМ!$J$34:$J$777,СВЦЭМ!$A$34:$A$777,$A341,СВЦЭМ!$B$34:$B$777,P$331)+'СЕТ СН'!$F$13</f>
        <v>377.80280527000002</v>
      </c>
      <c r="Q341" s="37">
        <f>SUMIFS(СВЦЭМ!$J$34:$J$777,СВЦЭМ!$A$34:$A$777,$A341,СВЦЭМ!$B$34:$B$777,Q$331)+'СЕТ СН'!$F$13</f>
        <v>378.30128833999999</v>
      </c>
      <c r="R341" s="37">
        <f>SUMIFS(СВЦЭМ!$J$34:$J$777,СВЦЭМ!$A$34:$A$777,$A341,СВЦЭМ!$B$34:$B$777,R$331)+'СЕТ СН'!$F$13</f>
        <v>386.45408121999998</v>
      </c>
      <c r="S341" s="37">
        <f>SUMIFS(СВЦЭМ!$J$34:$J$777,СВЦЭМ!$A$34:$A$777,$A341,СВЦЭМ!$B$34:$B$777,S$331)+'СЕТ СН'!$F$13</f>
        <v>389.67474025000001</v>
      </c>
      <c r="T341" s="37">
        <f>SUMIFS(СВЦЭМ!$J$34:$J$777,СВЦЭМ!$A$34:$A$777,$A341,СВЦЭМ!$B$34:$B$777,T$331)+'СЕТ СН'!$F$13</f>
        <v>404.65538013000003</v>
      </c>
      <c r="U341" s="37">
        <f>SUMIFS(СВЦЭМ!$J$34:$J$777,СВЦЭМ!$A$34:$A$777,$A341,СВЦЭМ!$B$34:$B$777,U$331)+'СЕТ СН'!$F$13</f>
        <v>409.95876989999999</v>
      </c>
      <c r="V341" s="37">
        <f>SUMIFS(СВЦЭМ!$J$34:$J$777,СВЦЭМ!$A$34:$A$777,$A341,СВЦЭМ!$B$34:$B$777,V$331)+'СЕТ СН'!$F$13</f>
        <v>419.42973783000002</v>
      </c>
      <c r="W341" s="37">
        <f>SUMIFS(СВЦЭМ!$J$34:$J$777,СВЦЭМ!$A$34:$A$777,$A341,СВЦЭМ!$B$34:$B$777,W$331)+'СЕТ СН'!$F$13</f>
        <v>445.27927222</v>
      </c>
      <c r="X341" s="37">
        <f>SUMIFS(СВЦЭМ!$J$34:$J$777,СВЦЭМ!$A$34:$A$777,$A341,СВЦЭМ!$B$34:$B$777,X$331)+'СЕТ СН'!$F$13</f>
        <v>480.97239070000001</v>
      </c>
      <c r="Y341" s="37">
        <f>SUMIFS(СВЦЭМ!$J$34:$J$777,СВЦЭМ!$A$34:$A$777,$A341,СВЦЭМ!$B$34:$B$777,Y$331)+'СЕТ СН'!$F$13</f>
        <v>538.07332487999997</v>
      </c>
    </row>
    <row r="342" spans="1:25" ht="15.75" x14ac:dyDescent="0.2">
      <c r="A342" s="36">
        <f t="shared" si="9"/>
        <v>43292</v>
      </c>
      <c r="B342" s="37">
        <f>SUMIFS(СВЦЭМ!$J$34:$J$777,СВЦЭМ!$A$34:$A$777,$A342,СВЦЭМ!$B$34:$B$777,B$331)+'СЕТ СН'!$F$13</f>
        <v>507.77933929</v>
      </c>
      <c r="C342" s="37">
        <f>SUMIFS(СВЦЭМ!$J$34:$J$777,СВЦЭМ!$A$34:$A$777,$A342,СВЦЭМ!$B$34:$B$777,C$331)+'СЕТ СН'!$F$13</f>
        <v>528.64053997999997</v>
      </c>
      <c r="D342" s="37">
        <f>SUMIFS(СВЦЭМ!$J$34:$J$777,СВЦЭМ!$A$34:$A$777,$A342,СВЦЭМ!$B$34:$B$777,D$331)+'СЕТ СН'!$F$13</f>
        <v>543.39217814000006</v>
      </c>
      <c r="E342" s="37">
        <f>SUMIFS(СВЦЭМ!$J$34:$J$777,СВЦЭМ!$A$34:$A$777,$A342,СВЦЭМ!$B$34:$B$777,E$331)+'СЕТ СН'!$F$13</f>
        <v>546.57398089000003</v>
      </c>
      <c r="F342" s="37">
        <f>SUMIFS(СВЦЭМ!$J$34:$J$777,СВЦЭМ!$A$34:$A$777,$A342,СВЦЭМ!$B$34:$B$777,F$331)+'СЕТ СН'!$F$13</f>
        <v>543.64979485000003</v>
      </c>
      <c r="G342" s="37">
        <f>SUMIFS(СВЦЭМ!$J$34:$J$777,СВЦЭМ!$A$34:$A$777,$A342,СВЦЭМ!$B$34:$B$777,G$331)+'СЕТ СН'!$F$13</f>
        <v>540.62545329</v>
      </c>
      <c r="H342" s="37">
        <f>SUMIFS(СВЦЭМ!$J$34:$J$777,СВЦЭМ!$A$34:$A$777,$A342,СВЦЭМ!$B$34:$B$777,H$331)+'СЕТ СН'!$F$13</f>
        <v>478.09010943999999</v>
      </c>
      <c r="I342" s="37">
        <f>SUMIFS(СВЦЭМ!$J$34:$J$777,СВЦЭМ!$A$34:$A$777,$A342,СВЦЭМ!$B$34:$B$777,I$331)+'СЕТ СН'!$F$13</f>
        <v>406.10872526000003</v>
      </c>
      <c r="J342" s="37">
        <f>SUMIFS(СВЦЭМ!$J$34:$J$777,СВЦЭМ!$A$34:$A$777,$A342,СВЦЭМ!$B$34:$B$777,J$331)+'СЕТ СН'!$F$13</f>
        <v>370.48232703999997</v>
      </c>
      <c r="K342" s="37">
        <f>SUMIFS(СВЦЭМ!$J$34:$J$777,СВЦЭМ!$A$34:$A$777,$A342,СВЦЭМ!$B$34:$B$777,K$331)+'СЕТ СН'!$F$13</f>
        <v>336.65201076</v>
      </c>
      <c r="L342" s="37">
        <f>SUMIFS(СВЦЭМ!$J$34:$J$777,СВЦЭМ!$A$34:$A$777,$A342,СВЦЭМ!$B$34:$B$777,L$331)+'СЕТ СН'!$F$13</f>
        <v>333.25577822000002</v>
      </c>
      <c r="M342" s="37">
        <f>SUMIFS(СВЦЭМ!$J$34:$J$777,СВЦЭМ!$A$34:$A$777,$A342,СВЦЭМ!$B$34:$B$777,M$331)+'СЕТ СН'!$F$13</f>
        <v>322.78014630000001</v>
      </c>
      <c r="N342" s="37">
        <f>SUMIFS(СВЦЭМ!$J$34:$J$777,СВЦЭМ!$A$34:$A$777,$A342,СВЦЭМ!$B$34:$B$777,N$331)+'СЕТ СН'!$F$13</f>
        <v>317.29305640000001</v>
      </c>
      <c r="O342" s="37">
        <f>SUMIFS(СВЦЭМ!$J$34:$J$777,СВЦЭМ!$A$34:$A$777,$A342,СВЦЭМ!$B$34:$B$777,O$331)+'СЕТ СН'!$F$13</f>
        <v>322.17883782000001</v>
      </c>
      <c r="P342" s="37">
        <f>SUMIFS(СВЦЭМ!$J$34:$J$777,СВЦЭМ!$A$34:$A$777,$A342,СВЦЭМ!$B$34:$B$777,P$331)+'СЕТ СН'!$F$13</f>
        <v>321.57318161000001</v>
      </c>
      <c r="Q342" s="37">
        <f>SUMIFS(СВЦЭМ!$J$34:$J$777,СВЦЭМ!$A$34:$A$777,$A342,СВЦЭМ!$B$34:$B$777,Q$331)+'СЕТ СН'!$F$13</f>
        <v>322.66735545</v>
      </c>
      <c r="R342" s="37">
        <f>SUMIFS(СВЦЭМ!$J$34:$J$777,СВЦЭМ!$A$34:$A$777,$A342,СВЦЭМ!$B$34:$B$777,R$331)+'СЕТ СН'!$F$13</f>
        <v>327.10498353000003</v>
      </c>
      <c r="S342" s="37">
        <f>SUMIFS(СВЦЭМ!$J$34:$J$777,СВЦЭМ!$A$34:$A$777,$A342,СВЦЭМ!$B$34:$B$777,S$331)+'СЕТ СН'!$F$13</f>
        <v>328.05856354000002</v>
      </c>
      <c r="T342" s="37">
        <f>SUMIFS(СВЦЭМ!$J$34:$J$777,СВЦЭМ!$A$34:$A$777,$A342,СВЦЭМ!$B$34:$B$777,T$331)+'СЕТ СН'!$F$13</f>
        <v>328.65526955000001</v>
      </c>
      <c r="U342" s="37">
        <f>SUMIFS(СВЦЭМ!$J$34:$J$777,СВЦЭМ!$A$34:$A$777,$A342,СВЦЭМ!$B$34:$B$777,U$331)+'СЕТ СН'!$F$13</f>
        <v>324.65049341000002</v>
      </c>
      <c r="V342" s="37">
        <f>SUMIFS(СВЦЭМ!$J$34:$J$777,СВЦЭМ!$A$34:$A$777,$A342,СВЦЭМ!$B$34:$B$777,V$331)+'СЕТ СН'!$F$13</f>
        <v>328.31452188999998</v>
      </c>
      <c r="W342" s="37">
        <f>SUMIFS(СВЦЭМ!$J$34:$J$777,СВЦЭМ!$A$34:$A$777,$A342,СВЦЭМ!$B$34:$B$777,W$331)+'СЕТ СН'!$F$13</f>
        <v>360.80149700999999</v>
      </c>
      <c r="X342" s="37">
        <f>SUMIFS(СВЦЭМ!$J$34:$J$777,СВЦЭМ!$A$34:$A$777,$A342,СВЦЭМ!$B$34:$B$777,X$331)+'СЕТ СН'!$F$13</f>
        <v>402.08368812999998</v>
      </c>
      <c r="Y342" s="37">
        <f>SUMIFS(СВЦЭМ!$J$34:$J$777,СВЦЭМ!$A$34:$A$777,$A342,СВЦЭМ!$B$34:$B$777,Y$331)+'СЕТ СН'!$F$13</f>
        <v>452.80751432</v>
      </c>
    </row>
    <row r="343" spans="1:25" ht="15.75" x14ac:dyDescent="0.2">
      <c r="A343" s="36">
        <f t="shared" si="9"/>
        <v>43293</v>
      </c>
      <c r="B343" s="37">
        <f>SUMIFS(СВЦЭМ!$J$34:$J$777,СВЦЭМ!$A$34:$A$777,$A343,СВЦЭМ!$B$34:$B$777,B$331)+'СЕТ СН'!$F$13</f>
        <v>508.57352027000002</v>
      </c>
      <c r="C343" s="37">
        <f>SUMIFS(СВЦЭМ!$J$34:$J$777,СВЦЭМ!$A$34:$A$777,$A343,СВЦЭМ!$B$34:$B$777,C$331)+'СЕТ СН'!$F$13</f>
        <v>538.28304559000003</v>
      </c>
      <c r="D343" s="37">
        <f>SUMIFS(СВЦЭМ!$J$34:$J$777,СВЦЭМ!$A$34:$A$777,$A343,СВЦЭМ!$B$34:$B$777,D$331)+'СЕТ СН'!$F$13</f>
        <v>534.35156529000005</v>
      </c>
      <c r="E343" s="37">
        <f>SUMIFS(СВЦЭМ!$J$34:$J$777,СВЦЭМ!$A$34:$A$777,$A343,СВЦЭМ!$B$34:$B$777,E$331)+'СЕТ СН'!$F$13</f>
        <v>543.73242980999999</v>
      </c>
      <c r="F343" s="37">
        <f>SUMIFS(СВЦЭМ!$J$34:$J$777,СВЦЭМ!$A$34:$A$777,$A343,СВЦЭМ!$B$34:$B$777,F$331)+'СЕТ СН'!$F$13</f>
        <v>551.48755958000004</v>
      </c>
      <c r="G343" s="37">
        <f>SUMIFS(СВЦЭМ!$J$34:$J$777,СВЦЭМ!$A$34:$A$777,$A343,СВЦЭМ!$B$34:$B$777,G$331)+'СЕТ СН'!$F$13</f>
        <v>548.42178118000004</v>
      </c>
      <c r="H343" s="37">
        <f>SUMIFS(СВЦЭМ!$J$34:$J$777,СВЦЭМ!$A$34:$A$777,$A343,СВЦЭМ!$B$34:$B$777,H$331)+'СЕТ СН'!$F$13</f>
        <v>497.54279251999998</v>
      </c>
      <c r="I343" s="37">
        <f>SUMIFS(СВЦЭМ!$J$34:$J$777,СВЦЭМ!$A$34:$A$777,$A343,СВЦЭМ!$B$34:$B$777,I$331)+'СЕТ СН'!$F$13</f>
        <v>409.55077770000003</v>
      </c>
      <c r="J343" s="37">
        <f>SUMIFS(СВЦЭМ!$J$34:$J$777,СВЦЭМ!$A$34:$A$777,$A343,СВЦЭМ!$B$34:$B$777,J$331)+'СЕТ СН'!$F$13</f>
        <v>356.80825607000003</v>
      </c>
      <c r="K343" s="37">
        <f>SUMIFS(СВЦЭМ!$J$34:$J$777,СВЦЭМ!$A$34:$A$777,$A343,СВЦЭМ!$B$34:$B$777,K$331)+'СЕТ СН'!$F$13</f>
        <v>326.79200688999998</v>
      </c>
      <c r="L343" s="37">
        <f>SUMIFS(СВЦЭМ!$J$34:$J$777,СВЦЭМ!$A$34:$A$777,$A343,СВЦЭМ!$B$34:$B$777,L$331)+'СЕТ СН'!$F$13</f>
        <v>317.81375105000001</v>
      </c>
      <c r="M343" s="37">
        <f>SUMIFS(СВЦЭМ!$J$34:$J$777,СВЦЭМ!$A$34:$A$777,$A343,СВЦЭМ!$B$34:$B$777,M$331)+'СЕТ СН'!$F$13</f>
        <v>315.32781894999999</v>
      </c>
      <c r="N343" s="37">
        <f>SUMIFS(СВЦЭМ!$J$34:$J$777,СВЦЭМ!$A$34:$A$777,$A343,СВЦЭМ!$B$34:$B$777,N$331)+'СЕТ СН'!$F$13</f>
        <v>323.40030106</v>
      </c>
      <c r="O343" s="37">
        <f>SUMIFS(СВЦЭМ!$J$34:$J$777,СВЦЭМ!$A$34:$A$777,$A343,СВЦЭМ!$B$34:$B$777,O$331)+'СЕТ СН'!$F$13</f>
        <v>331.27311773000002</v>
      </c>
      <c r="P343" s="37">
        <f>SUMIFS(СВЦЭМ!$J$34:$J$777,СВЦЭМ!$A$34:$A$777,$A343,СВЦЭМ!$B$34:$B$777,P$331)+'СЕТ СН'!$F$13</f>
        <v>334.53335224</v>
      </c>
      <c r="Q343" s="37">
        <f>SUMIFS(СВЦЭМ!$J$34:$J$777,СВЦЭМ!$A$34:$A$777,$A343,СВЦЭМ!$B$34:$B$777,Q$331)+'СЕТ СН'!$F$13</f>
        <v>337.4629309</v>
      </c>
      <c r="R343" s="37">
        <f>SUMIFS(СВЦЭМ!$J$34:$J$777,СВЦЭМ!$A$34:$A$777,$A343,СВЦЭМ!$B$34:$B$777,R$331)+'СЕТ СН'!$F$13</f>
        <v>335.29760535999998</v>
      </c>
      <c r="S343" s="37">
        <f>SUMIFS(СВЦЭМ!$J$34:$J$777,СВЦЭМ!$A$34:$A$777,$A343,СВЦЭМ!$B$34:$B$777,S$331)+'СЕТ СН'!$F$13</f>
        <v>328.01132303999998</v>
      </c>
      <c r="T343" s="37">
        <f>SUMIFS(СВЦЭМ!$J$34:$J$777,СВЦЭМ!$A$34:$A$777,$A343,СВЦЭМ!$B$34:$B$777,T$331)+'СЕТ СН'!$F$13</f>
        <v>324.74049529000001</v>
      </c>
      <c r="U343" s="37">
        <f>SUMIFS(СВЦЭМ!$J$34:$J$777,СВЦЭМ!$A$34:$A$777,$A343,СВЦЭМ!$B$34:$B$777,U$331)+'СЕТ СН'!$F$13</f>
        <v>319.12322571999999</v>
      </c>
      <c r="V343" s="37">
        <f>SUMIFS(СВЦЭМ!$J$34:$J$777,СВЦЭМ!$A$34:$A$777,$A343,СВЦЭМ!$B$34:$B$777,V$331)+'СЕТ СН'!$F$13</f>
        <v>318.34627584999998</v>
      </c>
      <c r="W343" s="37">
        <f>SUMIFS(СВЦЭМ!$J$34:$J$777,СВЦЭМ!$A$34:$A$777,$A343,СВЦЭМ!$B$34:$B$777,W$331)+'СЕТ СН'!$F$13</f>
        <v>350.26791637999997</v>
      </c>
      <c r="X343" s="37">
        <f>SUMIFS(СВЦЭМ!$J$34:$J$777,СВЦЭМ!$A$34:$A$777,$A343,СВЦЭМ!$B$34:$B$777,X$331)+'СЕТ СН'!$F$13</f>
        <v>400.68318835999997</v>
      </c>
      <c r="Y343" s="37">
        <f>SUMIFS(СВЦЭМ!$J$34:$J$777,СВЦЭМ!$A$34:$A$777,$A343,СВЦЭМ!$B$34:$B$777,Y$331)+'СЕТ СН'!$F$13</f>
        <v>467.62391079000002</v>
      </c>
    </row>
    <row r="344" spans="1:25" ht="15.75" x14ac:dyDescent="0.2">
      <c r="A344" s="36">
        <f t="shared" si="9"/>
        <v>43294</v>
      </c>
      <c r="B344" s="37">
        <f>SUMIFS(СВЦЭМ!$J$34:$J$777,СВЦЭМ!$A$34:$A$777,$A344,СВЦЭМ!$B$34:$B$777,B$331)+'СЕТ СН'!$F$13</f>
        <v>505.40317279999999</v>
      </c>
      <c r="C344" s="37">
        <f>SUMIFS(СВЦЭМ!$J$34:$J$777,СВЦЭМ!$A$34:$A$777,$A344,СВЦЭМ!$B$34:$B$777,C$331)+'СЕТ СН'!$F$13</f>
        <v>523.01268812000001</v>
      </c>
      <c r="D344" s="37">
        <f>SUMIFS(СВЦЭМ!$J$34:$J$777,СВЦЭМ!$A$34:$A$777,$A344,СВЦЭМ!$B$34:$B$777,D$331)+'СЕТ СН'!$F$13</f>
        <v>545.57097414999998</v>
      </c>
      <c r="E344" s="37">
        <f>SUMIFS(СВЦЭМ!$J$34:$J$777,СВЦЭМ!$A$34:$A$777,$A344,СВЦЭМ!$B$34:$B$777,E$331)+'СЕТ СН'!$F$13</f>
        <v>555.59236809000004</v>
      </c>
      <c r="F344" s="37">
        <f>SUMIFS(СВЦЭМ!$J$34:$J$777,СВЦЭМ!$A$34:$A$777,$A344,СВЦЭМ!$B$34:$B$777,F$331)+'СЕТ СН'!$F$13</f>
        <v>553.87527405000003</v>
      </c>
      <c r="G344" s="37">
        <f>SUMIFS(СВЦЭМ!$J$34:$J$777,СВЦЭМ!$A$34:$A$777,$A344,СВЦЭМ!$B$34:$B$777,G$331)+'СЕТ СН'!$F$13</f>
        <v>548.60543859999996</v>
      </c>
      <c r="H344" s="37">
        <f>SUMIFS(СВЦЭМ!$J$34:$J$777,СВЦЭМ!$A$34:$A$777,$A344,СВЦЭМ!$B$34:$B$777,H$331)+'СЕТ СН'!$F$13</f>
        <v>487.93627427000001</v>
      </c>
      <c r="I344" s="37">
        <f>SUMIFS(СВЦЭМ!$J$34:$J$777,СВЦЭМ!$A$34:$A$777,$A344,СВЦЭМ!$B$34:$B$777,I$331)+'СЕТ СН'!$F$13</f>
        <v>420.72865705999999</v>
      </c>
      <c r="J344" s="37">
        <f>SUMIFS(СВЦЭМ!$J$34:$J$777,СВЦЭМ!$A$34:$A$777,$A344,СВЦЭМ!$B$34:$B$777,J$331)+'СЕТ СН'!$F$13</f>
        <v>363.69782347</v>
      </c>
      <c r="K344" s="37">
        <f>SUMIFS(СВЦЭМ!$J$34:$J$777,СВЦЭМ!$A$34:$A$777,$A344,СВЦЭМ!$B$34:$B$777,K$331)+'СЕТ СН'!$F$13</f>
        <v>335.98551910999998</v>
      </c>
      <c r="L344" s="37">
        <f>SUMIFS(СВЦЭМ!$J$34:$J$777,СВЦЭМ!$A$34:$A$777,$A344,СВЦЭМ!$B$34:$B$777,L$331)+'СЕТ СН'!$F$13</f>
        <v>321.71149381999999</v>
      </c>
      <c r="M344" s="37">
        <f>SUMIFS(СВЦЭМ!$J$34:$J$777,СВЦЭМ!$A$34:$A$777,$A344,СВЦЭМ!$B$34:$B$777,M$331)+'СЕТ СН'!$F$13</f>
        <v>318.95311662</v>
      </c>
      <c r="N344" s="37">
        <f>SUMIFS(СВЦЭМ!$J$34:$J$777,СВЦЭМ!$A$34:$A$777,$A344,СВЦЭМ!$B$34:$B$777,N$331)+'СЕТ СН'!$F$13</f>
        <v>325.67241908</v>
      </c>
      <c r="O344" s="37">
        <f>SUMIFS(СВЦЭМ!$J$34:$J$777,СВЦЭМ!$A$34:$A$777,$A344,СВЦЭМ!$B$34:$B$777,O$331)+'СЕТ СН'!$F$13</f>
        <v>328.08820628000001</v>
      </c>
      <c r="P344" s="37">
        <f>SUMIFS(СВЦЭМ!$J$34:$J$777,СВЦЭМ!$A$34:$A$777,$A344,СВЦЭМ!$B$34:$B$777,P$331)+'СЕТ СН'!$F$13</f>
        <v>333.36300383999998</v>
      </c>
      <c r="Q344" s="37">
        <f>SUMIFS(СВЦЭМ!$J$34:$J$777,СВЦЭМ!$A$34:$A$777,$A344,СВЦЭМ!$B$34:$B$777,Q$331)+'СЕТ СН'!$F$13</f>
        <v>348.51887841000001</v>
      </c>
      <c r="R344" s="37">
        <f>SUMIFS(СВЦЭМ!$J$34:$J$777,СВЦЭМ!$A$34:$A$777,$A344,СВЦЭМ!$B$34:$B$777,R$331)+'СЕТ СН'!$F$13</f>
        <v>361.10249664999998</v>
      </c>
      <c r="S344" s="37">
        <f>SUMIFS(СВЦЭМ!$J$34:$J$777,СВЦЭМ!$A$34:$A$777,$A344,СВЦЭМ!$B$34:$B$777,S$331)+'СЕТ СН'!$F$13</f>
        <v>349.24633176999998</v>
      </c>
      <c r="T344" s="37">
        <f>SUMIFS(СВЦЭМ!$J$34:$J$777,СВЦЭМ!$A$34:$A$777,$A344,СВЦЭМ!$B$34:$B$777,T$331)+'СЕТ СН'!$F$13</f>
        <v>341.87900934999999</v>
      </c>
      <c r="U344" s="37">
        <f>SUMIFS(СВЦЭМ!$J$34:$J$777,СВЦЭМ!$A$34:$A$777,$A344,СВЦЭМ!$B$34:$B$777,U$331)+'СЕТ СН'!$F$13</f>
        <v>334.11228181000001</v>
      </c>
      <c r="V344" s="37">
        <f>SUMIFS(СВЦЭМ!$J$34:$J$777,СВЦЭМ!$A$34:$A$777,$A344,СВЦЭМ!$B$34:$B$777,V$331)+'СЕТ СН'!$F$13</f>
        <v>335.21141340000003</v>
      </c>
      <c r="W344" s="37">
        <f>SUMIFS(СВЦЭМ!$J$34:$J$777,СВЦЭМ!$A$34:$A$777,$A344,СВЦЭМ!$B$34:$B$777,W$331)+'СЕТ СН'!$F$13</f>
        <v>356.01475541999997</v>
      </c>
      <c r="X344" s="37">
        <f>SUMIFS(СВЦЭМ!$J$34:$J$777,СВЦЭМ!$A$34:$A$777,$A344,СВЦЭМ!$B$34:$B$777,X$331)+'СЕТ СН'!$F$13</f>
        <v>397.62420118</v>
      </c>
      <c r="Y344" s="37">
        <f>SUMIFS(СВЦЭМ!$J$34:$J$777,СВЦЭМ!$A$34:$A$777,$A344,СВЦЭМ!$B$34:$B$777,Y$331)+'СЕТ СН'!$F$13</f>
        <v>452.40170996000001</v>
      </c>
    </row>
    <row r="345" spans="1:25" ht="15.75" x14ac:dyDescent="0.2">
      <c r="A345" s="36">
        <f t="shared" si="9"/>
        <v>43295</v>
      </c>
      <c r="B345" s="37">
        <f>SUMIFS(СВЦЭМ!$J$34:$J$777,СВЦЭМ!$A$34:$A$777,$A345,СВЦЭМ!$B$34:$B$777,B$331)+'СЕТ СН'!$F$13</f>
        <v>459.62126000000001</v>
      </c>
      <c r="C345" s="37">
        <f>SUMIFS(СВЦЭМ!$J$34:$J$777,СВЦЭМ!$A$34:$A$777,$A345,СВЦЭМ!$B$34:$B$777,C$331)+'СЕТ СН'!$F$13</f>
        <v>505.38405187000001</v>
      </c>
      <c r="D345" s="37">
        <f>SUMIFS(СВЦЭМ!$J$34:$J$777,СВЦЭМ!$A$34:$A$777,$A345,СВЦЭМ!$B$34:$B$777,D$331)+'СЕТ СН'!$F$13</f>
        <v>549.91657813999996</v>
      </c>
      <c r="E345" s="37">
        <f>SUMIFS(СВЦЭМ!$J$34:$J$777,СВЦЭМ!$A$34:$A$777,$A345,СВЦЭМ!$B$34:$B$777,E$331)+'СЕТ СН'!$F$13</f>
        <v>550.40243135000003</v>
      </c>
      <c r="F345" s="37">
        <f>SUMIFS(СВЦЭМ!$J$34:$J$777,СВЦЭМ!$A$34:$A$777,$A345,СВЦЭМ!$B$34:$B$777,F$331)+'СЕТ СН'!$F$13</f>
        <v>550.75678058999995</v>
      </c>
      <c r="G345" s="37">
        <f>SUMIFS(СВЦЭМ!$J$34:$J$777,СВЦЭМ!$A$34:$A$777,$A345,СВЦЭМ!$B$34:$B$777,G$331)+'СЕТ СН'!$F$13</f>
        <v>549.64535006000006</v>
      </c>
      <c r="H345" s="37">
        <f>SUMIFS(СВЦЭМ!$J$34:$J$777,СВЦЭМ!$A$34:$A$777,$A345,СВЦЭМ!$B$34:$B$777,H$331)+'СЕТ СН'!$F$13</f>
        <v>511.94178197999997</v>
      </c>
      <c r="I345" s="37">
        <f>SUMIFS(СВЦЭМ!$J$34:$J$777,СВЦЭМ!$A$34:$A$777,$A345,СВЦЭМ!$B$34:$B$777,I$331)+'СЕТ СН'!$F$13</f>
        <v>439.92980681</v>
      </c>
      <c r="J345" s="37">
        <f>SUMIFS(СВЦЭМ!$J$34:$J$777,СВЦЭМ!$A$34:$A$777,$A345,СВЦЭМ!$B$34:$B$777,J$331)+'СЕТ СН'!$F$13</f>
        <v>369.14812839000001</v>
      </c>
      <c r="K345" s="37">
        <f>SUMIFS(СВЦЭМ!$J$34:$J$777,СВЦЭМ!$A$34:$A$777,$A345,СВЦЭМ!$B$34:$B$777,K$331)+'СЕТ СН'!$F$13</f>
        <v>338.20107168999999</v>
      </c>
      <c r="L345" s="37">
        <f>SUMIFS(СВЦЭМ!$J$34:$J$777,СВЦЭМ!$A$34:$A$777,$A345,СВЦЭМ!$B$34:$B$777,L$331)+'СЕТ СН'!$F$13</f>
        <v>326.26953316999999</v>
      </c>
      <c r="M345" s="37">
        <f>SUMIFS(СВЦЭМ!$J$34:$J$777,СВЦЭМ!$A$34:$A$777,$A345,СВЦЭМ!$B$34:$B$777,M$331)+'СЕТ СН'!$F$13</f>
        <v>316.71702194</v>
      </c>
      <c r="N345" s="37">
        <f>SUMIFS(СВЦЭМ!$J$34:$J$777,СВЦЭМ!$A$34:$A$777,$A345,СВЦЭМ!$B$34:$B$777,N$331)+'СЕТ СН'!$F$13</f>
        <v>321.18056919999998</v>
      </c>
      <c r="O345" s="37">
        <f>SUMIFS(СВЦЭМ!$J$34:$J$777,СВЦЭМ!$A$34:$A$777,$A345,СВЦЭМ!$B$34:$B$777,O$331)+'СЕТ СН'!$F$13</f>
        <v>324.30848437999998</v>
      </c>
      <c r="P345" s="37">
        <f>SUMIFS(СВЦЭМ!$J$34:$J$777,СВЦЭМ!$A$34:$A$777,$A345,СВЦЭМ!$B$34:$B$777,P$331)+'СЕТ СН'!$F$13</f>
        <v>337.02475384000002</v>
      </c>
      <c r="Q345" s="37">
        <f>SUMIFS(СВЦЭМ!$J$34:$J$777,СВЦЭМ!$A$34:$A$777,$A345,СВЦЭМ!$B$34:$B$777,Q$331)+'СЕТ СН'!$F$13</f>
        <v>340.01849192999998</v>
      </c>
      <c r="R345" s="37">
        <f>SUMIFS(СВЦЭМ!$J$34:$J$777,СВЦЭМ!$A$34:$A$777,$A345,СВЦЭМ!$B$34:$B$777,R$331)+'СЕТ СН'!$F$13</f>
        <v>339.4272345</v>
      </c>
      <c r="S345" s="37">
        <f>SUMIFS(СВЦЭМ!$J$34:$J$777,СВЦЭМ!$A$34:$A$777,$A345,СВЦЭМ!$B$34:$B$777,S$331)+'СЕТ СН'!$F$13</f>
        <v>334.89448566999999</v>
      </c>
      <c r="T345" s="37">
        <f>SUMIFS(СВЦЭМ!$J$34:$J$777,СВЦЭМ!$A$34:$A$777,$A345,СВЦЭМ!$B$34:$B$777,T$331)+'СЕТ СН'!$F$13</f>
        <v>334.44834139</v>
      </c>
      <c r="U345" s="37">
        <f>SUMIFS(СВЦЭМ!$J$34:$J$777,СВЦЭМ!$A$34:$A$777,$A345,СВЦЭМ!$B$34:$B$777,U$331)+'СЕТ СН'!$F$13</f>
        <v>333.21855763000002</v>
      </c>
      <c r="V345" s="37">
        <f>SUMIFS(СВЦЭМ!$J$34:$J$777,СВЦЭМ!$A$34:$A$777,$A345,СВЦЭМ!$B$34:$B$777,V$331)+'СЕТ СН'!$F$13</f>
        <v>335.07133198999998</v>
      </c>
      <c r="W345" s="37">
        <f>SUMIFS(СВЦЭМ!$J$34:$J$777,СВЦЭМ!$A$34:$A$777,$A345,СВЦЭМ!$B$34:$B$777,W$331)+'СЕТ СН'!$F$13</f>
        <v>351.37217664000002</v>
      </c>
      <c r="X345" s="37">
        <f>SUMIFS(СВЦЭМ!$J$34:$J$777,СВЦЭМ!$A$34:$A$777,$A345,СВЦЭМ!$B$34:$B$777,X$331)+'СЕТ СН'!$F$13</f>
        <v>395.75341787000002</v>
      </c>
      <c r="Y345" s="37">
        <f>SUMIFS(СВЦЭМ!$J$34:$J$777,СВЦЭМ!$A$34:$A$777,$A345,СВЦЭМ!$B$34:$B$777,Y$331)+'СЕТ СН'!$F$13</f>
        <v>442.63356659999999</v>
      </c>
    </row>
    <row r="346" spans="1:25" ht="15.75" x14ac:dyDescent="0.2">
      <c r="A346" s="36">
        <f t="shared" si="9"/>
        <v>43296</v>
      </c>
      <c r="B346" s="37">
        <f>SUMIFS(СВЦЭМ!$J$34:$J$777,СВЦЭМ!$A$34:$A$777,$A346,СВЦЭМ!$B$34:$B$777,B$331)+'СЕТ СН'!$F$13</f>
        <v>481.53214663</v>
      </c>
      <c r="C346" s="37">
        <f>SUMIFS(СВЦЭМ!$J$34:$J$777,СВЦЭМ!$A$34:$A$777,$A346,СВЦЭМ!$B$34:$B$777,C$331)+'СЕТ СН'!$F$13</f>
        <v>509.63589631999997</v>
      </c>
      <c r="D346" s="37">
        <f>SUMIFS(СВЦЭМ!$J$34:$J$777,СВЦЭМ!$A$34:$A$777,$A346,СВЦЭМ!$B$34:$B$777,D$331)+'СЕТ СН'!$F$13</f>
        <v>529.88634208999997</v>
      </c>
      <c r="E346" s="37">
        <f>SUMIFS(СВЦЭМ!$J$34:$J$777,СВЦЭМ!$A$34:$A$777,$A346,СВЦЭМ!$B$34:$B$777,E$331)+'СЕТ СН'!$F$13</f>
        <v>546.73113615</v>
      </c>
      <c r="F346" s="37">
        <f>SUMIFS(СВЦЭМ!$J$34:$J$777,СВЦЭМ!$A$34:$A$777,$A346,СВЦЭМ!$B$34:$B$777,F$331)+'СЕТ СН'!$F$13</f>
        <v>551.11980530000005</v>
      </c>
      <c r="G346" s="37">
        <f>SUMIFS(СВЦЭМ!$J$34:$J$777,СВЦЭМ!$A$34:$A$777,$A346,СВЦЭМ!$B$34:$B$777,G$331)+'СЕТ СН'!$F$13</f>
        <v>551.73452665000002</v>
      </c>
      <c r="H346" s="37">
        <f>SUMIFS(СВЦЭМ!$J$34:$J$777,СВЦЭМ!$A$34:$A$777,$A346,СВЦЭМ!$B$34:$B$777,H$331)+'СЕТ СН'!$F$13</f>
        <v>504.52460133</v>
      </c>
      <c r="I346" s="37">
        <f>SUMIFS(СВЦЭМ!$J$34:$J$777,СВЦЭМ!$A$34:$A$777,$A346,СВЦЭМ!$B$34:$B$777,I$331)+'СЕТ СН'!$F$13</f>
        <v>425.56677739000003</v>
      </c>
      <c r="J346" s="37">
        <f>SUMIFS(СВЦЭМ!$J$34:$J$777,СВЦЭМ!$A$34:$A$777,$A346,СВЦЭМ!$B$34:$B$777,J$331)+'СЕТ СН'!$F$13</f>
        <v>355.89185896999999</v>
      </c>
      <c r="K346" s="37">
        <f>SUMIFS(СВЦЭМ!$J$34:$J$777,СВЦЭМ!$A$34:$A$777,$A346,СВЦЭМ!$B$34:$B$777,K$331)+'СЕТ СН'!$F$13</f>
        <v>328.26701028999997</v>
      </c>
      <c r="L346" s="37">
        <f>SUMIFS(СВЦЭМ!$J$34:$J$777,СВЦЭМ!$A$34:$A$777,$A346,СВЦЭМ!$B$34:$B$777,L$331)+'СЕТ СН'!$F$13</f>
        <v>318.58029845999999</v>
      </c>
      <c r="M346" s="37">
        <f>SUMIFS(СВЦЭМ!$J$34:$J$777,СВЦЭМ!$A$34:$A$777,$A346,СВЦЭМ!$B$34:$B$777,M$331)+'СЕТ СН'!$F$13</f>
        <v>311.77439278999998</v>
      </c>
      <c r="N346" s="37">
        <f>SUMIFS(СВЦЭМ!$J$34:$J$777,СВЦЭМ!$A$34:$A$777,$A346,СВЦЭМ!$B$34:$B$777,N$331)+'СЕТ СН'!$F$13</f>
        <v>314.31713366999998</v>
      </c>
      <c r="O346" s="37">
        <f>SUMIFS(СВЦЭМ!$J$34:$J$777,СВЦЭМ!$A$34:$A$777,$A346,СВЦЭМ!$B$34:$B$777,O$331)+'СЕТ СН'!$F$13</f>
        <v>310.54453445000001</v>
      </c>
      <c r="P346" s="37">
        <f>SUMIFS(СВЦЭМ!$J$34:$J$777,СВЦЭМ!$A$34:$A$777,$A346,СВЦЭМ!$B$34:$B$777,P$331)+'СЕТ СН'!$F$13</f>
        <v>319.43711429000001</v>
      </c>
      <c r="Q346" s="37">
        <f>SUMIFS(СВЦЭМ!$J$34:$J$777,СВЦЭМ!$A$34:$A$777,$A346,СВЦЭМ!$B$34:$B$777,Q$331)+'СЕТ СН'!$F$13</f>
        <v>318.57985692</v>
      </c>
      <c r="R346" s="37">
        <f>SUMIFS(СВЦЭМ!$J$34:$J$777,СВЦЭМ!$A$34:$A$777,$A346,СВЦЭМ!$B$34:$B$777,R$331)+'СЕТ СН'!$F$13</f>
        <v>320.76506677999998</v>
      </c>
      <c r="S346" s="37">
        <f>SUMIFS(СВЦЭМ!$J$34:$J$777,СВЦЭМ!$A$34:$A$777,$A346,СВЦЭМ!$B$34:$B$777,S$331)+'СЕТ СН'!$F$13</f>
        <v>324.25391672000001</v>
      </c>
      <c r="T346" s="37">
        <f>SUMIFS(СВЦЭМ!$J$34:$J$777,СВЦЭМ!$A$34:$A$777,$A346,СВЦЭМ!$B$34:$B$777,T$331)+'СЕТ СН'!$F$13</f>
        <v>328.85360615000002</v>
      </c>
      <c r="U346" s="37">
        <f>SUMIFS(СВЦЭМ!$J$34:$J$777,СВЦЭМ!$A$34:$A$777,$A346,СВЦЭМ!$B$34:$B$777,U$331)+'СЕТ СН'!$F$13</f>
        <v>333.44949636000001</v>
      </c>
      <c r="V346" s="37">
        <f>SUMIFS(СВЦЭМ!$J$34:$J$777,СВЦЭМ!$A$34:$A$777,$A346,СВЦЭМ!$B$34:$B$777,V$331)+'СЕТ СН'!$F$13</f>
        <v>337.78788700000001</v>
      </c>
      <c r="W346" s="37">
        <f>SUMIFS(СВЦЭМ!$J$34:$J$777,СВЦЭМ!$A$34:$A$777,$A346,СВЦЭМ!$B$34:$B$777,W$331)+'СЕТ СН'!$F$13</f>
        <v>373.02094792000003</v>
      </c>
      <c r="X346" s="37">
        <f>SUMIFS(СВЦЭМ!$J$34:$J$777,СВЦЭМ!$A$34:$A$777,$A346,СВЦЭМ!$B$34:$B$777,X$331)+'СЕТ СН'!$F$13</f>
        <v>397.28348526000002</v>
      </c>
      <c r="Y346" s="37">
        <f>SUMIFS(СВЦЭМ!$J$34:$J$777,СВЦЭМ!$A$34:$A$777,$A346,СВЦЭМ!$B$34:$B$777,Y$331)+'СЕТ СН'!$F$13</f>
        <v>443.22888625000002</v>
      </c>
    </row>
    <row r="347" spans="1:25" ht="15.75" x14ac:dyDescent="0.2">
      <c r="A347" s="36">
        <f t="shared" si="9"/>
        <v>43297</v>
      </c>
      <c r="B347" s="37">
        <f>SUMIFS(СВЦЭМ!$J$34:$J$777,СВЦЭМ!$A$34:$A$777,$A347,СВЦЭМ!$B$34:$B$777,B$331)+'СЕТ СН'!$F$13</f>
        <v>513.23873390000006</v>
      </c>
      <c r="C347" s="37">
        <f>SUMIFS(СВЦЭМ!$J$34:$J$777,СВЦЭМ!$A$34:$A$777,$A347,СВЦЭМ!$B$34:$B$777,C$331)+'СЕТ СН'!$F$13</f>
        <v>539.70361980999996</v>
      </c>
      <c r="D347" s="37">
        <f>SUMIFS(СВЦЭМ!$J$34:$J$777,СВЦЭМ!$A$34:$A$777,$A347,СВЦЭМ!$B$34:$B$777,D$331)+'СЕТ СН'!$F$13</f>
        <v>552.37584356000002</v>
      </c>
      <c r="E347" s="37">
        <f>SUMIFS(СВЦЭМ!$J$34:$J$777,СВЦЭМ!$A$34:$A$777,$A347,СВЦЭМ!$B$34:$B$777,E$331)+'СЕТ СН'!$F$13</f>
        <v>549.99270244000002</v>
      </c>
      <c r="F347" s="37">
        <f>SUMIFS(СВЦЭМ!$J$34:$J$777,СВЦЭМ!$A$34:$A$777,$A347,СВЦЭМ!$B$34:$B$777,F$331)+'СЕТ СН'!$F$13</f>
        <v>548.61977438999998</v>
      </c>
      <c r="G347" s="37">
        <f>SUMIFS(СВЦЭМ!$J$34:$J$777,СВЦЭМ!$A$34:$A$777,$A347,СВЦЭМ!$B$34:$B$777,G$331)+'СЕТ СН'!$F$13</f>
        <v>553.15801720000002</v>
      </c>
      <c r="H347" s="37">
        <f>SUMIFS(СВЦЭМ!$J$34:$J$777,СВЦЭМ!$A$34:$A$777,$A347,СВЦЭМ!$B$34:$B$777,H$331)+'СЕТ СН'!$F$13</f>
        <v>514.18747117999999</v>
      </c>
      <c r="I347" s="37">
        <f>SUMIFS(СВЦЭМ!$J$34:$J$777,СВЦЭМ!$A$34:$A$777,$A347,СВЦЭМ!$B$34:$B$777,I$331)+'СЕТ СН'!$F$13</f>
        <v>427.02692468999999</v>
      </c>
      <c r="J347" s="37">
        <f>SUMIFS(СВЦЭМ!$J$34:$J$777,СВЦЭМ!$A$34:$A$777,$A347,СВЦЭМ!$B$34:$B$777,J$331)+'СЕТ СН'!$F$13</f>
        <v>360.21511462000001</v>
      </c>
      <c r="K347" s="37">
        <f>SUMIFS(СВЦЭМ!$J$34:$J$777,СВЦЭМ!$A$34:$A$777,$A347,СВЦЭМ!$B$34:$B$777,K$331)+'СЕТ СН'!$F$13</f>
        <v>334.14196263999997</v>
      </c>
      <c r="L347" s="37">
        <f>SUMIFS(СВЦЭМ!$J$34:$J$777,СВЦЭМ!$A$34:$A$777,$A347,СВЦЭМ!$B$34:$B$777,L$331)+'СЕТ СН'!$F$13</f>
        <v>330.02732665000002</v>
      </c>
      <c r="M347" s="37">
        <f>SUMIFS(СВЦЭМ!$J$34:$J$777,СВЦЭМ!$A$34:$A$777,$A347,СВЦЭМ!$B$34:$B$777,M$331)+'СЕТ СН'!$F$13</f>
        <v>325.25694482</v>
      </c>
      <c r="N347" s="37">
        <f>SUMIFS(СВЦЭМ!$J$34:$J$777,СВЦЭМ!$A$34:$A$777,$A347,СВЦЭМ!$B$34:$B$777,N$331)+'СЕТ СН'!$F$13</f>
        <v>327.73986488999998</v>
      </c>
      <c r="O347" s="37">
        <f>SUMIFS(СВЦЭМ!$J$34:$J$777,СВЦЭМ!$A$34:$A$777,$A347,СВЦЭМ!$B$34:$B$777,O$331)+'СЕТ СН'!$F$13</f>
        <v>327.69086811</v>
      </c>
      <c r="P347" s="37">
        <f>SUMIFS(СВЦЭМ!$J$34:$J$777,СВЦЭМ!$A$34:$A$777,$A347,СВЦЭМ!$B$34:$B$777,P$331)+'СЕТ СН'!$F$13</f>
        <v>327.59209440000001</v>
      </c>
      <c r="Q347" s="37">
        <f>SUMIFS(СВЦЭМ!$J$34:$J$777,СВЦЭМ!$A$34:$A$777,$A347,СВЦЭМ!$B$34:$B$777,Q$331)+'СЕТ СН'!$F$13</f>
        <v>326.03146500999998</v>
      </c>
      <c r="R347" s="37">
        <f>SUMIFS(СВЦЭМ!$J$34:$J$777,СВЦЭМ!$A$34:$A$777,$A347,СВЦЭМ!$B$34:$B$777,R$331)+'СЕТ СН'!$F$13</f>
        <v>325.94355553000003</v>
      </c>
      <c r="S347" s="37">
        <f>SUMIFS(СВЦЭМ!$J$34:$J$777,СВЦЭМ!$A$34:$A$777,$A347,СВЦЭМ!$B$34:$B$777,S$331)+'СЕТ СН'!$F$13</f>
        <v>325.87197695999998</v>
      </c>
      <c r="T347" s="37">
        <f>SUMIFS(СВЦЭМ!$J$34:$J$777,СВЦЭМ!$A$34:$A$777,$A347,СВЦЭМ!$B$34:$B$777,T$331)+'СЕТ СН'!$F$13</f>
        <v>328.17114666999998</v>
      </c>
      <c r="U347" s="37">
        <f>SUMIFS(СВЦЭМ!$J$34:$J$777,СВЦЭМ!$A$34:$A$777,$A347,СВЦЭМ!$B$34:$B$777,U$331)+'СЕТ СН'!$F$13</f>
        <v>329.60400848</v>
      </c>
      <c r="V347" s="37">
        <f>SUMIFS(СВЦЭМ!$J$34:$J$777,СВЦЭМ!$A$34:$A$777,$A347,СВЦЭМ!$B$34:$B$777,V$331)+'СЕТ СН'!$F$13</f>
        <v>334.28438175999997</v>
      </c>
      <c r="W347" s="37">
        <f>SUMIFS(СВЦЭМ!$J$34:$J$777,СВЦЭМ!$A$34:$A$777,$A347,СВЦЭМ!$B$34:$B$777,W$331)+'СЕТ СН'!$F$13</f>
        <v>363.14251630000001</v>
      </c>
      <c r="X347" s="37">
        <f>SUMIFS(СВЦЭМ!$J$34:$J$777,СВЦЭМ!$A$34:$A$777,$A347,СВЦЭМ!$B$34:$B$777,X$331)+'СЕТ СН'!$F$13</f>
        <v>404.13147479999998</v>
      </c>
      <c r="Y347" s="37">
        <f>SUMIFS(СВЦЭМ!$J$34:$J$777,СВЦЭМ!$A$34:$A$777,$A347,СВЦЭМ!$B$34:$B$777,Y$331)+'СЕТ СН'!$F$13</f>
        <v>450.70145298</v>
      </c>
    </row>
    <row r="348" spans="1:25" ht="15.75" x14ac:dyDescent="0.2">
      <c r="A348" s="36">
        <f t="shared" si="9"/>
        <v>43298</v>
      </c>
      <c r="B348" s="37">
        <f>SUMIFS(СВЦЭМ!$J$34:$J$777,СВЦЭМ!$A$34:$A$777,$A348,СВЦЭМ!$B$34:$B$777,B$331)+'СЕТ СН'!$F$13</f>
        <v>489.83206841999998</v>
      </c>
      <c r="C348" s="37">
        <f>SUMIFS(СВЦЭМ!$J$34:$J$777,СВЦЭМ!$A$34:$A$777,$A348,СВЦЭМ!$B$34:$B$777,C$331)+'СЕТ СН'!$F$13</f>
        <v>558.35183526000003</v>
      </c>
      <c r="D348" s="37">
        <f>SUMIFS(СВЦЭМ!$J$34:$J$777,СВЦЭМ!$A$34:$A$777,$A348,СВЦЭМ!$B$34:$B$777,D$331)+'СЕТ СН'!$F$13</f>
        <v>577.12896722999994</v>
      </c>
      <c r="E348" s="37">
        <f>SUMIFS(СВЦЭМ!$J$34:$J$777,СВЦЭМ!$A$34:$A$777,$A348,СВЦЭМ!$B$34:$B$777,E$331)+'СЕТ СН'!$F$13</f>
        <v>572.82033243000001</v>
      </c>
      <c r="F348" s="37">
        <f>SUMIFS(СВЦЭМ!$J$34:$J$777,СВЦЭМ!$A$34:$A$777,$A348,СВЦЭМ!$B$34:$B$777,F$331)+'СЕТ СН'!$F$13</f>
        <v>571.13495207999995</v>
      </c>
      <c r="G348" s="37">
        <f>SUMIFS(СВЦЭМ!$J$34:$J$777,СВЦЭМ!$A$34:$A$777,$A348,СВЦЭМ!$B$34:$B$777,G$331)+'СЕТ СН'!$F$13</f>
        <v>574.36984372999996</v>
      </c>
      <c r="H348" s="37">
        <f>SUMIFS(СВЦЭМ!$J$34:$J$777,СВЦЭМ!$A$34:$A$777,$A348,СВЦЭМ!$B$34:$B$777,H$331)+'СЕТ СН'!$F$13</f>
        <v>540.33444416999998</v>
      </c>
      <c r="I348" s="37">
        <f>SUMIFS(СВЦЭМ!$J$34:$J$777,СВЦЭМ!$A$34:$A$777,$A348,СВЦЭМ!$B$34:$B$777,I$331)+'СЕТ СН'!$F$13</f>
        <v>467.07090642999998</v>
      </c>
      <c r="J348" s="37">
        <f>SUMIFS(СВЦЭМ!$J$34:$J$777,СВЦЭМ!$A$34:$A$777,$A348,СВЦЭМ!$B$34:$B$777,J$331)+'СЕТ СН'!$F$13</f>
        <v>401.36704682999999</v>
      </c>
      <c r="K348" s="37">
        <f>SUMIFS(СВЦЭМ!$J$34:$J$777,СВЦЭМ!$A$34:$A$777,$A348,СВЦЭМ!$B$34:$B$777,K$331)+'СЕТ СН'!$F$13</f>
        <v>362.83372448</v>
      </c>
      <c r="L348" s="37">
        <f>SUMIFS(СВЦЭМ!$J$34:$J$777,СВЦЭМ!$A$34:$A$777,$A348,СВЦЭМ!$B$34:$B$777,L$331)+'СЕТ СН'!$F$13</f>
        <v>355.01945605999998</v>
      </c>
      <c r="M348" s="37">
        <f>SUMIFS(СВЦЭМ!$J$34:$J$777,СВЦЭМ!$A$34:$A$777,$A348,СВЦЭМ!$B$34:$B$777,M$331)+'СЕТ СН'!$F$13</f>
        <v>352.32025252</v>
      </c>
      <c r="N348" s="37">
        <f>SUMIFS(СВЦЭМ!$J$34:$J$777,СВЦЭМ!$A$34:$A$777,$A348,СВЦЭМ!$B$34:$B$777,N$331)+'СЕТ СН'!$F$13</f>
        <v>358.50558717000001</v>
      </c>
      <c r="O348" s="37">
        <f>SUMIFS(СВЦЭМ!$J$34:$J$777,СВЦЭМ!$A$34:$A$777,$A348,СВЦЭМ!$B$34:$B$777,O$331)+'СЕТ СН'!$F$13</f>
        <v>362.82001518999999</v>
      </c>
      <c r="P348" s="37">
        <f>SUMIFS(СВЦЭМ!$J$34:$J$777,СВЦЭМ!$A$34:$A$777,$A348,СВЦЭМ!$B$34:$B$777,P$331)+'СЕТ СН'!$F$13</f>
        <v>358.58094268000002</v>
      </c>
      <c r="Q348" s="37">
        <f>SUMIFS(СВЦЭМ!$J$34:$J$777,СВЦЭМ!$A$34:$A$777,$A348,СВЦЭМ!$B$34:$B$777,Q$331)+'СЕТ СН'!$F$13</f>
        <v>362.09474173000001</v>
      </c>
      <c r="R348" s="37">
        <f>SUMIFS(СВЦЭМ!$J$34:$J$777,СВЦЭМ!$A$34:$A$777,$A348,СВЦЭМ!$B$34:$B$777,R$331)+'СЕТ СН'!$F$13</f>
        <v>358.39963869000002</v>
      </c>
      <c r="S348" s="37">
        <f>SUMIFS(СВЦЭМ!$J$34:$J$777,СВЦЭМ!$A$34:$A$777,$A348,СВЦЭМ!$B$34:$B$777,S$331)+'СЕТ СН'!$F$13</f>
        <v>360.60568410000002</v>
      </c>
      <c r="T348" s="37">
        <f>SUMIFS(СВЦЭМ!$J$34:$J$777,СВЦЭМ!$A$34:$A$777,$A348,СВЦЭМ!$B$34:$B$777,T$331)+'СЕТ СН'!$F$13</f>
        <v>360.17632845999998</v>
      </c>
      <c r="U348" s="37">
        <f>SUMIFS(СВЦЭМ!$J$34:$J$777,СВЦЭМ!$A$34:$A$777,$A348,СВЦЭМ!$B$34:$B$777,U$331)+'СЕТ СН'!$F$13</f>
        <v>356.61940371999998</v>
      </c>
      <c r="V348" s="37">
        <f>SUMIFS(СВЦЭМ!$J$34:$J$777,СВЦЭМ!$A$34:$A$777,$A348,СВЦЭМ!$B$34:$B$777,V$331)+'СЕТ СН'!$F$13</f>
        <v>357.27405168000001</v>
      </c>
      <c r="W348" s="37">
        <f>SUMIFS(СВЦЭМ!$J$34:$J$777,СВЦЭМ!$A$34:$A$777,$A348,СВЦЭМ!$B$34:$B$777,W$331)+'СЕТ СН'!$F$13</f>
        <v>391.17918544000003</v>
      </c>
      <c r="X348" s="37">
        <f>SUMIFS(СВЦЭМ!$J$34:$J$777,СВЦЭМ!$A$34:$A$777,$A348,СВЦЭМ!$B$34:$B$777,X$331)+'СЕТ СН'!$F$13</f>
        <v>446.13795363999998</v>
      </c>
      <c r="Y348" s="37">
        <f>SUMIFS(СВЦЭМ!$J$34:$J$777,СВЦЭМ!$A$34:$A$777,$A348,СВЦЭМ!$B$34:$B$777,Y$331)+'СЕТ СН'!$F$13</f>
        <v>502.90249003999998</v>
      </c>
    </row>
    <row r="349" spans="1:25" ht="15.75" x14ac:dyDescent="0.2">
      <c r="A349" s="36">
        <f t="shared" si="9"/>
        <v>43299</v>
      </c>
      <c r="B349" s="37">
        <f>SUMIFS(СВЦЭМ!$J$34:$J$777,СВЦЭМ!$A$34:$A$777,$A349,СВЦЭМ!$B$34:$B$777,B$331)+'СЕТ СН'!$F$13</f>
        <v>522.88263043999996</v>
      </c>
      <c r="C349" s="37">
        <f>SUMIFS(СВЦЭМ!$J$34:$J$777,СВЦЭМ!$A$34:$A$777,$A349,СВЦЭМ!$B$34:$B$777,C$331)+'СЕТ СН'!$F$13</f>
        <v>554.80023079</v>
      </c>
      <c r="D349" s="37">
        <f>SUMIFS(СВЦЭМ!$J$34:$J$777,СВЦЭМ!$A$34:$A$777,$A349,СВЦЭМ!$B$34:$B$777,D$331)+'СЕТ СН'!$F$13</f>
        <v>573.79050045999998</v>
      </c>
      <c r="E349" s="37">
        <f>SUMIFS(СВЦЭМ!$J$34:$J$777,СВЦЭМ!$A$34:$A$777,$A349,СВЦЭМ!$B$34:$B$777,E$331)+'СЕТ СН'!$F$13</f>
        <v>568.63939124000001</v>
      </c>
      <c r="F349" s="37">
        <f>SUMIFS(СВЦЭМ!$J$34:$J$777,СВЦЭМ!$A$34:$A$777,$A349,СВЦЭМ!$B$34:$B$777,F$331)+'СЕТ СН'!$F$13</f>
        <v>565.84869595999999</v>
      </c>
      <c r="G349" s="37">
        <f>SUMIFS(СВЦЭМ!$J$34:$J$777,СВЦЭМ!$A$34:$A$777,$A349,СВЦЭМ!$B$34:$B$777,G$331)+'СЕТ СН'!$F$13</f>
        <v>565.64025977999995</v>
      </c>
      <c r="H349" s="37">
        <f>SUMIFS(СВЦЭМ!$J$34:$J$777,СВЦЭМ!$A$34:$A$777,$A349,СВЦЭМ!$B$34:$B$777,H$331)+'СЕТ СН'!$F$13</f>
        <v>541.58717934000003</v>
      </c>
      <c r="I349" s="37">
        <f>SUMIFS(СВЦЭМ!$J$34:$J$777,СВЦЭМ!$A$34:$A$777,$A349,СВЦЭМ!$B$34:$B$777,I$331)+'СЕТ СН'!$F$13</f>
        <v>462.92414220000001</v>
      </c>
      <c r="J349" s="37">
        <f>SUMIFS(СВЦЭМ!$J$34:$J$777,СВЦЭМ!$A$34:$A$777,$A349,СВЦЭМ!$B$34:$B$777,J$331)+'СЕТ СН'!$F$13</f>
        <v>390.67091020999999</v>
      </c>
      <c r="K349" s="37">
        <f>SUMIFS(СВЦЭМ!$J$34:$J$777,СВЦЭМ!$A$34:$A$777,$A349,СВЦЭМ!$B$34:$B$777,K$331)+'СЕТ СН'!$F$13</f>
        <v>357.41773673</v>
      </c>
      <c r="L349" s="37">
        <f>SUMIFS(СВЦЭМ!$J$34:$J$777,СВЦЭМ!$A$34:$A$777,$A349,СВЦЭМ!$B$34:$B$777,L$331)+'СЕТ СН'!$F$13</f>
        <v>351.11165319000003</v>
      </c>
      <c r="M349" s="37">
        <f>SUMIFS(СВЦЭМ!$J$34:$J$777,СВЦЭМ!$A$34:$A$777,$A349,СВЦЭМ!$B$34:$B$777,M$331)+'СЕТ СН'!$F$13</f>
        <v>350.94307414000002</v>
      </c>
      <c r="N349" s="37">
        <f>SUMIFS(СВЦЭМ!$J$34:$J$777,СВЦЭМ!$A$34:$A$777,$A349,СВЦЭМ!$B$34:$B$777,N$331)+'СЕТ СН'!$F$13</f>
        <v>354.98779953000002</v>
      </c>
      <c r="O349" s="37">
        <f>SUMIFS(СВЦЭМ!$J$34:$J$777,СВЦЭМ!$A$34:$A$777,$A349,СВЦЭМ!$B$34:$B$777,O$331)+'СЕТ СН'!$F$13</f>
        <v>351.87015921</v>
      </c>
      <c r="P349" s="37">
        <f>SUMIFS(СВЦЭМ!$J$34:$J$777,СВЦЭМ!$A$34:$A$777,$A349,СВЦЭМ!$B$34:$B$777,P$331)+'СЕТ СН'!$F$13</f>
        <v>355.01517611000003</v>
      </c>
      <c r="Q349" s="37">
        <f>SUMIFS(СВЦЭМ!$J$34:$J$777,СВЦЭМ!$A$34:$A$777,$A349,СВЦЭМ!$B$34:$B$777,Q$331)+'СЕТ СН'!$F$13</f>
        <v>357.52157904000001</v>
      </c>
      <c r="R349" s="37">
        <f>SUMIFS(СВЦЭМ!$J$34:$J$777,СВЦЭМ!$A$34:$A$777,$A349,СВЦЭМ!$B$34:$B$777,R$331)+'СЕТ СН'!$F$13</f>
        <v>359.20977407999999</v>
      </c>
      <c r="S349" s="37">
        <f>SUMIFS(СВЦЭМ!$J$34:$J$777,СВЦЭМ!$A$34:$A$777,$A349,СВЦЭМ!$B$34:$B$777,S$331)+'СЕТ СН'!$F$13</f>
        <v>360.30261715</v>
      </c>
      <c r="T349" s="37">
        <f>SUMIFS(СВЦЭМ!$J$34:$J$777,СВЦЭМ!$A$34:$A$777,$A349,СВЦЭМ!$B$34:$B$777,T$331)+'СЕТ СН'!$F$13</f>
        <v>358.79834525000001</v>
      </c>
      <c r="U349" s="37">
        <f>SUMIFS(СВЦЭМ!$J$34:$J$777,СВЦЭМ!$A$34:$A$777,$A349,СВЦЭМ!$B$34:$B$777,U$331)+'СЕТ СН'!$F$13</f>
        <v>356.94729890000002</v>
      </c>
      <c r="V349" s="37">
        <f>SUMIFS(СВЦЭМ!$J$34:$J$777,СВЦЭМ!$A$34:$A$777,$A349,СВЦЭМ!$B$34:$B$777,V$331)+'СЕТ СН'!$F$13</f>
        <v>362.06461575999998</v>
      </c>
      <c r="W349" s="37">
        <f>SUMIFS(СВЦЭМ!$J$34:$J$777,СВЦЭМ!$A$34:$A$777,$A349,СВЦЭМ!$B$34:$B$777,W$331)+'СЕТ СН'!$F$13</f>
        <v>375.10916890999999</v>
      </c>
      <c r="X349" s="37">
        <f>SUMIFS(СВЦЭМ!$J$34:$J$777,СВЦЭМ!$A$34:$A$777,$A349,СВЦЭМ!$B$34:$B$777,X$331)+'СЕТ СН'!$F$13</f>
        <v>431.25061032999997</v>
      </c>
      <c r="Y349" s="37">
        <f>SUMIFS(СВЦЭМ!$J$34:$J$777,СВЦЭМ!$A$34:$A$777,$A349,СВЦЭМ!$B$34:$B$777,Y$331)+'СЕТ СН'!$F$13</f>
        <v>504.02237246999999</v>
      </c>
    </row>
    <row r="350" spans="1:25" ht="15.75" x14ac:dyDescent="0.2">
      <c r="A350" s="36">
        <f t="shared" si="9"/>
        <v>43300</v>
      </c>
      <c r="B350" s="37">
        <f>SUMIFS(СВЦЭМ!$J$34:$J$777,СВЦЭМ!$A$34:$A$777,$A350,СВЦЭМ!$B$34:$B$777,B$331)+'СЕТ СН'!$F$13</f>
        <v>519.15859784999998</v>
      </c>
      <c r="C350" s="37">
        <f>SUMIFS(СВЦЭМ!$J$34:$J$777,СВЦЭМ!$A$34:$A$777,$A350,СВЦЭМ!$B$34:$B$777,C$331)+'СЕТ СН'!$F$13</f>
        <v>550.95052878000001</v>
      </c>
      <c r="D350" s="37">
        <f>SUMIFS(СВЦЭМ!$J$34:$J$777,СВЦЭМ!$A$34:$A$777,$A350,СВЦЭМ!$B$34:$B$777,D$331)+'СЕТ СН'!$F$13</f>
        <v>569.99388620000002</v>
      </c>
      <c r="E350" s="37">
        <f>SUMIFS(СВЦЭМ!$J$34:$J$777,СВЦЭМ!$A$34:$A$777,$A350,СВЦЭМ!$B$34:$B$777,E$331)+'СЕТ СН'!$F$13</f>
        <v>566.14437296000006</v>
      </c>
      <c r="F350" s="37">
        <f>SUMIFS(СВЦЭМ!$J$34:$J$777,СВЦЭМ!$A$34:$A$777,$A350,СВЦЭМ!$B$34:$B$777,F$331)+'СЕТ СН'!$F$13</f>
        <v>564.19108587999995</v>
      </c>
      <c r="G350" s="37">
        <f>SUMIFS(СВЦЭМ!$J$34:$J$777,СВЦЭМ!$A$34:$A$777,$A350,СВЦЭМ!$B$34:$B$777,G$331)+'СЕТ СН'!$F$13</f>
        <v>566.92195530000004</v>
      </c>
      <c r="H350" s="37">
        <f>SUMIFS(СВЦЭМ!$J$34:$J$777,СВЦЭМ!$A$34:$A$777,$A350,СВЦЭМ!$B$34:$B$777,H$331)+'СЕТ СН'!$F$13</f>
        <v>536.09031979999997</v>
      </c>
      <c r="I350" s="37">
        <f>SUMIFS(СВЦЭМ!$J$34:$J$777,СВЦЭМ!$A$34:$A$777,$A350,СВЦЭМ!$B$34:$B$777,I$331)+'СЕТ СН'!$F$13</f>
        <v>446.75939987999999</v>
      </c>
      <c r="J350" s="37">
        <f>SUMIFS(СВЦЭМ!$J$34:$J$777,СВЦЭМ!$A$34:$A$777,$A350,СВЦЭМ!$B$34:$B$777,J$331)+'СЕТ СН'!$F$13</f>
        <v>383.62704295999998</v>
      </c>
      <c r="K350" s="37">
        <f>SUMIFS(СВЦЭМ!$J$34:$J$777,СВЦЭМ!$A$34:$A$777,$A350,СВЦЭМ!$B$34:$B$777,K$331)+'СЕТ СН'!$F$13</f>
        <v>347.41736244999998</v>
      </c>
      <c r="L350" s="37">
        <f>SUMIFS(СВЦЭМ!$J$34:$J$777,СВЦЭМ!$A$34:$A$777,$A350,СВЦЭМ!$B$34:$B$777,L$331)+'СЕТ СН'!$F$13</f>
        <v>344.49669684999998</v>
      </c>
      <c r="M350" s="37">
        <f>SUMIFS(СВЦЭМ!$J$34:$J$777,СВЦЭМ!$A$34:$A$777,$A350,СВЦЭМ!$B$34:$B$777,M$331)+'СЕТ СН'!$F$13</f>
        <v>343.07335957999999</v>
      </c>
      <c r="N350" s="37">
        <f>SUMIFS(СВЦЭМ!$J$34:$J$777,СВЦЭМ!$A$34:$A$777,$A350,СВЦЭМ!$B$34:$B$777,N$331)+'СЕТ СН'!$F$13</f>
        <v>347.55492780999998</v>
      </c>
      <c r="O350" s="37">
        <f>SUMIFS(СВЦЭМ!$J$34:$J$777,СВЦЭМ!$A$34:$A$777,$A350,СВЦЭМ!$B$34:$B$777,O$331)+'СЕТ СН'!$F$13</f>
        <v>345.24469242999999</v>
      </c>
      <c r="P350" s="37">
        <f>SUMIFS(СВЦЭМ!$J$34:$J$777,СВЦЭМ!$A$34:$A$777,$A350,СВЦЭМ!$B$34:$B$777,P$331)+'СЕТ СН'!$F$13</f>
        <v>345.78184993999997</v>
      </c>
      <c r="Q350" s="37">
        <f>SUMIFS(СВЦЭМ!$J$34:$J$777,СВЦЭМ!$A$34:$A$777,$A350,СВЦЭМ!$B$34:$B$777,Q$331)+'СЕТ СН'!$F$13</f>
        <v>348.27706558</v>
      </c>
      <c r="R350" s="37">
        <f>SUMIFS(СВЦЭМ!$J$34:$J$777,СВЦЭМ!$A$34:$A$777,$A350,СВЦЭМ!$B$34:$B$777,R$331)+'СЕТ СН'!$F$13</f>
        <v>348.94399813000001</v>
      </c>
      <c r="S350" s="37">
        <f>SUMIFS(СВЦЭМ!$J$34:$J$777,СВЦЭМ!$A$34:$A$777,$A350,СВЦЭМ!$B$34:$B$777,S$331)+'СЕТ СН'!$F$13</f>
        <v>349.60852073000001</v>
      </c>
      <c r="T350" s="37">
        <f>SUMIFS(СВЦЭМ!$J$34:$J$777,СВЦЭМ!$A$34:$A$777,$A350,СВЦЭМ!$B$34:$B$777,T$331)+'СЕТ СН'!$F$13</f>
        <v>346.74514453</v>
      </c>
      <c r="U350" s="37">
        <f>SUMIFS(СВЦЭМ!$J$34:$J$777,СВЦЭМ!$A$34:$A$777,$A350,СВЦЭМ!$B$34:$B$777,U$331)+'СЕТ СН'!$F$13</f>
        <v>342.87765316000002</v>
      </c>
      <c r="V350" s="37">
        <f>SUMIFS(СВЦЭМ!$J$34:$J$777,СВЦЭМ!$A$34:$A$777,$A350,СВЦЭМ!$B$34:$B$777,V$331)+'СЕТ СН'!$F$13</f>
        <v>343.19083831</v>
      </c>
      <c r="W350" s="37">
        <f>SUMIFS(СВЦЭМ!$J$34:$J$777,СВЦЭМ!$A$34:$A$777,$A350,СВЦЭМ!$B$34:$B$777,W$331)+'СЕТ СН'!$F$13</f>
        <v>374.03861867000001</v>
      </c>
      <c r="X350" s="37">
        <f>SUMIFS(СВЦЭМ!$J$34:$J$777,СВЦЭМ!$A$34:$A$777,$A350,СВЦЭМ!$B$34:$B$777,X$331)+'СЕТ СН'!$F$13</f>
        <v>414.88526632000003</v>
      </c>
      <c r="Y350" s="37">
        <f>SUMIFS(СВЦЭМ!$J$34:$J$777,СВЦЭМ!$A$34:$A$777,$A350,СВЦЭМ!$B$34:$B$777,Y$331)+'СЕТ СН'!$F$13</f>
        <v>487.11003369000002</v>
      </c>
    </row>
    <row r="351" spans="1:25" ht="15.75" x14ac:dyDescent="0.2">
      <c r="A351" s="36">
        <f t="shared" si="9"/>
        <v>43301</v>
      </c>
      <c r="B351" s="37">
        <f>SUMIFS(СВЦЭМ!$J$34:$J$777,СВЦЭМ!$A$34:$A$777,$A351,СВЦЭМ!$B$34:$B$777,B$331)+'СЕТ СН'!$F$13</f>
        <v>525.06554627000003</v>
      </c>
      <c r="C351" s="37">
        <f>SUMIFS(СВЦЭМ!$J$34:$J$777,СВЦЭМ!$A$34:$A$777,$A351,СВЦЭМ!$B$34:$B$777,C$331)+'СЕТ СН'!$F$13</f>
        <v>560.37429585999996</v>
      </c>
      <c r="D351" s="37">
        <f>SUMIFS(СВЦЭМ!$J$34:$J$777,СВЦЭМ!$A$34:$A$777,$A351,СВЦЭМ!$B$34:$B$777,D$331)+'СЕТ СН'!$F$13</f>
        <v>578.74212437000006</v>
      </c>
      <c r="E351" s="37">
        <f>SUMIFS(СВЦЭМ!$J$34:$J$777,СВЦЭМ!$A$34:$A$777,$A351,СВЦЭМ!$B$34:$B$777,E$331)+'СЕТ СН'!$F$13</f>
        <v>576.41123900000002</v>
      </c>
      <c r="F351" s="37">
        <f>SUMIFS(СВЦЭМ!$J$34:$J$777,СВЦЭМ!$A$34:$A$777,$A351,СВЦЭМ!$B$34:$B$777,F$331)+'СЕТ СН'!$F$13</f>
        <v>574.97699063000005</v>
      </c>
      <c r="G351" s="37">
        <f>SUMIFS(СВЦЭМ!$J$34:$J$777,СВЦЭМ!$A$34:$A$777,$A351,СВЦЭМ!$B$34:$B$777,G$331)+'СЕТ СН'!$F$13</f>
        <v>574.31356488999995</v>
      </c>
      <c r="H351" s="37">
        <f>SUMIFS(СВЦЭМ!$J$34:$J$777,СВЦЭМ!$A$34:$A$777,$A351,СВЦЭМ!$B$34:$B$777,H$331)+'СЕТ СН'!$F$13</f>
        <v>539.44838236999999</v>
      </c>
      <c r="I351" s="37">
        <f>SUMIFS(СВЦЭМ!$J$34:$J$777,СВЦЭМ!$A$34:$A$777,$A351,СВЦЭМ!$B$34:$B$777,I$331)+'СЕТ СН'!$F$13</f>
        <v>445.80289449999998</v>
      </c>
      <c r="J351" s="37">
        <f>SUMIFS(СВЦЭМ!$J$34:$J$777,СВЦЭМ!$A$34:$A$777,$A351,СВЦЭМ!$B$34:$B$777,J$331)+'СЕТ СН'!$F$13</f>
        <v>384.20118546999998</v>
      </c>
      <c r="K351" s="37">
        <f>SUMIFS(СВЦЭМ!$J$34:$J$777,СВЦЭМ!$A$34:$A$777,$A351,СВЦЭМ!$B$34:$B$777,K$331)+'СЕТ СН'!$F$13</f>
        <v>346.10075967</v>
      </c>
      <c r="L351" s="37">
        <f>SUMIFS(СВЦЭМ!$J$34:$J$777,СВЦЭМ!$A$34:$A$777,$A351,СВЦЭМ!$B$34:$B$777,L$331)+'СЕТ СН'!$F$13</f>
        <v>341.69965911000003</v>
      </c>
      <c r="M351" s="37">
        <f>SUMIFS(СВЦЭМ!$J$34:$J$777,СВЦЭМ!$A$34:$A$777,$A351,СВЦЭМ!$B$34:$B$777,M$331)+'СЕТ СН'!$F$13</f>
        <v>341.89187458999999</v>
      </c>
      <c r="N351" s="37">
        <f>SUMIFS(СВЦЭМ!$J$34:$J$777,СВЦЭМ!$A$34:$A$777,$A351,СВЦЭМ!$B$34:$B$777,N$331)+'СЕТ СН'!$F$13</f>
        <v>343.71765792999997</v>
      </c>
      <c r="O351" s="37">
        <f>SUMIFS(СВЦЭМ!$J$34:$J$777,СВЦЭМ!$A$34:$A$777,$A351,СВЦЭМ!$B$34:$B$777,O$331)+'СЕТ СН'!$F$13</f>
        <v>347.50994265999998</v>
      </c>
      <c r="P351" s="37">
        <f>SUMIFS(СВЦЭМ!$J$34:$J$777,СВЦЭМ!$A$34:$A$777,$A351,СВЦЭМ!$B$34:$B$777,P$331)+'СЕТ СН'!$F$13</f>
        <v>348.87224111</v>
      </c>
      <c r="Q351" s="37">
        <f>SUMIFS(СВЦЭМ!$J$34:$J$777,СВЦЭМ!$A$34:$A$777,$A351,СВЦЭМ!$B$34:$B$777,Q$331)+'СЕТ СН'!$F$13</f>
        <v>345.33828463999998</v>
      </c>
      <c r="R351" s="37">
        <f>SUMIFS(СВЦЭМ!$J$34:$J$777,СВЦЭМ!$A$34:$A$777,$A351,СВЦЭМ!$B$34:$B$777,R$331)+'СЕТ СН'!$F$13</f>
        <v>345.78535548999997</v>
      </c>
      <c r="S351" s="37">
        <f>SUMIFS(СВЦЭМ!$J$34:$J$777,СВЦЭМ!$A$34:$A$777,$A351,СВЦЭМ!$B$34:$B$777,S$331)+'СЕТ СН'!$F$13</f>
        <v>347.92192258</v>
      </c>
      <c r="T351" s="37">
        <f>SUMIFS(СВЦЭМ!$J$34:$J$777,СВЦЭМ!$A$34:$A$777,$A351,СВЦЭМ!$B$34:$B$777,T$331)+'СЕТ СН'!$F$13</f>
        <v>352.96903212000001</v>
      </c>
      <c r="U351" s="37">
        <f>SUMIFS(СВЦЭМ!$J$34:$J$777,СВЦЭМ!$A$34:$A$777,$A351,СВЦЭМ!$B$34:$B$777,U$331)+'СЕТ СН'!$F$13</f>
        <v>348.66189854999999</v>
      </c>
      <c r="V351" s="37">
        <f>SUMIFS(СВЦЭМ!$J$34:$J$777,СВЦЭМ!$A$34:$A$777,$A351,СВЦЭМ!$B$34:$B$777,V$331)+'СЕТ СН'!$F$13</f>
        <v>350.03882349999998</v>
      </c>
      <c r="W351" s="37">
        <f>SUMIFS(СВЦЭМ!$J$34:$J$777,СВЦЭМ!$A$34:$A$777,$A351,СВЦЭМ!$B$34:$B$777,W$331)+'СЕТ СН'!$F$13</f>
        <v>377.68721396000001</v>
      </c>
      <c r="X351" s="37">
        <f>SUMIFS(СВЦЭМ!$J$34:$J$777,СВЦЭМ!$A$34:$A$777,$A351,СВЦЭМ!$B$34:$B$777,X$331)+'СЕТ СН'!$F$13</f>
        <v>429.01261335999999</v>
      </c>
      <c r="Y351" s="37">
        <f>SUMIFS(СВЦЭМ!$J$34:$J$777,СВЦЭМ!$A$34:$A$777,$A351,СВЦЭМ!$B$34:$B$777,Y$331)+'СЕТ СН'!$F$13</f>
        <v>496.10742199999999</v>
      </c>
    </row>
    <row r="352" spans="1:25" ht="15.75" x14ac:dyDescent="0.2">
      <c r="A352" s="36">
        <f t="shared" si="9"/>
        <v>43302</v>
      </c>
      <c r="B352" s="37">
        <f>SUMIFS(СВЦЭМ!$J$34:$J$777,СВЦЭМ!$A$34:$A$777,$A352,СВЦЭМ!$B$34:$B$777,B$331)+'СЕТ СН'!$F$13</f>
        <v>518.77086527999995</v>
      </c>
      <c r="C352" s="37">
        <f>SUMIFS(СВЦЭМ!$J$34:$J$777,СВЦЭМ!$A$34:$A$777,$A352,СВЦЭМ!$B$34:$B$777,C$331)+'СЕТ СН'!$F$13</f>
        <v>530.33671459000004</v>
      </c>
      <c r="D352" s="37">
        <f>SUMIFS(СВЦЭМ!$J$34:$J$777,СВЦЭМ!$A$34:$A$777,$A352,СВЦЭМ!$B$34:$B$777,D$331)+'СЕТ СН'!$F$13</f>
        <v>555.60765780999998</v>
      </c>
      <c r="E352" s="37">
        <f>SUMIFS(СВЦЭМ!$J$34:$J$777,СВЦЭМ!$A$34:$A$777,$A352,СВЦЭМ!$B$34:$B$777,E$331)+'СЕТ СН'!$F$13</f>
        <v>553.21520239999995</v>
      </c>
      <c r="F352" s="37">
        <f>SUMIFS(СВЦЭМ!$J$34:$J$777,СВЦЭМ!$A$34:$A$777,$A352,СВЦЭМ!$B$34:$B$777,F$331)+'СЕТ СН'!$F$13</f>
        <v>556.04057133000003</v>
      </c>
      <c r="G352" s="37">
        <f>SUMIFS(СВЦЭМ!$J$34:$J$777,СВЦЭМ!$A$34:$A$777,$A352,СВЦЭМ!$B$34:$B$777,G$331)+'СЕТ СН'!$F$13</f>
        <v>550.17140394</v>
      </c>
      <c r="H352" s="37">
        <f>SUMIFS(СВЦЭМ!$J$34:$J$777,СВЦЭМ!$A$34:$A$777,$A352,СВЦЭМ!$B$34:$B$777,H$331)+'СЕТ СН'!$F$13</f>
        <v>506.98469349999999</v>
      </c>
      <c r="I352" s="37">
        <f>SUMIFS(СВЦЭМ!$J$34:$J$777,СВЦЭМ!$A$34:$A$777,$A352,СВЦЭМ!$B$34:$B$777,I$331)+'СЕТ СН'!$F$13</f>
        <v>424.65947684999998</v>
      </c>
      <c r="J352" s="37">
        <f>SUMIFS(СВЦЭМ!$J$34:$J$777,СВЦЭМ!$A$34:$A$777,$A352,СВЦЭМ!$B$34:$B$777,J$331)+'СЕТ СН'!$F$13</f>
        <v>366.80183548000002</v>
      </c>
      <c r="K352" s="37">
        <f>SUMIFS(СВЦЭМ!$J$34:$J$777,СВЦЭМ!$A$34:$A$777,$A352,СВЦЭМ!$B$34:$B$777,K$331)+'СЕТ СН'!$F$13</f>
        <v>329.71292388000001</v>
      </c>
      <c r="L352" s="37">
        <f>SUMIFS(СВЦЭМ!$J$34:$J$777,СВЦЭМ!$A$34:$A$777,$A352,СВЦЭМ!$B$34:$B$777,L$331)+'СЕТ СН'!$F$13</f>
        <v>318.25218394000001</v>
      </c>
      <c r="M352" s="37">
        <f>SUMIFS(СВЦЭМ!$J$34:$J$777,СВЦЭМ!$A$34:$A$777,$A352,СВЦЭМ!$B$34:$B$777,M$331)+'СЕТ СН'!$F$13</f>
        <v>316.78859195000001</v>
      </c>
      <c r="N352" s="37">
        <f>SUMIFS(СВЦЭМ!$J$34:$J$777,СВЦЭМ!$A$34:$A$777,$A352,СВЦЭМ!$B$34:$B$777,N$331)+'СЕТ СН'!$F$13</f>
        <v>320.21325404999999</v>
      </c>
      <c r="O352" s="37">
        <f>SUMIFS(СВЦЭМ!$J$34:$J$777,СВЦЭМ!$A$34:$A$777,$A352,СВЦЭМ!$B$34:$B$777,O$331)+'СЕТ СН'!$F$13</f>
        <v>324.65204404999997</v>
      </c>
      <c r="P352" s="37">
        <f>SUMIFS(СВЦЭМ!$J$34:$J$777,СВЦЭМ!$A$34:$A$777,$A352,СВЦЭМ!$B$34:$B$777,P$331)+'СЕТ СН'!$F$13</f>
        <v>327.53220184000003</v>
      </c>
      <c r="Q352" s="37">
        <f>SUMIFS(СВЦЭМ!$J$34:$J$777,СВЦЭМ!$A$34:$A$777,$A352,СВЦЭМ!$B$34:$B$777,Q$331)+'СЕТ СН'!$F$13</f>
        <v>328.77063607999997</v>
      </c>
      <c r="R352" s="37">
        <f>SUMIFS(СВЦЭМ!$J$34:$J$777,СВЦЭМ!$A$34:$A$777,$A352,СВЦЭМ!$B$34:$B$777,R$331)+'СЕТ СН'!$F$13</f>
        <v>327.05817273000002</v>
      </c>
      <c r="S352" s="37">
        <f>SUMIFS(СВЦЭМ!$J$34:$J$777,СВЦЭМ!$A$34:$A$777,$A352,СВЦЭМ!$B$34:$B$777,S$331)+'СЕТ СН'!$F$13</f>
        <v>327.08937021000003</v>
      </c>
      <c r="T352" s="37">
        <f>SUMIFS(СВЦЭМ!$J$34:$J$777,СВЦЭМ!$A$34:$A$777,$A352,СВЦЭМ!$B$34:$B$777,T$331)+'СЕТ СН'!$F$13</f>
        <v>324.51773143999998</v>
      </c>
      <c r="U352" s="37">
        <f>SUMIFS(СВЦЭМ!$J$34:$J$777,СВЦЭМ!$A$34:$A$777,$A352,СВЦЭМ!$B$34:$B$777,U$331)+'СЕТ СН'!$F$13</f>
        <v>322.97001459000001</v>
      </c>
      <c r="V352" s="37">
        <f>SUMIFS(СВЦЭМ!$J$34:$J$777,СВЦЭМ!$A$34:$A$777,$A352,СВЦЭМ!$B$34:$B$777,V$331)+'СЕТ СН'!$F$13</f>
        <v>322.27689069000002</v>
      </c>
      <c r="W352" s="37">
        <f>SUMIFS(СВЦЭМ!$J$34:$J$777,СВЦЭМ!$A$34:$A$777,$A352,СВЦЭМ!$B$34:$B$777,W$331)+'СЕТ СН'!$F$13</f>
        <v>350.17625783</v>
      </c>
      <c r="X352" s="37">
        <f>SUMIFS(СВЦЭМ!$J$34:$J$777,СВЦЭМ!$A$34:$A$777,$A352,СВЦЭМ!$B$34:$B$777,X$331)+'СЕТ СН'!$F$13</f>
        <v>394.99776681999998</v>
      </c>
      <c r="Y352" s="37">
        <f>SUMIFS(СВЦЭМ!$J$34:$J$777,СВЦЭМ!$A$34:$A$777,$A352,СВЦЭМ!$B$34:$B$777,Y$331)+'СЕТ СН'!$F$13</f>
        <v>472.25426229999999</v>
      </c>
    </row>
    <row r="353" spans="1:27" ht="15.75" x14ac:dyDescent="0.2">
      <c r="A353" s="36">
        <f t="shared" si="9"/>
        <v>43303</v>
      </c>
      <c r="B353" s="37">
        <f>SUMIFS(СВЦЭМ!$J$34:$J$777,СВЦЭМ!$A$34:$A$777,$A353,СВЦЭМ!$B$34:$B$777,B$331)+'СЕТ СН'!$F$13</f>
        <v>515.78634736000004</v>
      </c>
      <c r="C353" s="37">
        <f>SUMIFS(СВЦЭМ!$J$34:$J$777,СВЦЭМ!$A$34:$A$777,$A353,СВЦЭМ!$B$34:$B$777,C$331)+'СЕТ СН'!$F$13</f>
        <v>544.79939282999999</v>
      </c>
      <c r="D353" s="37">
        <f>SUMIFS(СВЦЭМ!$J$34:$J$777,СВЦЭМ!$A$34:$A$777,$A353,СВЦЭМ!$B$34:$B$777,D$331)+'СЕТ СН'!$F$13</f>
        <v>554.64850315000001</v>
      </c>
      <c r="E353" s="37">
        <f>SUMIFS(СВЦЭМ!$J$34:$J$777,СВЦЭМ!$A$34:$A$777,$A353,СВЦЭМ!$B$34:$B$777,E$331)+'СЕТ СН'!$F$13</f>
        <v>559.70563612000001</v>
      </c>
      <c r="F353" s="37">
        <f>SUMIFS(СВЦЭМ!$J$34:$J$777,СВЦЭМ!$A$34:$A$777,$A353,СВЦЭМ!$B$34:$B$777,F$331)+'СЕТ СН'!$F$13</f>
        <v>551.56870734999995</v>
      </c>
      <c r="G353" s="37">
        <f>SUMIFS(СВЦЭМ!$J$34:$J$777,СВЦЭМ!$A$34:$A$777,$A353,СВЦЭМ!$B$34:$B$777,G$331)+'СЕТ СН'!$F$13</f>
        <v>559.44390628999997</v>
      </c>
      <c r="H353" s="37">
        <f>SUMIFS(СВЦЭМ!$J$34:$J$777,СВЦЭМ!$A$34:$A$777,$A353,СВЦЭМ!$B$34:$B$777,H$331)+'СЕТ СН'!$F$13</f>
        <v>520.32188313999995</v>
      </c>
      <c r="I353" s="37">
        <f>SUMIFS(СВЦЭМ!$J$34:$J$777,СВЦЭМ!$A$34:$A$777,$A353,СВЦЭМ!$B$34:$B$777,I$331)+'СЕТ СН'!$F$13</f>
        <v>454.03112179999999</v>
      </c>
      <c r="J353" s="37">
        <f>SUMIFS(СВЦЭМ!$J$34:$J$777,СВЦЭМ!$A$34:$A$777,$A353,СВЦЭМ!$B$34:$B$777,J$331)+'СЕТ СН'!$F$13</f>
        <v>384.35249255999997</v>
      </c>
      <c r="K353" s="37">
        <f>SUMIFS(СВЦЭМ!$J$34:$J$777,СВЦЭМ!$A$34:$A$777,$A353,СВЦЭМ!$B$34:$B$777,K$331)+'СЕТ СН'!$F$13</f>
        <v>344.80817566000002</v>
      </c>
      <c r="L353" s="37">
        <f>SUMIFS(СВЦЭМ!$J$34:$J$777,СВЦЭМ!$A$34:$A$777,$A353,СВЦЭМ!$B$34:$B$777,L$331)+'СЕТ СН'!$F$13</f>
        <v>323.50789775999999</v>
      </c>
      <c r="M353" s="37">
        <f>SUMIFS(СВЦЭМ!$J$34:$J$777,СВЦЭМ!$A$34:$A$777,$A353,СВЦЭМ!$B$34:$B$777,M$331)+'СЕТ СН'!$F$13</f>
        <v>313.01831964000002</v>
      </c>
      <c r="N353" s="37">
        <f>SUMIFS(СВЦЭМ!$J$34:$J$777,СВЦЭМ!$A$34:$A$777,$A353,СВЦЭМ!$B$34:$B$777,N$331)+'СЕТ СН'!$F$13</f>
        <v>317.26557417999999</v>
      </c>
      <c r="O353" s="37">
        <f>SUMIFS(СВЦЭМ!$J$34:$J$777,СВЦЭМ!$A$34:$A$777,$A353,СВЦЭМ!$B$34:$B$777,O$331)+'СЕТ СН'!$F$13</f>
        <v>316.56642878999997</v>
      </c>
      <c r="P353" s="37">
        <f>SUMIFS(СВЦЭМ!$J$34:$J$777,СВЦЭМ!$A$34:$A$777,$A353,СВЦЭМ!$B$34:$B$777,P$331)+'СЕТ СН'!$F$13</f>
        <v>324.95311070000002</v>
      </c>
      <c r="Q353" s="37">
        <f>SUMIFS(СВЦЭМ!$J$34:$J$777,СВЦЭМ!$A$34:$A$777,$A353,СВЦЭМ!$B$34:$B$777,Q$331)+'СЕТ СН'!$F$13</f>
        <v>328.40804867000003</v>
      </c>
      <c r="R353" s="37">
        <f>SUMIFS(СВЦЭМ!$J$34:$J$777,СВЦЭМ!$A$34:$A$777,$A353,СВЦЭМ!$B$34:$B$777,R$331)+'СЕТ СН'!$F$13</f>
        <v>329.22669815</v>
      </c>
      <c r="S353" s="37">
        <f>SUMIFS(СВЦЭМ!$J$34:$J$777,СВЦЭМ!$A$34:$A$777,$A353,СВЦЭМ!$B$34:$B$777,S$331)+'СЕТ СН'!$F$13</f>
        <v>326.99995526999999</v>
      </c>
      <c r="T353" s="37">
        <f>SUMIFS(СВЦЭМ!$J$34:$J$777,СВЦЭМ!$A$34:$A$777,$A353,СВЦЭМ!$B$34:$B$777,T$331)+'СЕТ СН'!$F$13</f>
        <v>330.09779818999999</v>
      </c>
      <c r="U353" s="37">
        <f>SUMIFS(СВЦЭМ!$J$34:$J$777,СВЦЭМ!$A$34:$A$777,$A353,СВЦЭМ!$B$34:$B$777,U$331)+'СЕТ СН'!$F$13</f>
        <v>328.09572477</v>
      </c>
      <c r="V353" s="37">
        <f>SUMIFS(СВЦЭМ!$J$34:$J$777,СВЦЭМ!$A$34:$A$777,$A353,СВЦЭМ!$B$34:$B$777,V$331)+'СЕТ СН'!$F$13</f>
        <v>327.99922611</v>
      </c>
      <c r="W353" s="37">
        <f>SUMIFS(СВЦЭМ!$J$34:$J$777,СВЦЭМ!$A$34:$A$777,$A353,СВЦЭМ!$B$34:$B$777,W$331)+'СЕТ СН'!$F$13</f>
        <v>328.70210644000002</v>
      </c>
      <c r="X353" s="37">
        <f>SUMIFS(СВЦЭМ!$J$34:$J$777,СВЦЭМ!$A$34:$A$777,$A353,СВЦЭМ!$B$34:$B$777,X$331)+'СЕТ СН'!$F$13</f>
        <v>376.23721432999997</v>
      </c>
      <c r="Y353" s="37">
        <f>SUMIFS(СВЦЭМ!$J$34:$J$777,СВЦЭМ!$A$34:$A$777,$A353,СВЦЭМ!$B$34:$B$777,Y$331)+'СЕТ СН'!$F$13</f>
        <v>454.24254896999997</v>
      </c>
    </row>
    <row r="354" spans="1:27" ht="15.75" x14ac:dyDescent="0.2">
      <c r="A354" s="36">
        <f t="shared" si="9"/>
        <v>43304</v>
      </c>
      <c r="B354" s="37">
        <f>SUMIFS(СВЦЭМ!$J$34:$J$777,СВЦЭМ!$A$34:$A$777,$A354,СВЦЭМ!$B$34:$B$777,B$331)+'СЕТ СН'!$F$13</f>
        <v>532.07127710999998</v>
      </c>
      <c r="C354" s="37">
        <f>SUMIFS(СВЦЭМ!$J$34:$J$777,СВЦЭМ!$A$34:$A$777,$A354,СВЦЭМ!$B$34:$B$777,C$331)+'СЕТ СН'!$F$13</f>
        <v>569.01472732000002</v>
      </c>
      <c r="D354" s="37">
        <f>SUMIFS(СВЦЭМ!$J$34:$J$777,СВЦЭМ!$A$34:$A$777,$A354,СВЦЭМ!$B$34:$B$777,D$331)+'СЕТ СН'!$F$13</f>
        <v>586.98287789999995</v>
      </c>
      <c r="E354" s="37">
        <f>SUMIFS(СВЦЭМ!$J$34:$J$777,СВЦЭМ!$A$34:$A$777,$A354,СВЦЭМ!$B$34:$B$777,E$331)+'СЕТ СН'!$F$13</f>
        <v>585.57443355999999</v>
      </c>
      <c r="F354" s="37">
        <f>SUMIFS(СВЦЭМ!$J$34:$J$777,СВЦЭМ!$A$34:$A$777,$A354,СВЦЭМ!$B$34:$B$777,F$331)+'СЕТ СН'!$F$13</f>
        <v>583.5739264</v>
      </c>
      <c r="G354" s="37">
        <f>SUMIFS(СВЦЭМ!$J$34:$J$777,СВЦЭМ!$A$34:$A$777,$A354,СВЦЭМ!$B$34:$B$777,G$331)+'СЕТ СН'!$F$13</f>
        <v>585.27358463999997</v>
      </c>
      <c r="H354" s="37">
        <f>SUMIFS(СВЦЭМ!$J$34:$J$777,СВЦЭМ!$A$34:$A$777,$A354,СВЦЭМ!$B$34:$B$777,H$331)+'СЕТ СН'!$F$13</f>
        <v>533.59375851000004</v>
      </c>
      <c r="I354" s="37">
        <f>SUMIFS(СВЦЭМ!$J$34:$J$777,СВЦЭМ!$A$34:$A$777,$A354,СВЦЭМ!$B$34:$B$777,I$331)+'СЕТ СН'!$F$13</f>
        <v>444.83623372</v>
      </c>
      <c r="J354" s="37">
        <f>SUMIFS(СВЦЭМ!$J$34:$J$777,СВЦЭМ!$A$34:$A$777,$A354,СВЦЭМ!$B$34:$B$777,J$331)+'СЕТ СН'!$F$13</f>
        <v>375.49828378000001</v>
      </c>
      <c r="K354" s="37">
        <f>SUMIFS(СВЦЭМ!$J$34:$J$777,СВЦЭМ!$A$34:$A$777,$A354,СВЦЭМ!$B$34:$B$777,K$331)+'СЕТ СН'!$F$13</f>
        <v>332.65309934999999</v>
      </c>
      <c r="L354" s="37">
        <f>SUMIFS(СВЦЭМ!$J$34:$J$777,СВЦЭМ!$A$34:$A$777,$A354,СВЦЭМ!$B$34:$B$777,L$331)+'СЕТ СН'!$F$13</f>
        <v>321.41558576</v>
      </c>
      <c r="M354" s="37">
        <f>SUMIFS(СВЦЭМ!$J$34:$J$777,СВЦЭМ!$A$34:$A$777,$A354,СВЦЭМ!$B$34:$B$777,M$331)+'СЕТ СН'!$F$13</f>
        <v>320.98596601000003</v>
      </c>
      <c r="N354" s="37">
        <f>SUMIFS(СВЦЭМ!$J$34:$J$777,СВЦЭМ!$A$34:$A$777,$A354,СВЦЭМ!$B$34:$B$777,N$331)+'СЕТ СН'!$F$13</f>
        <v>321.08672620999999</v>
      </c>
      <c r="O354" s="37">
        <f>SUMIFS(СВЦЭМ!$J$34:$J$777,СВЦЭМ!$A$34:$A$777,$A354,СВЦЭМ!$B$34:$B$777,O$331)+'СЕТ СН'!$F$13</f>
        <v>320.31329991000001</v>
      </c>
      <c r="P354" s="37">
        <f>SUMIFS(СВЦЭМ!$J$34:$J$777,СВЦЭМ!$A$34:$A$777,$A354,СВЦЭМ!$B$34:$B$777,P$331)+'СЕТ СН'!$F$13</f>
        <v>321.71621537999999</v>
      </c>
      <c r="Q354" s="37">
        <f>SUMIFS(СВЦЭМ!$J$34:$J$777,СВЦЭМ!$A$34:$A$777,$A354,СВЦЭМ!$B$34:$B$777,Q$331)+'СЕТ СН'!$F$13</f>
        <v>325.18476389</v>
      </c>
      <c r="R354" s="37">
        <f>SUMIFS(СВЦЭМ!$J$34:$J$777,СВЦЭМ!$A$34:$A$777,$A354,СВЦЭМ!$B$34:$B$777,R$331)+'СЕТ СН'!$F$13</f>
        <v>324.06652201000003</v>
      </c>
      <c r="S354" s="37">
        <f>SUMIFS(СВЦЭМ!$J$34:$J$777,СВЦЭМ!$A$34:$A$777,$A354,СВЦЭМ!$B$34:$B$777,S$331)+'СЕТ СН'!$F$13</f>
        <v>323.72452843999997</v>
      </c>
      <c r="T354" s="37">
        <f>SUMIFS(СВЦЭМ!$J$34:$J$777,СВЦЭМ!$A$34:$A$777,$A354,СВЦЭМ!$B$34:$B$777,T$331)+'СЕТ СН'!$F$13</f>
        <v>325.48032541999999</v>
      </c>
      <c r="U354" s="37">
        <f>SUMIFS(СВЦЭМ!$J$34:$J$777,СВЦЭМ!$A$34:$A$777,$A354,СВЦЭМ!$B$34:$B$777,U$331)+'СЕТ СН'!$F$13</f>
        <v>323.14048312</v>
      </c>
      <c r="V354" s="37">
        <f>SUMIFS(СВЦЭМ!$J$34:$J$777,СВЦЭМ!$A$34:$A$777,$A354,СВЦЭМ!$B$34:$B$777,V$331)+'СЕТ СН'!$F$13</f>
        <v>322.83450783000001</v>
      </c>
      <c r="W354" s="37">
        <f>SUMIFS(СВЦЭМ!$J$34:$J$777,СВЦЭМ!$A$34:$A$777,$A354,СВЦЭМ!$B$34:$B$777,W$331)+'СЕТ СН'!$F$13</f>
        <v>344.75726992</v>
      </c>
      <c r="X354" s="37">
        <f>SUMIFS(СВЦЭМ!$J$34:$J$777,СВЦЭМ!$A$34:$A$777,$A354,СВЦЭМ!$B$34:$B$777,X$331)+'СЕТ СН'!$F$13</f>
        <v>393.35599318999999</v>
      </c>
      <c r="Y354" s="37">
        <f>SUMIFS(СВЦЭМ!$J$34:$J$777,СВЦЭМ!$A$34:$A$777,$A354,СВЦЭМ!$B$34:$B$777,Y$331)+'СЕТ СН'!$F$13</f>
        <v>459.10110186999998</v>
      </c>
    </row>
    <row r="355" spans="1:27" ht="15.75" x14ac:dyDescent="0.2">
      <c r="A355" s="36">
        <f t="shared" si="9"/>
        <v>43305</v>
      </c>
      <c r="B355" s="37">
        <f>SUMIFS(СВЦЭМ!$J$34:$J$777,СВЦЭМ!$A$34:$A$777,$A355,СВЦЭМ!$B$34:$B$777,B$331)+'СЕТ СН'!$F$13</f>
        <v>533.64694010000005</v>
      </c>
      <c r="C355" s="37">
        <f>SUMIFS(СВЦЭМ!$J$34:$J$777,СВЦЭМ!$A$34:$A$777,$A355,СВЦЭМ!$B$34:$B$777,C$331)+'СЕТ СН'!$F$13</f>
        <v>551.80688896000004</v>
      </c>
      <c r="D355" s="37">
        <f>SUMIFS(СВЦЭМ!$J$34:$J$777,СВЦЭМ!$A$34:$A$777,$A355,СВЦЭМ!$B$34:$B$777,D$331)+'СЕТ СН'!$F$13</f>
        <v>580.96196560999999</v>
      </c>
      <c r="E355" s="37">
        <f>SUMIFS(СВЦЭМ!$J$34:$J$777,СВЦЭМ!$A$34:$A$777,$A355,СВЦЭМ!$B$34:$B$777,E$331)+'СЕТ СН'!$F$13</f>
        <v>591.39732644000003</v>
      </c>
      <c r="F355" s="37">
        <f>SUMIFS(СВЦЭМ!$J$34:$J$777,СВЦЭМ!$A$34:$A$777,$A355,СВЦЭМ!$B$34:$B$777,F$331)+'СЕТ СН'!$F$13</f>
        <v>585.29222687000004</v>
      </c>
      <c r="G355" s="37">
        <f>SUMIFS(СВЦЭМ!$J$34:$J$777,СВЦЭМ!$A$34:$A$777,$A355,СВЦЭМ!$B$34:$B$777,G$331)+'СЕТ СН'!$F$13</f>
        <v>574.96696639000004</v>
      </c>
      <c r="H355" s="37">
        <f>SUMIFS(СВЦЭМ!$J$34:$J$777,СВЦЭМ!$A$34:$A$777,$A355,СВЦЭМ!$B$34:$B$777,H$331)+'СЕТ СН'!$F$13</f>
        <v>526.74956196000005</v>
      </c>
      <c r="I355" s="37">
        <f>SUMIFS(СВЦЭМ!$J$34:$J$777,СВЦЭМ!$A$34:$A$777,$A355,СВЦЭМ!$B$34:$B$777,I$331)+'СЕТ СН'!$F$13</f>
        <v>438.49659422000002</v>
      </c>
      <c r="J355" s="37">
        <f>SUMIFS(СВЦЭМ!$J$34:$J$777,СВЦЭМ!$A$34:$A$777,$A355,СВЦЭМ!$B$34:$B$777,J$331)+'СЕТ СН'!$F$13</f>
        <v>371.99675649</v>
      </c>
      <c r="K355" s="37">
        <f>SUMIFS(СВЦЭМ!$J$34:$J$777,СВЦЭМ!$A$34:$A$777,$A355,СВЦЭМ!$B$34:$B$777,K$331)+'СЕТ СН'!$F$13</f>
        <v>338.95286556000002</v>
      </c>
      <c r="L355" s="37">
        <f>SUMIFS(СВЦЭМ!$J$34:$J$777,СВЦЭМ!$A$34:$A$777,$A355,СВЦЭМ!$B$34:$B$777,L$331)+'СЕТ СН'!$F$13</f>
        <v>333.4692771</v>
      </c>
      <c r="M355" s="37">
        <f>SUMIFS(СВЦЭМ!$J$34:$J$777,СВЦЭМ!$A$34:$A$777,$A355,СВЦЭМ!$B$34:$B$777,M$331)+'СЕТ СН'!$F$13</f>
        <v>333.32649197000001</v>
      </c>
      <c r="N355" s="37">
        <f>SUMIFS(СВЦЭМ!$J$34:$J$777,СВЦЭМ!$A$34:$A$777,$A355,СВЦЭМ!$B$34:$B$777,N$331)+'СЕТ СН'!$F$13</f>
        <v>344.49956932999999</v>
      </c>
      <c r="O355" s="37">
        <f>SUMIFS(СВЦЭМ!$J$34:$J$777,СВЦЭМ!$A$34:$A$777,$A355,СВЦЭМ!$B$34:$B$777,O$331)+'СЕТ СН'!$F$13</f>
        <v>339.29182486000002</v>
      </c>
      <c r="P355" s="37">
        <f>SUMIFS(СВЦЭМ!$J$34:$J$777,СВЦЭМ!$A$34:$A$777,$A355,СВЦЭМ!$B$34:$B$777,P$331)+'СЕТ СН'!$F$13</f>
        <v>339.93703147000002</v>
      </c>
      <c r="Q355" s="37">
        <f>SUMIFS(СВЦЭМ!$J$34:$J$777,СВЦЭМ!$A$34:$A$777,$A355,СВЦЭМ!$B$34:$B$777,Q$331)+'СЕТ СН'!$F$13</f>
        <v>340.10200326</v>
      </c>
      <c r="R355" s="37">
        <f>SUMIFS(СВЦЭМ!$J$34:$J$777,СВЦЭМ!$A$34:$A$777,$A355,СВЦЭМ!$B$34:$B$777,R$331)+'СЕТ СН'!$F$13</f>
        <v>338.81373830000001</v>
      </c>
      <c r="S355" s="37">
        <f>SUMIFS(СВЦЭМ!$J$34:$J$777,СВЦЭМ!$A$34:$A$777,$A355,СВЦЭМ!$B$34:$B$777,S$331)+'СЕТ СН'!$F$13</f>
        <v>333.89589704999997</v>
      </c>
      <c r="T355" s="37">
        <f>SUMIFS(СВЦЭМ!$J$34:$J$777,СВЦЭМ!$A$34:$A$777,$A355,СВЦЭМ!$B$34:$B$777,T$331)+'СЕТ СН'!$F$13</f>
        <v>334.25255289</v>
      </c>
      <c r="U355" s="37">
        <f>SUMIFS(СВЦЭМ!$J$34:$J$777,СВЦЭМ!$A$34:$A$777,$A355,СВЦЭМ!$B$34:$B$777,U$331)+'СЕТ СН'!$F$13</f>
        <v>340.78940921999998</v>
      </c>
      <c r="V355" s="37">
        <f>SUMIFS(СВЦЭМ!$J$34:$J$777,СВЦЭМ!$A$34:$A$777,$A355,СВЦЭМ!$B$34:$B$777,V$331)+'СЕТ СН'!$F$13</f>
        <v>340.76565880999999</v>
      </c>
      <c r="W355" s="37">
        <f>SUMIFS(СВЦЭМ!$J$34:$J$777,СВЦЭМ!$A$34:$A$777,$A355,СВЦЭМ!$B$34:$B$777,W$331)+'СЕТ СН'!$F$13</f>
        <v>371.95886542</v>
      </c>
      <c r="X355" s="37">
        <f>SUMIFS(СВЦЭМ!$J$34:$J$777,СВЦЭМ!$A$34:$A$777,$A355,СВЦЭМ!$B$34:$B$777,X$331)+'СЕТ СН'!$F$13</f>
        <v>421.13594329</v>
      </c>
      <c r="Y355" s="37">
        <f>SUMIFS(СВЦЭМ!$J$34:$J$777,СВЦЭМ!$A$34:$A$777,$A355,СВЦЭМ!$B$34:$B$777,Y$331)+'СЕТ СН'!$F$13</f>
        <v>489.63794271</v>
      </c>
    </row>
    <row r="356" spans="1:27" ht="15.75" x14ac:dyDescent="0.2">
      <c r="A356" s="36">
        <f t="shared" si="9"/>
        <v>43306</v>
      </c>
      <c r="B356" s="37">
        <f>SUMIFS(СВЦЭМ!$J$34:$J$777,СВЦЭМ!$A$34:$A$777,$A356,СВЦЭМ!$B$34:$B$777,B$331)+'СЕТ СН'!$F$13</f>
        <v>513.47271597999998</v>
      </c>
      <c r="C356" s="37">
        <f>SUMIFS(СВЦЭМ!$J$34:$J$777,СВЦЭМ!$A$34:$A$777,$A356,СВЦЭМ!$B$34:$B$777,C$331)+'СЕТ СН'!$F$13</f>
        <v>547.27129047000005</v>
      </c>
      <c r="D356" s="37">
        <f>SUMIFS(СВЦЭМ!$J$34:$J$777,СВЦЭМ!$A$34:$A$777,$A356,СВЦЭМ!$B$34:$B$777,D$331)+'СЕТ СН'!$F$13</f>
        <v>574.22168010999997</v>
      </c>
      <c r="E356" s="37">
        <f>SUMIFS(СВЦЭМ!$J$34:$J$777,СВЦЭМ!$A$34:$A$777,$A356,СВЦЭМ!$B$34:$B$777,E$331)+'СЕТ СН'!$F$13</f>
        <v>580.97073636000005</v>
      </c>
      <c r="F356" s="37">
        <f>SUMIFS(СВЦЭМ!$J$34:$J$777,СВЦЭМ!$A$34:$A$777,$A356,СВЦЭМ!$B$34:$B$777,F$331)+'СЕТ СН'!$F$13</f>
        <v>573.71056271999998</v>
      </c>
      <c r="G356" s="37">
        <f>SUMIFS(СВЦЭМ!$J$34:$J$777,СВЦЭМ!$A$34:$A$777,$A356,СВЦЭМ!$B$34:$B$777,G$331)+'СЕТ СН'!$F$13</f>
        <v>575.24196399000004</v>
      </c>
      <c r="H356" s="37">
        <f>SUMIFS(СВЦЭМ!$J$34:$J$777,СВЦЭМ!$A$34:$A$777,$A356,СВЦЭМ!$B$34:$B$777,H$331)+'СЕТ СН'!$F$13</f>
        <v>517.70423658000004</v>
      </c>
      <c r="I356" s="37">
        <f>SUMIFS(СВЦЭМ!$J$34:$J$777,СВЦЭМ!$A$34:$A$777,$A356,СВЦЭМ!$B$34:$B$777,I$331)+'СЕТ СН'!$F$13</f>
        <v>426.19813305000002</v>
      </c>
      <c r="J356" s="37">
        <f>SUMIFS(СВЦЭМ!$J$34:$J$777,СВЦЭМ!$A$34:$A$777,$A356,СВЦЭМ!$B$34:$B$777,J$331)+'СЕТ СН'!$F$13</f>
        <v>358.53559129000001</v>
      </c>
      <c r="K356" s="37">
        <f>SUMIFS(СВЦЭМ!$J$34:$J$777,СВЦЭМ!$A$34:$A$777,$A356,СВЦЭМ!$B$34:$B$777,K$331)+'СЕТ СН'!$F$13</f>
        <v>326.59510907999999</v>
      </c>
      <c r="L356" s="37">
        <f>SUMIFS(СВЦЭМ!$J$34:$J$777,СВЦЭМ!$A$34:$A$777,$A356,СВЦЭМ!$B$34:$B$777,L$331)+'СЕТ СН'!$F$13</f>
        <v>322.87227144000002</v>
      </c>
      <c r="M356" s="37">
        <f>SUMIFS(СВЦЭМ!$J$34:$J$777,СВЦЭМ!$A$34:$A$777,$A356,СВЦЭМ!$B$34:$B$777,M$331)+'СЕТ СН'!$F$13</f>
        <v>324.36267118000001</v>
      </c>
      <c r="N356" s="37">
        <f>SUMIFS(СВЦЭМ!$J$34:$J$777,СВЦЭМ!$A$34:$A$777,$A356,СВЦЭМ!$B$34:$B$777,N$331)+'СЕТ СН'!$F$13</f>
        <v>327.21492176999999</v>
      </c>
      <c r="O356" s="37">
        <f>SUMIFS(СВЦЭМ!$J$34:$J$777,СВЦЭМ!$A$34:$A$777,$A356,СВЦЭМ!$B$34:$B$777,O$331)+'СЕТ СН'!$F$13</f>
        <v>327.89375554999998</v>
      </c>
      <c r="P356" s="37">
        <f>SUMIFS(СВЦЭМ!$J$34:$J$777,СВЦЭМ!$A$34:$A$777,$A356,СВЦЭМ!$B$34:$B$777,P$331)+'СЕТ СН'!$F$13</f>
        <v>335.99372217000001</v>
      </c>
      <c r="Q356" s="37">
        <f>SUMIFS(СВЦЭМ!$J$34:$J$777,СВЦЭМ!$A$34:$A$777,$A356,СВЦЭМ!$B$34:$B$777,Q$331)+'СЕТ СН'!$F$13</f>
        <v>339.74152606000001</v>
      </c>
      <c r="R356" s="37">
        <f>SUMIFS(СВЦЭМ!$J$34:$J$777,СВЦЭМ!$A$34:$A$777,$A356,СВЦЭМ!$B$34:$B$777,R$331)+'СЕТ СН'!$F$13</f>
        <v>355.83869203</v>
      </c>
      <c r="S356" s="37">
        <f>SUMIFS(СВЦЭМ!$J$34:$J$777,СВЦЭМ!$A$34:$A$777,$A356,СВЦЭМ!$B$34:$B$777,S$331)+'СЕТ СН'!$F$13</f>
        <v>349.02983809</v>
      </c>
      <c r="T356" s="37">
        <f>SUMIFS(СВЦЭМ!$J$34:$J$777,СВЦЭМ!$A$34:$A$777,$A356,СВЦЭМ!$B$34:$B$777,T$331)+'СЕТ СН'!$F$13</f>
        <v>350.41450923000002</v>
      </c>
      <c r="U356" s="37">
        <f>SUMIFS(СВЦЭМ!$J$34:$J$777,СВЦЭМ!$A$34:$A$777,$A356,СВЦЭМ!$B$34:$B$777,U$331)+'СЕТ СН'!$F$13</f>
        <v>357.44692722000002</v>
      </c>
      <c r="V356" s="37">
        <f>SUMIFS(СВЦЭМ!$J$34:$J$777,СВЦЭМ!$A$34:$A$777,$A356,СВЦЭМ!$B$34:$B$777,V$331)+'СЕТ СН'!$F$13</f>
        <v>362.92282302000001</v>
      </c>
      <c r="W356" s="37">
        <f>SUMIFS(СВЦЭМ!$J$34:$J$777,СВЦЭМ!$A$34:$A$777,$A356,СВЦЭМ!$B$34:$B$777,W$331)+'СЕТ СН'!$F$13</f>
        <v>380.08718549000002</v>
      </c>
      <c r="X356" s="37">
        <f>SUMIFS(СВЦЭМ!$J$34:$J$777,СВЦЭМ!$A$34:$A$777,$A356,СВЦЭМ!$B$34:$B$777,X$331)+'СЕТ СН'!$F$13</f>
        <v>418.35573068000002</v>
      </c>
      <c r="Y356" s="37">
        <f>SUMIFS(СВЦЭМ!$J$34:$J$777,СВЦЭМ!$A$34:$A$777,$A356,СВЦЭМ!$B$34:$B$777,Y$331)+'СЕТ СН'!$F$13</f>
        <v>449.99260747</v>
      </c>
    </row>
    <row r="357" spans="1:27" ht="15.75" x14ac:dyDescent="0.2">
      <c r="A357" s="36">
        <f t="shared" si="9"/>
        <v>43307</v>
      </c>
      <c r="B357" s="37">
        <f>SUMIFS(СВЦЭМ!$J$34:$J$777,СВЦЭМ!$A$34:$A$777,$A357,СВЦЭМ!$B$34:$B$777,B$331)+'СЕТ СН'!$F$13</f>
        <v>496.80325104999997</v>
      </c>
      <c r="C357" s="37">
        <f>SUMIFS(СВЦЭМ!$J$34:$J$777,СВЦЭМ!$A$34:$A$777,$A357,СВЦЭМ!$B$34:$B$777,C$331)+'СЕТ СН'!$F$13</f>
        <v>554.70414778999998</v>
      </c>
      <c r="D357" s="37">
        <f>SUMIFS(СВЦЭМ!$J$34:$J$777,СВЦЭМ!$A$34:$A$777,$A357,СВЦЭМ!$B$34:$B$777,D$331)+'СЕТ СН'!$F$13</f>
        <v>586.24101600999995</v>
      </c>
      <c r="E357" s="37">
        <f>SUMIFS(СВЦЭМ!$J$34:$J$777,СВЦЭМ!$A$34:$A$777,$A357,СВЦЭМ!$B$34:$B$777,E$331)+'СЕТ СН'!$F$13</f>
        <v>590.15493391999996</v>
      </c>
      <c r="F357" s="37">
        <f>SUMIFS(СВЦЭМ!$J$34:$J$777,СВЦЭМ!$A$34:$A$777,$A357,СВЦЭМ!$B$34:$B$777,F$331)+'СЕТ СН'!$F$13</f>
        <v>579.69713913999999</v>
      </c>
      <c r="G357" s="37">
        <f>SUMIFS(СВЦЭМ!$J$34:$J$777,СВЦЭМ!$A$34:$A$777,$A357,СВЦЭМ!$B$34:$B$777,G$331)+'СЕТ СН'!$F$13</f>
        <v>568.40634190000003</v>
      </c>
      <c r="H357" s="37">
        <f>SUMIFS(СВЦЭМ!$J$34:$J$777,СВЦЭМ!$A$34:$A$777,$A357,СВЦЭМ!$B$34:$B$777,H$331)+'СЕТ СН'!$F$13</f>
        <v>517.47956958999998</v>
      </c>
      <c r="I357" s="37">
        <f>SUMIFS(СВЦЭМ!$J$34:$J$777,СВЦЭМ!$A$34:$A$777,$A357,СВЦЭМ!$B$34:$B$777,I$331)+'СЕТ СН'!$F$13</f>
        <v>425.80828545000003</v>
      </c>
      <c r="J357" s="37">
        <f>SUMIFS(СВЦЭМ!$J$34:$J$777,СВЦЭМ!$A$34:$A$777,$A357,СВЦЭМ!$B$34:$B$777,J$331)+'СЕТ СН'!$F$13</f>
        <v>362.61173284</v>
      </c>
      <c r="K357" s="37">
        <f>SUMIFS(СВЦЭМ!$J$34:$J$777,СВЦЭМ!$A$34:$A$777,$A357,СВЦЭМ!$B$34:$B$777,K$331)+'СЕТ СН'!$F$13</f>
        <v>331.66190005999999</v>
      </c>
      <c r="L357" s="37">
        <f>SUMIFS(СВЦЭМ!$J$34:$J$777,СВЦЭМ!$A$34:$A$777,$A357,СВЦЭМ!$B$34:$B$777,L$331)+'СЕТ СН'!$F$13</f>
        <v>333.92357382</v>
      </c>
      <c r="M357" s="37">
        <f>SUMIFS(СВЦЭМ!$J$34:$J$777,СВЦЭМ!$A$34:$A$777,$A357,СВЦЭМ!$B$34:$B$777,M$331)+'СЕТ СН'!$F$13</f>
        <v>326.95618452999997</v>
      </c>
      <c r="N357" s="37">
        <f>SUMIFS(СВЦЭМ!$J$34:$J$777,СВЦЭМ!$A$34:$A$777,$A357,СВЦЭМ!$B$34:$B$777,N$331)+'СЕТ СН'!$F$13</f>
        <v>332.05066170999999</v>
      </c>
      <c r="O357" s="37">
        <f>SUMIFS(СВЦЭМ!$J$34:$J$777,СВЦЭМ!$A$34:$A$777,$A357,СВЦЭМ!$B$34:$B$777,O$331)+'СЕТ СН'!$F$13</f>
        <v>339.83304600999998</v>
      </c>
      <c r="P357" s="37">
        <f>SUMIFS(СВЦЭМ!$J$34:$J$777,СВЦЭМ!$A$34:$A$777,$A357,СВЦЭМ!$B$34:$B$777,P$331)+'СЕТ СН'!$F$13</f>
        <v>342.03182125000001</v>
      </c>
      <c r="Q357" s="37">
        <f>SUMIFS(СВЦЭМ!$J$34:$J$777,СВЦЭМ!$A$34:$A$777,$A357,СВЦЭМ!$B$34:$B$777,Q$331)+'СЕТ СН'!$F$13</f>
        <v>344.54417549999999</v>
      </c>
      <c r="R357" s="37">
        <f>SUMIFS(СВЦЭМ!$J$34:$J$777,СВЦЭМ!$A$34:$A$777,$A357,СВЦЭМ!$B$34:$B$777,R$331)+'СЕТ СН'!$F$13</f>
        <v>342.98890353000002</v>
      </c>
      <c r="S357" s="37">
        <f>SUMIFS(СВЦЭМ!$J$34:$J$777,СВЦЭМ!$A$34:$A$777,$A357,СВЦЭМ!$B$34:$B$777,S$331)+'СЕТ СН'!$F$13</f>
        <v>339.64144689</v>
      </c>
      <c r="T357" s="37">
        <f>SUMIFS(СВЦЭМ!$J$34:$J$777,СВЦЭМ!$A$34:$A$777,$A357,СВЦЭМ!$B$34:$B$777,T$331)+'СЕТ СН'!$F$13</f>
        <v>337.96716902999998</v>
      </c>
      <c r="U357" s="37">
        <f>SUMIFS(СВЦЭМ!$J$34:$J$777,СВЦЭМ!$A$34:$A$777,$A357,СВЦЭМ!$B$34:$B$777,U$331)+'СЕТ СН'!$F$13</f>
        <v>336.84173909999998</v>
      </c>
      <c r="V357" s="37">
        <f>SUMIFS(СВЦЭМ!$J$34:$J$777,СВЦЭМ!$A$34:$A$777,$A357,СВЦЭМ!$B$34:$B$777,V$331)+'СЕТ СН'!$F$13</f>
        <v>333.94572534000002</v>
      </c>
      <c r="W357" s="37">
        <f>SUMIFS(СВЦЭМ!$J$34:$J$777,СВЦЭМ!$A$34:$A$777,$A357,СВЦЭМ!$B$34:$B$777,W$331)+'СЕТ СН'!$F$13</f>
        <v>362.77310849999998</v>
      </c>
      <c r="X357" s="37">
        <f>SUMIFS(СВЦЭМ!$J$34:$J$777,СВЦЭМ!$A$34:$A$777,$A357,СВЦЭМ!$B$34:$B$777,X$331)+'СЕТ СН'!$F$13</f>
        <v>406.57278164000002</v>
      </c>
      <c r="Y357" s="37">
        <f>SUMIFS(СВЦЭМ!$J$34:$J$777,СВЦЭМ!$A$34:$A$777,$A357,СВЦЭМ!$B$34:$B$777,Y$331)+'СЕТ СН'!$F$13</f>
        <v>474.57063455000002</v>
      </c>
    </row>
    <row r="358" spans="1:27" ht="15.75" x14ac:dyDescent="0.2">
      <c r="A358" s="36">
        <f t="shared" si="9"/>
        <v>43308</v>
      </c>
      <c r="B358" s="37">
        <f>SUMIFS(СВЦЭМ!$J$34:$J$777,СВЦЭМ!$A$34:$A$777,$A358,СВЦЭМ!$B$34:$B$777,B$331)+'СЕТ СН'!$F$13</f>
        <v>527.47347177999995</v>
      </c>
      <c r="C358" s="37">
        <f>SUMIFS(СВЦЭМ!$J$34:$J$777,СВЦЭМ!$A$34:$A$777,$A358,СВЦЭМ!$B$34:$B$777,C$331)+'СЕТ СН'!$F$13</f>
        <v>563.81158067000001</v>
      </c>
      <c r="D358" s="37">
        <f>SUMIFS(СВЦЭМ!$J$34:$J$777,СВЦЭМ!$A$34:$A$777,$A358,СВЦЭМ!$B$34:$B$777,D$331)+'СЕТ СН'!$F$13</f>
        <v>577.15229399999998</v>
      </c>
      <c r="E358" s="37">
        <f>SUMIFS(СВЦЭМ!$J$34:$J$777,СВЦЭМ!$A$34:$A$777,$A358,СВЦЭМ!$B$34:$B$777,E$331)+'СЕТ СН'!$F$13</f>
        <v>571.54613139000003</v>
      </c>
      <c r="F358" s="37">
        <f>SUMIFS(СВЦЭМ!$J$34:$J$777,СВЦЭМ!$A$34:$A$777,$A358,СВЦЭМ!$B$34:$B$777,F$331)+'СЕТ СН'!$F$13</f>
        <v>569.62174941000001</v>
      </c>
      <c r="G358" s="37">
        <f>SUMIFS(СВЦЭМ!$J$34:$J$777,СВЦЭМ!$A$34:$A$777,$A358,СВЦЭМ!$B$34:$B$777,G$331)+'СЕТ СН'!$F$13</f>
        <v>572.59259101999999</v>
      </c>
      <c r="H358" s="37">
        <f>SUMIFS(СВЦЭМ!$J$34:$J$777,СВЦЭМ!$A$34:$A$777,$A358,СВЦЭМ!$B$34:$B$777,H$331)+'СЕТ СН'!$F$13</f>
        <v>521.03096397000002</v>
      </c>
      <c r="I358" s="37">
        <f>SUMIFS(СВЦЭМ!$J$34:$J$777,СВЦЭМ!$A$34:$A$777,$A358,СВЦЭМ!$B$34:$B$777,I$331)+'СЕТ СН'!$F$13</f>
        <v>432.64955621000001</v>
      </c>
      <c r="J358" s="37">
        <f>SUMIFS(СВЦЭМ!$J$34:$J$777,СВЦЭМ!$A$34:$A$777,$A358,СВЦЭМ!$B$34:$B$777,J$331)+'СЕТ СН'!$F$13</f>
        <v>369.30881278999999</v>
      </c>
      <c r="K358" s="37">
        <f>SUMIFS(СВЦЭМ!$J$34:$J$777,СВЦЭМ!$A$34:$A$777,$A358,СВЦЭМ!$B$34:$B$777,K$331)+'СЕТ СН'!$F$13</f>
        <v>338.06429845999997</v>
      </c>
      <c r="L358" s="37">
        <f>SUMIFS(СВЦЭМ!$J$34:$J$777,СВЦЭМ!$A$34:$A$777,$A358,СВЦЭМ!$B$34:$B$777,L$331)+'СЕТ СН'!$F$13</f>
        <v>329.44867409</v>
      </c>
      <c r="M358" s="37">
        <f>SUMIFS(СВЦЭМ!$J$34:$J$777,СВЦЭМ!$A$34:$A$777,$A358,СВЦЭМ!$B$34:$B$777,M$331)+'СЕТ СН'!$F$13</f>
        <v>327.19721628999997</v>
      </c>
      <c r="N358" s="37">
        <f>SUMIFS(СВЦЭМ!$J$34:$J$777,СВЦЭМ!$A$34:$A$777,$A358,СВЦЭМ!$B$34:$B$777,N$331)+'СЕТ СН'!$F$13</f>
        <v>322.10326556000001</v>
      </c>
      <c r="O358" s="37">
        <f>SUMIFS(СВЦЭМ!$J$34:$J$777,СВЦЭМ!$A$34:$A$777,$A358,СВЦЭМ!$B$34:$B$777,O$331)+'СЕТ СН'!$F$13</f>
        <v>325.45449432999999</v>
      </c>
      <c r="P358" s="37">
        <f>SUMIFS(СВЦЭМ!$J$34:$J$777,СВЦЭМ!$A$34:$A$777,$A358,СВЦЭМ!$B$34:$B$777,P$331)+'СЕТ СН'!$F$13</f>
        <v>327.41309017999998</v>
      </c>
      <c r="Q358" s="37">
        <f>SUMIFS(СВЦЭМ!$J$34:$J$777,СВЦЭМ!$A$34:$A$777,$A358,СВЦЭМ!$B$34:$B$777,Q$331)+'СЕТ СН'!$F$13</f>
        <v>327.85518847999998</v>
      </c>
      <c r="R358" s="37">
        <f>SUMIFS(СВЦЭМ!$J$34:$J$777,СВЦЭМ!$A$34:$A$777,$A358,СВЦЭМ!$B$34:$B$777,R$331)+'СЕТ СН'!$F$13</f>
        <v>331.93708753999999</v>
      </c>
      <c r="S358" s="37">
        <f>SUMIFS(СВЦЭМ!$J$34:$J$777,СВЦЭМ!$A$34:$A$777,$A358,СВЦЭМ!$B$34:$B$777,S$331)+'СЕТ СН'!$F$13</f>
        <v>329.64717667000002</v>
      </c>
      <c r="T358" s="37">
        <f>SUMIFS(СВЦЭМ!$J$34:$J$777,СВЦЭМ!$A$34:$A$777,$A358,СВЦЭМ!$B$34:$B$777,T$331)+'СЕТ СН'!$F$13</f>
        <v>327.02490778999999</v>
      </c>
      <c r="U358" s="37">
        <f>SUMIFS(СВЦЭМ!$J$34:$J$777,СВЦЭМ!$A$34:$A$777,$A358,СВЦЭМ!$B$34:$B$777,U$331)+'СЕТ СН'!$F$13</f>
        <v>330.49197679999997</v>
      </c>
      <c r="V358" s="37">
        <f>SUMIFS(СВЦЭМ!$J$34:$J$777,СВЦЭМ!$A$34:$A$777,$A358,СВЦЭМ!$B$34:$B$777,V$331)+'СЕТ СН'!$F$13</f>
        <v>332.85209815000002</v>
      </c>
      <c r="W358" s="37">
        <f>SUMIFS(СВЦЭМ!$J$34:$J$777,СВЦЭМ!$A$34:$A$777,$A358,СВЦЭМ!$B$34:$B$777,W$331)+'СЕТ СН'!$F$13</f>
        <v>354.86296772999998</v>
      </c>
      <c r="X358" s="37">
        <f>SUMIFS(СВЦЭМ!$J$34:$J$777,СВЦЭМ!$A$34:$A$777,$A358,СВЦЭМ!$B$34:$B$777,X$331)+'СЕТ СН'!$F$13</f>
        <v>405.98771822999998</v>
      </c>
      <c r="Y358" s="37">
        <f>SUMIFS(СВЦЭМ!$J$34:$J$777,СВЦЭМ!$A$34:$A$777,$A358,СВЦЭМ!$B$34:$B$777,Y$331)+'СЕТ СН'!$F$13</f>
        <v>469.97381712999999</v>
      </c>
    </row>
    <row r="359" spans="1:27" ht="15.75" x14ac:dyDescent="0.2">
      <c r="A359" s="36">
        <f t="shared" si="9"/>
        <v>43309</v>
      </c>
      <c r="B359" s="37">
        <f>SUMIFS(СВЦЭМ!$J$34:$J$777,СВЦЭМ!$A$34:$A$777,$A359,СВЦЭМ!$B$34:$B$777,B$331)+'СЕТ СН'!$F$13</f>
        <v>443.51256814999999</v>
      </c>
      <c r="C359" s="37">
        <f>SUMIFS(СВЦЭМ!$J$34:$J$777,СВЦЭМ!$A$34:$A$777,$A359,СВЦЭМ!$B$34:$B$777,C$331)+'СЕТ СН'!$F$13</f>
        <v>481.11242428000003</v>
      </c>
      <c r="D359" s="37">
        <f>SUMIFS(СВЦЭМ!$J$34:$J$777,СВЦЭМ!$A$34:$A$777,$A359,СВЦЭМ!$B$34:$B$777,D$331)+'СЕТ СН'!$F$13</f>
        <v>496.28933424000002</v>
      </c>
      <c r="E359" s="37">
        <f>SUMIFS(СВЦЭМ!$J$34:$J$777,СВЦЭМ!$A$34:$A$777,$A359,СВЦЭМ!$B$34:$B$777,E$331)+'СЕТ СН'!$F$13</f>
        <v>512.29556981999997</v>
      </c>
      <c r="F359" s="37">
        <f>SUMIFS(СВЦЭМ!$J$34:$J$777,СВЦЭМ!$A$34:$A$777,$A359,СВЦЭМ!$B$34:$B$777,F$331)+'СЕТ СН'!$F$13</f>
        <v>506.94198338000001</v>
      </c>
      <c r="G359" s="37">
        <f>SUMIFS(СВЦЭМ!$J$34:$J$777,СВЦЭМ!$A$34:$A$777,$A359,СВЦЭМ!$B$34:$B$777,G$331)+'СЕТ СН'!$F$13</f>
        <v>543.78749426000002</v>
      </c>
      <c r="H359" s="37">
        <f>SUMIFS(СВЦЭМ!$J$34:$J$777,СВЦЭМ!$A$34:$A$777,$A359,СВЦЭМ!$B$34:$B$777,H$331)+'СЕТ СН'!$F$13</f>
        <v>465.67641940999999</v>
      </c>
      <c r="I359" s="37">
        <f>SUMIFS(СВЦЭМ!$J$34:$J$777,СВЦЭМ!$A$34:$A$777,$A359,СВЦЭМ!$B$34:$B$777,I$331)+'СЕТ СН'!$F$13</f>
        <v>401.03128004000001</v>
      </c>
      <c r="J359" s="37">
        <f>SUMIFS(СВЦЭМ!$J$34:$J$777,СВЦЭМ!$A$34:$A$777,$A359,СВЦЭМ!$B$34:$B$777,J$331)+'СЕТ СН'!$F$13</f>
        <v>321.08510095000003</v>
      </c>
      <c r="K359" s="37">
        <f>SUMIFS(СВЦЭМ!$J$34:$J$777,СВЦЭМ!$A$34:$A$777,$A359,СВЦЭМ!$B$34:$B$777,K$331)+'СЕТ СН'!$F$13</f>
        <v>286.31961278</v>
      </c>
      <c r="L359" s="37">
        <f>SUMIFS(СВЦЭМ!$J$34:$J$777,СВЦЭМ!$A$34:$A$777,$A359,СВЦЭМ!$B$34:$B$777,L$331)+'СЕТ СН'!$F$13</f>
        <v>275.32000675</v>
      </c>
      <c r="M359" s="37">
        <f>SUMIFS(СВЦЭМ!$J$34:$J$777,СВЦЭМ!$A$34:$A$777,$A359,СВЦЭМ!$B$34:$B$777,M$331)+'СЕТ СН'!$F$13</f>
        <v>273.82280324999999</v>
      </c>
      <c r="N359" s="37">
        <f>SUMIFS(СВЦЭМ!$J$34:$J$777,СВЦЭМ!$A$34:$A$777,$A359,СВЦЭМ!$B$34:$B$777,N$331)+'СЕТ СН'!$F$13</f>
        <v>291.74230181000001</v>
      </c>
      <c r="O359" s="37">
        <f>SUMIFS(СВЦЭМ!$J$34:$J$777,СВЦЭМ!$A$34:$A$777,$A359,СВЦЭМ!$B$34:$B$777,O$331)+'СЕТ СН'!$F$13</f>
        <v>279.33830324000002</v>
      </c>
      <c r="P359" s="37">
        <f>SUMIFS(СВЦЭМ!$J$34:$J$777,СВЦЭМ!$A$34:$A$777,$A359,СВЦЭМ!$B$34:$B$777,P$331)+'СЕТ СН'!$F$13</f>
        <v>285.21584015000002</v>
      </c>
      <c r="Q359" s="37">
        <f>SUMIFS(СВЦЭМ!$J$34:$J$777,СВЦЭМ!$A$34:$A$777,$A359,СВЦЭМ!$B$34:$B$777,Q$331)+'СЕТ СН'!$F$13</f>
        <v>290.53020422999998</v>
      </c>
      <c r="R359" s="37">
        <f>SUMIFS(СВЦЭМ!$J$34:$J$777,СВЦЭМ!$A$34:$A$777,$A359,СВЦЭМ!$B$34:$B$777,R$331)+'СЕТ СН'!$F$13</f>
        <v>289.78649462999999</v>
      </c>
      <c r="S359" s="37">
        <f>SUMIFS(СВЦЭМ!$J$34:$J$777,СВЦЭМ!$A$34:$A$777,$A359,СВЦЭМ!$B$34:$B$777,S$331)+'СЕТ СН'!$F$13</f>
        <v>288.63541128000003</v>
      </c>
      <c r="T359" s="37">
        <f>SUMIFS(СВЦЭМ!$J$34:$J$777,СВЦЭМ!$A$34:$A$777,$A359,СВЦЭМ!$B$34:$B$777,T$331)+'СЕТ СН'!$F$13</f>
        <v>283.87903426000003</v>
      </c>
      <c r="U359" s="37">
        <f>SUMIFS(СВЦЭМ!$J$34:$J$777,СВЦЭМ!$A$34:$A$777,$A359,СВЦЭМ!$B$34:$B$777,U$331)+'СЕТ СН'!$F$13</f>
        <v>281.60310814000002</v>
      </c>
      <c r="V359" s="37">
        <f>SUMIFS(СВЦЭМ!$J$34:$J$777,СВЦЭМ!$A$34:$A$777,$A359,СВЦЭМ!$B$34:$B$777,V$331)+'СЕТ СН'!$F$13</f>
        <v>289.48758000999999</v>
      </c>
      <c r="W359" s="37">
        <f>SUMIFS(СВЦЭМ!$J$34:$J$777,СВЦЭМ!$A$34:$A$777,$A359,СВЦЭМ!$B$34:$B$777,W$331)+'СЕТ СН'!$F$13</f>
        <v>299.78111797999998</v>
      </c>
      <c r="X359" s="37">
        <f>SUMIFS(СВЦЭМ!$J$34:$J$777,СВЦЭМ!$A$34:$A$777,$A359,СВЦЭМ!$B$34:$B$777,X$331)+'СЕТ СН'!$F$13</f>
        <v>345.22512317000002</v>
      </c>
      <c r="Y359" s="37">
        <f>SUMIFS(СВЦЭМ!$J$34:$J$777,СВЦЭМ!$A$34:$A$777,$A359,СВЦЭМ!$B$34:$B$777,Y$331)+'СЕТ СН'!$F$13</f>
        <v>421.44794250000001</v>
      </c>
    </row>
    <row r="360" spans="1:27" ht="15.75" x14ac:dyDescent="0.2">
      <c r="A360" s="36">
        <f t="shared" si="9"/>
        <v>43310</v>
      </c>
      <c r="B360" s="37">
        <f>SUMIFS(СВЦЭМ!$J$34:$J$777,СВЦЭМ!$A$34:$A$777,$A360,СВЦЭМ!$B$34:$B$777,B$331)+'СЕТ СН'!$F$13</f>
        <v>457.54970214999997</v>
      </c>
      <c r="C360" s="37">
        <f>SUMIFS(СВЦЭМ!$J$34:$J$777,СВЦЭМ!$A$34:$A$777,$A360,СВЦЭМ!$B$34:$B$777,C$331)+'СЕТ СН'!$F$13</f>
        <v>489.54972086999999</v>
      </c>
      <c r="D360" s="37">
        <f>SUMIFS(СВЦЭМ!$J$34:$J$777,СВЦЭМ!$A$34:$A$777,$A360,СВЦЭМ!$B$34:$B$777,D$331)+'СЕТ СН'!$F$13</f>
        <v>522.98268406</v>
      </c>
      <c r="E360" s="37">
        <f>SUMIFS(СВЦЭМ!$J$34:$J$777,СВЦЭМ!$A$34:$A$777,$A360,СВЦЭМ!$B$34:$B$777,E$331)+'СЕТ СН'!$F$13</f>
        <v>555.03621648000001</v>
      </c>
      <c r="F360" s="37">
        <f>SUMIFS(СВЦЭМ!$J$34:$J$777,СВЦЭМ!$A$34:$A$777,$A360,СВЦЭМ!$B$34:$B$777,F$331)+'СЕТ СН'!$F$13</f>
        <v>549.96682439999995</v>
      </c>
      <c r="G360" s="37">
        <f>SUMIFS(СВЦЭМ!$J$34:$J$777,СВЦЭМ!$A$34:$A$777,$A360,СВЦЭМ!$B$34:$B$777,G$331)+'СЕТ СН'!$F$13</f>
        <v>546.28827692000004</v>
      </c>
      <c r="H360" s="37">
        <f>SUMIFS(СВЦЭМ!$J$34:$J$777,СВЦЭМ!$A$34:$A$777,$A360,СВЦЭМ!$B$34:$B$777,H$331)+'СЕТ СН'!$F$13</f>
        <v>484.85505984999998</v>
      </c>
      <c r="I360" s="37">
        <f>SUMIFS(СВЦЭМ!$J$34:$J$777,СВЦЭМ!$A$34:$A$777,$A360,СВЦЭМ!$B$34:$B$777,I$331)+'СЕТ СН'!$F$13</f>
        <v>390.99734000000001</v>
      </c>
      <c r="J360" s="37">
        <f>SUMIFS(СВЦЭМ!$J$34:$J$777,СВЦЭМ!$A$34:$A$777,$A360,СВЦЭМ!$B$34:$B$777,J$331)+'СЕТ СН'!$F$13</f>
        <v>320.47195591000002</v>
      </c>
      <c r="K360" s="37">
        <f>SUMIFS(СВЦЭМ!$J$34:$J$777,СВЦЭМ!$A$34:$A$777,$A360,СВЦЭМ!$B$34:$B$777,K$331)+'СЕТ СН'!$F$13</f>
        <v>283.60023355999999</v>
      </c>
      <c r="L360" s="37">
        <f>SUMIFS(СВЦЭМ!$J$34:$J$777,СВЦЭМ!$A$34:$A$777,$A360,СВЦЭМ!$B$34:$B$777,L$331)+'СЕТ СН'!$F$13</f>
        <v>269.02090112000002</v>
      </c>
      <c r="M360" s="37">
        <f>SUMIFS(СВЦЭМ!$J$34:$J$777,СВЦЭМ!$A$34:$A$777,$A360,СВЦЭМ!$B$34:$B$777,M$331)+'СЕТ СН'!$F$13</f>
        <v>268.53681633000002</v>
      </c>
      <c r="N360" s="37">
        <f>SUMIFS(СВЦЭМ!$J$34:$J$777,СВЦЭМ!$A$34:$A$777,$A360,СВЦЭМ!$B$34:$B$777,N$331)+'СЕТ СН'!$F$13</f>
        <v>263.92287324</v>
      </c>
      <c r="O360" s="37">
        <f>SUMIFS(СВЦЭМ!$J$34:$J$777,СВЦЭМ!$A$34:$A$777,$A360,СВЦЭМ!$B$34:$B$777,O$331)+'СЕТ СН'!$F$13</f>
        <v>264.66419916000001</v>
      </c>
      <c r="P360" s="37">
        <f>SUMIFS(СВЦЭМ!$J$34:$J$777,СВЦЭМ!$A$34:$A$777,$A360,СВЦЭМ!$B$34:$B$777,P$331)+'СЕТ СН'!$F$13</f>
        <v>264.46169467999999</v>
      </c>
      <c r="Q360" s="37">
        <f>SUMIFS(СВЦЭМ!$J$34:$J$777,СВЦЭМ!$A$34:$A$777,$A360,СВЦЭМ!$B$34:$B$777,Q$331)+'СЕТ СН'!$F$13</f>
        <v>266.70624007999999</v>
      </c>
      <c r="R360" s="37">
        <f>SUMIFS(СВЦЭМ!$J$34:$J$777,СВЦЭМ!$A$34:$A$777,$A360,СВЦЭМ!$B$34:$B$777,R$331)+'СЕТ СН'!$F$13</f>
        <v>268.18151674000001</v>
      </c>
      <c r="S360" s="37">
        <f>SUMIFS(СВЦЭМ!$J$34:$J$777,СВЦЭМ!$A$34:$A$777,$A360,СВЦЭМ!$B$34:$B$777,S$331)+'СЕТ СН'!$F$13</f>
        <v>270.19552045</v>
      </c>
      <c r="T360" s="37">
        <f>SUMIFS(СВЦЭМ!$J$34:$J$777,СВЦЭМ!$A$34:$A$777,$A360,СВЦЭМ!$B$34:$B$777,T$331)+'СЕТ СН'!$F$13</f>
        <v>269.15051258</v>
      </c>
      <c r="U360" s="37">
        <f>SUMIFS(СВЦЭМ!$J$34:$J$777,СВЦЭМ!$A$34:$A$777,$A360,СВЦЭМ!$B$34:$B$777,U$331)+'СЕТ СН'!$F$13</f>
        <v>268.47493671000001</v>
      </c>
      <c r="V360" s="37">
        <f>SUMIFS(СВЦЭМ!$J$34:$J$777,СВЦЭМ!$A$34:$A$777,$A360,СВЦЭМ!$B$34:$B$777,V$331)+'СЕТ СН'!$F$13</f>
        <v>269.71326032000002</v>
      </c>
      <c r="W360" s="37">
        <f>SUMIFS(СВЦЭМ!$J$34:$J$777,СВЦЭМ!$A$34:$A$777,$A360,СВЦЭМ!$B$34:$B$777,W$331)+'СЕТ СН'!$F$13</f>
        <v>280.78317941</v>
      </c>
      <c r="X360" s="37">
        <f>SUMIFS(СВЦЭМ!$J$34:$J$777,СВЦЭМ!$A$34:$A$777,$A360,СВЦЭМ!$B$34:$B$777,X$331)+'СЕТ СН'!$F$13</f>
        <v>325.70100583999999</v>
      </c>
      <c r="Y360" s="37">
        <f>SUMIFS(СВЦЭМ!$J$34:$J$777,СВЦЭМ!$A$34:$A$777,$A360,СВЦЭМ!$B$34:$B$777,Y$331)+'СЕТ СН'!$F$13</f>
        <v>392.87465235000002</v>
      </c>
    </row>
    <row r="361" spans="1:27" ht="15.75" x14ac:dyDescent="0.2">
      <c r="A361" s="36">
        <f t="shared" si="9"/>
        <v>43311</v>
      </c>
      <c r="B361" s="37">
        <f>SUMIFS(СВЦЭМ!$J$34:$J$777,СВЦЭМ!$A$34:$A$777,$A361,СВЦЭМ!$B$34:$B$777,B$331)+'СЕТ СН'!$F$13</f>
        <v>431.23078382</v>
      </c>
      <c r="C361" s="37">
        <f>SUMIFS(СВЦЭМ!$J$34:$J$777,СВЦЭМ!$A$34:$A$777,$A361,СВЦЭМ!$B$34:$B$777,C$331)+'СЕТ СН'!$F$13</f>
        <v>461.69551937</v>
      </c>
      <c r="D361" s="37">
        <f>SUMIFS(СВЦЭМ!$J$34:$J$777,СВЦЭМ!$A$34:$A$777,$A361,СВЦЭМ!$B$34:$B$777,D$331)+'СЕТ СН'!$F$13</f>
        <v>492.27932628000002</v>
      </c>
      <c r="E361" s="37">
        <f>SUMIFS(СВЦЭМ!$J$34:$J$777,СВЦЭМ!$A$34:$A$777,$A361,СВЦЭМ!$B$34:$B$777,E$331)+'СЕТ СН'!$F$13</f>
        <v>501.94018596000001</v>
      </c>
      <c r="F361" s="37">
        <f>SUMIFS(СВЦЭМ!$J$34:$J$777,СВЦЭМ!$A$34:$A$777,$A361,СВЦЭМ!$B$34:$B$777,F$331)+'СЕТ СН'!$F$13</f>
        <v>502.40702954</v>
      </c>
      <c r="G361" s="37">
        <f>SUMIFS(СВЦЭМ!$J$34:$J$777,СВЦЭМ!$A$34:$A$777,$A361,СВЦЭМ!$B$34:$B$777,G$331)+'СЕТ СН'!$F$13</f>
        <v>490.02920786999999</v>
      </c>
      <c r="H361" s="37">
        <f>SUMIFS(СВЦЭМ!$J$34:$J$777,СВЦЭМ!$A$34:$A$777,$A361,СВЦЭМ!$B$34:$B$777,H$331)+'СЕТ СН'!$F$13</f>
        <v>436.18310080999998</v>
      </c>
      <c r="I361" s="37">
        <f>SUMIFS(СВЦЭМ!$J$34:$J$777,СВЦЭМ!$A$34:$A$777,$A361,СВЦЭМ!$B$34:$B$777,I$331)+'СЕТ СН'!$F$13</f>
        <v>357.65027117</v>
      </c>
      <c r="J361" s="37">
        <f>SUMIFS(СВЦЭМ!$J$34:$J$777,СВЦЭМ!$A$34:$A$777,$A361,СВЦЭМ!$B$34:$B$777,J$331)+'СЕТ СН'!$F$13</f>
        <v>299.12102873999999</v>
      </c>
      <c r="K361" s="37">
        <f>SUMIFS(СВЦЭМ!$J$34:$J$777,СВЦЭМ!$A$34:$A$777,$A361,СВЦЭМ!$B$34:$B$777,K$331)+'СЕТ СН'!$F$13</f>
        <v>269.97473402999998</v>
      </c>
      <c r="L361" s="37">
        <f>SUMIFS(СВЦЭМ!$J$34:$J$777,СВЦЭМ!$A$34:$A$777,$A361,СВЦЭМ!$B$34:$B$777,L$331)+'СЕТ СН'!$F$13</f>
        <v>263.80983587999998</v>
      </c>
      <c r="M361" s="37">
        <f>SUMIFS(СВЦЭМ!$J$34:$J$777,СВЦЭМ!$A$34:$A$777,$A361,СВЦЭМ!$B$34:$B$777,M$331)+'СЕТ СН'!$F$13</f>
        <v>260.91629582000002</v>
      </c>
      <c r="N361" s="37">
        <f>SUMIFS(СВЦЭМ!$J$34:$J$777,СВЦЭМ!$A$34:$A$777,$A361,СВЦЭМ!$B$34:$B$777,N$331)+'СЕТ СН'!$F$13</f>
        <v>292.20503185000001</v>
      </c>
      <c r="O361" s="37">
        <f>SUMIFS(СВЦЭМ!$J$34:$J$777,СВЦЭМ!$A$34:$A$777,$A361,СВЦЭМ!$B$34:$B$777,O$331)+'СЕТ СН'!$F$13</f>
        <v>297.81132373999998</v>
      </c>
      <c r="P361" s="37">
        <f>SUMIFS(СВЦЭМ!$J$34:$J$777,СВЦЭМ!$A$34:$A$777,$A361,СВЦЭМ!$B$34:$B$777,P$331)+'СЕТ СН'!$F$13</f>
        <v>294.36833295000002</v>
      </c>
      <c r="Q361" s="37">
        <f>SUMIFS(СВЦЭМ!$J$34:$J$777,СВЦЭМ!$A$34:$A$777,$A361,СВЦЭМ!$B$34:$B$777,Q$331)+'СЕТ СН'!$F$13</f>
        <v>297.92005391999999</v>
      </c>
      <c r="R361" s="37">
        <f>SUMIFS(СВЦЭМ!$J$34:$J$777,СВЦЭМ!$A$34:$A$777,$A361,СВЦЭМ!$B$34:$B$777,R$331)+'СЕТ СН'!$F$13</f>
        <v>296.14138428000001</v>
      </c>
      <c r="S361" s="37">
        <f>SUMIFS(СВЦЭМ!$J$34:$J$777,СВЦЭМ!$A$34:$A$777,$A361,СВЦЭМ!$B$34:$B$777,S$331)+'СЕТ СН'!$F$13</f>
        <v>295.56952619999998</v>
      </c>
      <c r="T361" s="37">
        <f>SUMIFS(СВЦЭМ!$J$34:$J$777,СВЦЭМ!$A$34:$A$777,$A361,СВЦЭМ!$B$34:$B$777,T$331)+'СЕТ СН'!$F$13</f>
        <v>294.57246341000001</v>
      </c>
      <c r="U361" s="37">
        <f>SUMIFS(СВЦЭМ!$J$34:$J$777,СВЦЭМ!$A$34:$A$777,$A361,СВЦЭМ!$B$34:$B$777,U$331)+'СЕТ СН'!$F$13</f>
        <v>283.77733677999998</v>
      </c>
      <c r="V361" s="37">
        <f>SUMIFS(СВЦЭМ!$J$34:$J$777,СВЦЭМ!$A$34:$A$777,$A361,СВЦЭМ!$B$34:$B$777,V$331)+'СЕТ СН'!$F$13</f>
        <v>270.88027857999998</v>
      </c>
      <c r="W361" s="37">
        <f>SUMIFS(СВЦЭМ!$J$34:$J$777,СВЦЭМ!$A$34:$A$777,$A361,СВЦЭМ!$B$34:$B$777,W$331)+'СЕТ СН'!$F$13</f>
        <v>284.54411471999998</v>
      </c>
      <c r="X361" s="37">
        <f>SUMIFS(СВЦЭМ!$J$34:$J$777,СВЦЭМ!$A$34:$A$777,$A361,СВЦЭМ!$B$34:$B$777,X$331)+'СЕТ СН'!$F$13</f>
        <v>332.81492300999997</v>
      </c>
      <c r="Y361" s="37">
        <f>SUMIFS(СВЦЭМ!$J$34:$J$777,СВЦЭМ!$A$34:$A$777,$A361,СВЦЭМ!$B$34:$B$777,Y$331)+'СЕТ СН'!$F$13</f>
        <v>394.03973148</v>
      </c>
    </row>
    <row r="362" spans="1:27" ht="15.75" x14ac:dyDescent="0.2">
      <c r="A362" s="36">
        <f t="shared" si="9"/>
        <v>43312</v>
      </c>
      <c r="B362" s="37">
        <f>SUMIFS(СВЦЭМ!$J$34:$J$777,СВЦЭМ!$A$34:$A$777,$A362,СВЦЭМ!$B$34:$B$777,B$331)+'СЕТ СН'!$F$13</f>
        <v>344.67157887000002</v>
      </c>
      <c r="C362" s="37">
        <f>SUMIFS(СВЦЭМ!$J$34:$J$777,СВЦЭМ!$A$34:$A$777,$A362,СВЦЭМ!$B$34:$B$777,C$331)+'СЕТ СН'!$F$13</f>
        <v>409.86910082000003</v>
      </c>
      <c r="D362" s="37">
        <f>SUMIFS(СВЦЭМ!$J$34:$J$777,СВЦЭМ!$A$34:$A$777,$A362,СВЦЭМ!$B$34:$B$777,D$331)+'СЕТ СН'!$F$13</f>
        <v>490.23091361000002</v>
      </c>
      <c r="E362" s="37">
        <f>SUMIFS(СВЦЭМ!$J$34:$J$777,СВЦЭМ!$A$34:$A$777,$A362,СВЦЭМ!$B$34:$B$777,E$331)+'СЕТ СН'!$F$13</f>
        <v>522.36312042999998</v>
      </c>
      <c r="F362" s="37">
        <f>SUMIFS(СВЦЭМ!$J$34:$J$777,СВЦЭМ!$A$34:$A$777,$A362,СВЦЭМ!$B$34:$B$777,F$331)+'СЕТ СН'!$F$13</f>
        <v>516.17902243000003</v>
      </c>
      <c r="G362" s="37">
        <f>SUMIFS(СВЦЭМ!$J$34:$J$777,СВЦЭМ!$A$34:$A$777,$A362,СВЦЭМ!$B$34:$B$777,G$331)+'СЕТ СН'!$F$13</f>
        <v>517.49148276000005</v>
      </c>
      <c r="H362" s="37">
        <f>SUMIFS(СВЦЭМ!$J$34:$J$777,СВЦЭМ!$A$34:$A$777,$A362,СВЦЭМ!$B$34:$B$777,H$331)+'СЕТ СН'!$F$13</f>
        <v>469.23988379000002</v>
      </c>
      <c r="I362" s="37">
        <f>SUMIFS(СВЦЭМ!$J$34:$J$777,СВЦЭМ!$A$34:$A$777,$A362,СВЦЭМ!$B$34:$B$777,I$331)+'СЕТ СН'!$F$13</f>
        <v>384.43525615999999</v>
      </c>
      <c r="J362" s="37">
        <f>SUMIFS(СВЦЭМ!$J$34:$J$777,СВЦЭМ!$A$34:$A$777,$A362,СВЦЭМ!$B$34:$B$777,J$331)+'СЕТ СН'!$F$13</f>
        <v>319.05386950000002</v>
      </c>
      <c r="K362" s="37">
        <f>SUMIFS(СВЦЭМ!$J$34:$J$777,СВЦЭМ!$A$34:$A$777,$A362,СВЦЭМ!$B$34:$B$777,K$331)+'СЕТ СН'!$F$13</f>
        <v>280.80561686999999</v>
      </c>
      <c r="L362" s="37">
        <f>SUMIFS(СВЦЭМ!$J$34:$J$777,СВЦЭМ!$A$34:$A$777,$A362,СВЦЭМ!$B$34:$B$777,L$331)+'СЕТ СН'!$F$13</f>
        <v>274.06861130999999</v>
      </c>
      <c r="M362" s="37">
        <f>SUMIFS(СВЦЭМ!$J$34:$J$777,СВЦЭМ!$A$34:$A$777,$A362,СВЦЭМ!$B$34:$B$777,M$331)+'СЕТ СН'!$F$13</f>
        <v>275.01637998000001</v>
      </c>
      <c r="N362" s="37">
        <f>SUMIFS(СВЦЭМ!$J$34:$J$777,СВЦЭМ!$A$34:$A$777,$A362,СВЦЭМ!$B$34:$B$777,N$331)+'СЕТ СН'!$F$13</f>
        <v>306.11846220000001</v>
      </c>
      <c r="O362" s="37">
        <f>SUMIFS(СВЦЭМ!$J$34:$J$777,СВЦЭМ!$A$34:$A$777,$A362,СВЦЭМ!$B$34:$B$777,O$331)+'СЕТ СН'!$F$13</f>
        <v>306.74918308000002</v>
      </c>
      <c r="P362" s="37">
        <f>SUMIFS(СВЦЭМ!$J$34:$J$777,СВЦЭМ!$A$34:$A$777,$A362,СВЦЭМ!$B$34:$B$777,P$331)+'СЕТ СН'!$F$13</f>
        <v>300.39081245</v>
      </c>
      <c r="Q362" s="37">
        <f>SUMIFS(СВЦЭМ!$J$34:$J$777,СВЦЭМ!$A$34:$A$777,$A362,СВЦЭМ!$B$34:$B$777,Q$331)+'СЕТ СН'!$F$13</f>
        <v>308.39728009999999</v>
      </c>
      <c r="R362" s="37">
        <f>SUMIFS(СВЦЭМ!$J$34:$J$777,СВЦЭМ!$A$34:$A$777,$A362,СВЦЭМ!$B$34:$B$777,R$331)+'СЕТ СН'!$F$13</f>
        <v>305.96409962000001</v>
      </c>
      <c r="S362" s="37">
        <f>SUMIFS(СВЦЭМ!$J$34:$J$777,СВЦЭМ!$A$34:$A$777,$A362,СВЦЭМ!$B$34:$B$777,S$331)+'СЕТ СН'!$F$13</f>
        <v>302.79137111</v>
      </c>
      <c r="T362" s="37">
        <f>SUMIFS(СВЦЭМ!$J$34:$J$777,СВЦЭМ!$A$34:$A$777,$A362,СВЦЭМ!$B$34:$B$777,T$331)+'СЕТ СН'!$F$13</f>
        <v>302.08685172000003</v>
      </c>
      <c r="U362" s="37">
        <f>SUMIFS(СВЦЭМ!$J$34:$J$777,СВЦЭМ!$A$34:$A$777,$A362,СВЦЭМ!$B$34:$B$777,U$331)+'СЕТ СН'!$F$13</f>
        <v>291.42606447999998</v>
      </c>
      <c r="V362" s="37">
        <f>SUMIFS(СВЦЭМ!$J$34:$J$777,СВЦЭМ!$A$34:$A$777,$A362,СВЦЭМ!$B$34:$B$777,V$331)+'СЕТ СН'!$F$13</f>
        <v>281.12659382999999</v>
      </c>
      <c r="W362" s="37">
        <f>SUMIFS(СВЦЭМ!$J$34:$J$777,СВЦЭМ!$A$34:$A$777,$A362,СВЦЭМ!$B$34:$B$777,W$331)+'СЕТ СН'!$F$13</f>
        <v>310.96558620000002</v>
      </c>
      <c r="X362" s="37">
        <f>SUMIFS(СВЦЭМ!$J$34:$J$777,СВЦЭМ!$A$34:$A$777,$A362,СВЦЭМ!$B$34:$B$777,X$331)+'СЕТ СН'!$F$13</f>
        <v>358.69557677</v>
      </c>
      <c r="Y362" s="37">
        <f>SUMIFS(СВЦЭМ!$J$34:$J$777,СВЦЭМ!$A$34:$A$777,$A362,СВЦЭМ!$B$34:$B$777,Y$331)+'СЕТ СН'!$F$13</f>
        <v>418.30303062000002</v>
      </c>
    </row>
    <row r="363" spans="1:27" ht="15.75" x14ac:dyDescent="0.2">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7" ht="12.75" customHeight="1" x14ac:dyDescent="0.2">
      <c r="A364" s="127" t="s">
        <v>7</v>
      </c>
      <c r="B364" s="121" t="s">
        <v>134</v>
      </c>
      <c r="C364" s="122"/>
      <c r="D364" s="122"/>
      <c r="E364" s="122"/>
      <c r="F364" s="122"/>
      <c r="G364" s="122"/>
      <c r="H364" s="122"/>
      <c r="I364" s="122"/>
      <c r="J364" s="122"/>
      <c r="K364" s="122"/>
      <c r="L364" s="122"/>
      <c r="M364" s="122"/>
      <c r="N364" s="122"/>
      <c r="O364" s="122"/>
      <c r="P364" s="122"/>
      <c r="Q364" s="122"/>
      <c r="R364" s="122"/>
      <c r="S364" s="122"/>
      <c r="T364" s="122"/>
      <c r="U364" s="122"/>
      <c r="V364" s="122"/>
      <c r="W364" s="122"/>
      <c r="X364" s="122"/>
      <c r="Y364" s="123"/>
    </row>
    <row r="365" spans="1:27" ht="12.75" customHeight="1" x14ac:dyDescent="0.2">
      <c r="A365" s="128"/>
      <c r="B365" s="124"/>
      <c r="C365" s="125"/>
      <c r="D365" s="125"/>
      <c r="E365" s="125"/>
      <c r="F365" s="125"/>
      <c r="G365" s="125"/>
      <c r="H365" s="125"/>
      <c r="I365" s="125"/>
      <c r="J365" s="125"/>
      <c r="K365" s="125"/>
      <c r="L365" s="125"/>
      <c r="M365" s="125"/>
      <c r="N365" s="125"/>
      <c r="O365" s="125"/>
      <c r="P365" s="125"/>
      <c r="Q365" s="125"/>
      <c r="R365" s="125"/>
      <c r="S365" s="125"/>
      <c r="T365" s="125"/>
      <c r="U365" s="125"/>
      <c r="V365" s="125"/>
      <c r="W365" s="125"/>
      <c r="X365" s="125"/>
      <c r="Y365" s="126"/>
    </row>
    <row r="366" spans="1:27" s="47" customFormat="1" ht="12.75" customHeight="1" x14ac:dyDescent="0.2">
      <c r="A366" s="129"/>
      <c r="B366" s="35">
        <v>1</v>
      </c>
      <c r="C366" s="35">
        <v>2</v>
      </c>
      <c r="D366" s="35">
        <v>3</v>
      </c>
      <c r="E366" s="35">
        <v>4</v>
      </c>
      <c r="F366" s="35">
        <v>5</v>
      </c>
      <c r="G366" s="35">
        <v>6</v>
      </c>
      <c r="H366" s="35">
        <v>7</v>
      </c>
      <c r="I366" s="35">
        <v>8</v>
      </c>
      <c r="J366" s="35">
        <v>9</v>
      </c>
      <c r="K366" s="35">
        <v>10</v>
      </c>
      <c r="L366" s="35">
        <v>11</v>
      </c>
      <c r="M366" s="35">
        <v>12</v>
      </c>
      <c r="N366" s="35">
        <v>13</v>
      </c>
      <c r="O366" s="35">
        <v>14</v>
      </c>
      <c r="P366" s="35">
        <v>15</v>
      </c>
      <c r="Q366" s="35">
        <v>16</v>
      </c>
      <c r="R366" s="35">
        <v>17</v>
      </c>
      <c r="S366" s="35">
        <v>18</v>
      </c>
      <c r="T366" s="35">
        <v>19</v>
      </c>
      <c r="U366" s="35">
        <v>20</v>
      </c>
      <c r="V366" s="35">
        <v>21</v>
      </c>
      <c r="W366" s="35">
        <v>22</v>
      </c>
      <c r="X366" s="35">
        <v>23</v>
      </c>
      <c r="Y366" s="35">
        <v>24</v>
      </c>
    </row>
    <row r="367" spans="1:27" ht="15.75" customHeight="1" x14ac:dyDescent="0.2">
      <c r="A367" s="36" t="str">
        <f>A332</f>
        <v>01.07.2018</v>
      </c>
      <c r="B367" s="37">
        <f>SUMIFS(СВЦЭМ!$K$34:$K$777,СВЦЭМ!$A$34:$A$777,$A367,СВЦЭМ!$B$34:$B$777,B$366)+'СЕТ СН'!$F$13</f>
        <v>610.39374295000005</v>
      </c>
      <c r="C367" s="37">
        <f>SUMIFS(СВЦЭМ!$K$34:$K$777,СВЦЭМ!$A$34:$A$777,$A367,СВЦЭМ!$B$34:$B$777,C$366)+'СЕТ СН'!$F$13</f>
        <v>632.22090505000006</v>
      </c>
      <c r="D367" s="37">
        <f>SUMIFS(СВЦЭМ!$K$34:$K$777,СВЦЭМ!$A$34:$A$777,$A367,СВЦЭМ!$B$34:$B$777,D$366)+'СЕТ СН'!$F$13</f>
        <v>659.15726271000005</v>
      </c>
      <c r="E367" s="37">
        <f>SUMIFS(СВЦЭМ!$K$34:$K$777,СВЦЭМ!$A$34:$A$777,$A367,СВЦЭМ!$B$34:$B$777,E$366)+'СЕТ СН'!$F$13</f>
        <v>675.53371830000003</v>
      </c>
      <c r="F367" s="37">
        <f>SUMIFS(СВЦЭМ!$K$34:$K$777,СВЦЭМ!$A$34:$A$777,$A367,СВЦЭМ!$B$34:$B$777,F$366)+'СЕТ СН'!$F$13</f>
        <v>679.54485385999999</v>
      </c>
      <c r="G367" s="37">
        <f>SUMIFS(СВЦЭМ!$K$34:$K$777,СВЦЭМ!$A$34:$A$777,$A367,СВЦЭМ!$B$34:$B$777,G$366)+'СЕТ СН'!$F$13</f>
        <v>669.37231541999995</v>
      </c>
      <c r="H367" s="37">
        <f>SUMIFS(СВЦЭМ!$K$34:$K$777,СВЦЭМ!$A$34:$A$777,$A367,СВЦЭМ!$B$34:$B$777,H$366)+'СЕТ СН'!$F$13</f>
        <v>616.39753880000001</v>
      </c>
      <c r="I367" s="37">
        <f>SUMIFS(СВЦЭМ!$K$34:$K$777,СВЦЭМ!$A$34:$A$777,$A367,СВЦЭМ!$B$34:$B$777,I$366)+'СЕТ СН'!$F$13</f>
        <v>563.44296692</v>
      </c>
      <c r="J367" s="37">
        <f>SUMIFS(СВЦЭМ!$K$34:$K$777,СВЦЭМ!$A$34:$A$777,$A367,СВЦЭМ!$B$34:$B$777,J$366)+'СЕТ СН'!$F$13</f>
        <v>495.18078818999999</v>
      </c>
      <c r="K367" s="37">
        <f>SUMIFS(СВЦЭМ!$K$34:$K$777,СВЦЭМ!$A$34:$A$777,$A367,СВЦЭМ!$B$34:$B$777,K$366)+'СЕТ СН'!$F$13</f>
        <v>460.16650349000003</v>
      </c>
      <c r="L367" s="37">
        <f>SUMIFS(СВЦЭМ!$K$34:$K$777,СВЦЭМ!$A$34:$A$777,$A367,СВЦЭМ!$B$34:$B$777,L$366)+'СЕТ СН'!$F$13</f>
        <v>464.12126314</v>
      </c>
      <c r="M367" s="37">
        <f>SUMIFS(СВЦЭМ!$K$34:$K$777,СВЦЭМ!$A$34:$A$777,$A367,СВЦЭМ!$B$34:$B$777,M$366)+'СЕТ СН'!$F$13</f>
        <v>430.77988200999999</v>
      </c>
      <c r="N367" s="37">
        <f>SUMIFS(СВЦЭМ!$K$34:$K$777,СВЦЭМ!$A$34:$A$777,$A367,СВЦЭМ!$B$34:$B$777,N$366)+'СЕТ СН'!$F$13</f>
        <v>436.46204283999998</v>
      </c>
      <c r="O367" s="37">
        <f>SUMIFS(СВЦЭМ!$K$34:$K$777,СВЦЭМ!$A$34:$A$777,$A367,СВЦЭМ!$B$34:$B$777,O$366)+'СЕТ СН'!$F$13</f>
        <v>439.27012465000001</v>
      </c>
      <c r="P367" s="37">
        <f>SUMIFS(СВЦЭМ!$K$34:$K$777,СВЦЭМ!$A$34:$A$777,$A367,СВЦЭМ!$B$34:$B$777,P$366)+'СЕТ СН'!$F$13</f>
        <v>440.63150301000002</v>
      </c>
      <c r="Q367" s="37">
        <f>SUMIFS(СВЦЭМ!$K$34:$K$777,СВЦЭМ!$A$34:$A$777,$A367,СВЦЭМ!$B$34:$B$777,Q$366)+'СЕТ СН'!$F$13</f>
        <v>436.94536783000001</v>
      </c>
      <c r="R367" s="37">
        <f>SUMIFS(СВЦЭМ!$K$34:$K$777,СВЦЭМ!$A$34:$A$777,$A367,СВЦЭМ!$B$34:$B$777,R$366)+'СЕТ СН'!$F$13</f>
        <v>431.02642416999998</v>
      </c>
      <c r="S367" s="37">
        <f>SUMIFS(СВЦЭМ!$K$34:$K$777,СВЦЭМ!$A$34:$A$777,$A367,СВЦЭМ!$B$34:$B$777,S$366)+'СЕТ СН'!$F$13</f>
        <v>424.26924702999997</v>
      </c>
      <c r="T367" s="37">
        <f>SUMIFS(СВЦЭМ!$K$34:$K$777,СВЦЭМ!$A$34:$A$777,$A367,СВЦЭМ!$B$34:$B$777,T$366)+'СЕТ СН'!$F$13</f>
        <v>433.28363056000001</v>
      </c>
      <c r="U367" s="37">
        <f>SUMIFS(СВЦЭМ!$K$34:$K$777,СВЦЭМ!$A$34:$A$777,$A367,СВЦЭМ!$B$34:$B$777,U$366)+'СЕТ СН'!$F$13</f>
        <v>421.12994071999998</v>
      </c>
      <c r="V367" s="37">
        <f>SUMIFS(СВЦЭМ!$K$34:$K$777,СВЦЭМ!$A$34:$A$777,$A367,СВЦЭМ!$B$34:$B$777,V$366)+'СЕТ СН'!$F$13</f>
        <v>417.94244537999998</v>
      </c>
      <c r="W367" s="37">
        <f>SUMIFS(СВЦЭМ!$K$34:$K$777,СВЦЭМ!$A$34:$A$777,$A367,СВЦЭМ!$B$34:$B$777,W$366)+'СЕТ СН'!$F$13</f>
        <v>465.58888697999998</v>
      </c>
      <c r="X367" s="37">
        <f>SUMIFS(СВЦЭМ!$K$34:$K$777,СВЦЭМ!$A$34:$A$777,$A367,СВЦЭМ!$B$34:$B$777,X$366)+'СЕТ СН'!$F$13</f>
        <v>534.47242529000005</v>
      </c>
      <c r="Y367" s="37">
        <f>SUMIFS(СВЦЭМ!$K$34:$K$777,СВЦЭМ!$A$34:$A$777,$A367,СВЦЭМ!$B$34:$B$777,Y$366)+'СЕТ СН'!$F$13</f>
        <v>560.58249187000001</v>
      </c>
      <c r="AA367" s="46"/>
    </row>
    <row r="368" spans="1:27" ht="15.75" x14ac:dyDescent="0.2">
      <c r="A368" s="36">
        <f>A367+1</f>
        <v>43283</v>
      </c>
      <c r="B368" s="37">
        <f>SUMIFS(СВЦЭМ!$K$34:$K$777,СВЦЭМ!$A$34:$A$777,$A368,СВЦЭМ!$B$34:$B$777,B$366)+'СЕТ СН'!$F$13</f>
        <v>659.47036699</v>
      </c>
      <c r="C368" s="37">
        <f>SUMIFS(СВЦЭМ!$K$34:$K$777,СВЦЭМ!$A$34:$A$777,$A368,СВЦЭМ!$B$34:$B$777,C$366)+'СЕТ СН'!$F$13</f>
        <v>681.66167849999999</v>
      </c>
      <c r="D368" s="37">
        <f>SUMIFS(СВЦЭМ!$K$34:$K$777,СВЦЭМ!$A$34:$A$777,$A368,СВЦЭМ!$B$34:$B$777,D$366)+'СЕТ СН'!$F$13</f>
        <v>677.01838941999995</v>
      </c>
      <c r="E368" s="37">
        <f>SUMIFS(СВЦЭМ!$K$34:$K$777,СВЦЭМ!$A$34:$A$777,$A368,СВЦЭМ!$B$34:$B$777,E$366)+'СЕТ СН'!$F$13</f>
        <v>672.42668026000001</v>
      </c>
      <c r="F368" s="37">
        <f>SUMIFS(СВЦЭМ!$K$34:$K$777,СВЦЭМ!$A$34:$A$777,$A368,СВЦЭМ!$B$34:$B$777,F$366)+'СЕТ СН'!$F$13</f>
        <v>670.08237509000003</v>
      </c>
      <c r="G368" s="37">
        <f>SUMIFS(СВЦЭМ!$K$34:$K$777,СВЦЭМ!$A$34:$A$777,$A368,СВЦЭМ!$B$34:$B$777,G$366)+'СЕТ СН'!$F$13</f>
        <v>674.83819048999999</v>
      </c>
      <c r="H368" s="37">
        <f>SUMIFS(СВЦЭМ!$K$34:$K$777,СВЦЭМ!$A$34:$A$777,$A368,СВЦЭМ!$B$34:$B$777,H$366)+'СЕТ СН'!$F$13</f>
        <v>637.15646388000005</v>
      </c>
      <c r="I368" s="37">
        <f>SUMIFS(СВЦЭМ!$K$34:$K$777,СВЦЭМ!$A$34:$A$777,$A368,СВЦЭМ!$B$34:$B$777,I$366)+'СЕТ СН'!$F$13</f>
        <v>566.75714579999999</v>
      </c>
      <c r="J368" s="37">
        <f>SUMIFS(СВЦЭМ!$K$34:$K$777,СВЦЭМ!$A$34:$A$777,$A368,СВЦЭМ!$B$34:$B$777,J$366)+'СЕТ СН'!$F$13</f>
        <v>495.17957404999999</v>
      </c>
      <c r="K368" s="37">
        <f>SUMIFS(СВЦЭМ!$K$34:$K$777,СВЦЭМ!$A$34:$A$777,$A368,СВЦЭМ!$B$34:$B$777,K$366)+'СЕТ СН'!$F$13</f>
        <v>453.97659154000002</v>
      </c>
      <c r="L368" s="37">
        <f>SUMIFS(СВЦЭМ!$K$34:$K$777,СВЦЭМ!$A$34:$A$777,$A368,СВЦЭМ!$B$34:$B$777,L$366)+'СЕТ СН'!$F$13</f>
        <v>445.01401442999997</v>
      </c>
      <c r="M368" s="37">
        <f>SUMIFS(СВЦЭМ!$K$34:$K$777,СВЦЭМ!$A$34:$A$777,$A368,СВЦЭМ!$B$34:$B$777,M$366)+'СЕТ СН'!$F$13</f>
        <v>436.03634168000002</v>
      </c>
      <c r="N368" s="37">
        <f>SUMIFS(СВЦЭМ!$K$34:$K$777,СВЦЭМ!$A$34:$A$777,$A368,СВЦЭМ!$B$34:$B$777,N$366)+'СЕТ СН'!$F$13</f>
        <v>445.97267360000001</v>
      </c>
      <c r="O368" s="37">
        <f>SUMIFS(СВЦЭМ!$K$34:$K$777,СВЦЭМ!$A$34:$A$777,$A368,СВЦЭМ!$B$34:$B$777,O$366)+'СЕТ СН'!$F$13</f>
        <v>448.96865731000003</v>
      </c>
      <c r="P368" s="37">
        <f>SUMIFS(СВЦЭМ!$K$34:$K$777,СВЦЭМ!$A$34:$A$777,$A368,СВЦЭМ!$B$34:$B$777,P$366)+'СЕТ СН'!$F$13</f>
        <v>442.52101425000001</v>
      </c>
      <c r="Q368" s="37">
        <f>SUMIFS(СВЦЭМ!$K$34:$K$777,СВЦЭМ!$A$34:$A$777,$A368,СВЦЭМ!$B$34:$B$777,Q$366)+'СЕТ СН'!$F$13</f>
        <v>445.17345964999998</v>
      </c>
      <c r="R368" s="37">
        <f>SUMIFS(СВЦЭМ!$K$34:$K$777,СВЦЭМ!$A$34:$A$777,$A368,СВЦЭМ!$B$34:$B$777,R$366)+'СЕТ СН'!$F$13</f>
        <v>443.29898990999999</v>
      </c>
      <c r="S368" s="37">
        <f>SUMIFS(СВЦЭМ!$K$34:$K$777,СВЦЭМ!$A$34:$A$777,$A368,СВЦЭМ!$B$34:$B$777,S$366)+'СЕТ СН'!$F$13</f>
        <v>446.43667233000002</v>
      </c>
      <c r="T368" s="37">
        <f>SUMIFS(СВЦЭМ!$K$34:$K$777,СВЦЭМ!$A$34:$A$777,$A368,СВЦЭМ!$B$34:$B$777,T$366)+'СЕТ СН'!$F$13</f>
        <v>445.71420922999999</v>
      </c>
      <c r="U368" s="37">
        <f>SUMIFS(СВЦЭМ!$K$34:$K$777,СВЦЭМ!$A$34:$A$777,$A368,СВЦЭМ!$B$34:$B$777,U$366)+'СЕТ СН'!$F$13</f>
        <v>438.79298597000002</v>
      </c>
      <c r="V368" s="37">
        <f>SUMIFS(СВЦЭМ!$K$34:$K$777,СВЦЭМ!$A$34:$A$777,$A368,СВЦЭМ!$B$34:$B$777,V$366)+'СЕТ СН'!$F$13</f>
        <v>444.25315954000001</v>
      </c>
      <c r="W368" s="37">
        <f>SUMIFS(СВЦЭМ!$K$34:$K$777,СВЦЭМ!$A$34:$A$777,$A368,СВЦЭМ!$B$34:$B$777,W$366)+'СЕТ СН'!$F$13</f>
        <v>468.85747172999999</v>
      </c>
      <c r="X368" s="37">
        <f>SUMIFS(СВЦЭМ!$K$34:$K$777,СВЦЭМ!$A$34:$A$777,$A368,СВЦЭМ!$B$34:$B$777,X$366)+'СЕТ СН'!$F$13</f>
        <v>535.20875321000005</v>
      </c>
      <c r="Y368" s="37">
        <f>SUMIFS(СВЦЭМ!$K$34:$K$777,СВЦЭМ!$A$34:$A$777,$A368,СВЦЭМ!$B$34:$B$777,Y$366)+'СЕТ СН'!$F$13</f>
        <v>578.94178193000005</v>
      </c>
    </row>
    <row r="369" spans="1:25" ht="15.75" x14ac:dyDescent="0.2">
      <c r="A369" s="36">
        <f t="shared" ref="A369:A397" si="10">A368+1</f>
        <v>43284</v>
      </c>
      <c r="B369" s="37">
        <f>SUMIFS(СВЦЭМ!$K$34:$K$777,СВЦЭМ!$A$34:$A$777,$A369,СВЦЭМ!$B$34:$B$777,B$366)+'СЕТ СН'!$F$13</f>
        <v>643.63922155</v>
      </c>
      <c r="C369" s="37">
        <f>SUMIFS(СВЦЭМ!$K$34:$K$777,СВЦЭМ!$A$34:$A$777,$A369,СВЦЭМ!$B$34:$B$777,C$366)+'СЕТ СН'!$F$13</f>
        <v>676.80816927000001</v>
      </c>
      <c r="D369" s="37">
        <f>SUMIFS(СВЦЭМ!$K$34:$K$777,СВЦЭМ!$A$34:$A$777,$A369,СВЦЭМ!$B$34:$B$777,D$366)+'СЕТ СН'!$F$13</f>
        <v>692.07869872000003</v>
      </c>
      <c r="E369" s="37">
        <f>SUMIFS(СВЦЭМ!$K$34:$K$777,СВЦЭМ!$A$34:$A$777,$A369,СВЦЭМ!$B$34:$B$777,E$366)+'СЕТ СН'!$F$13</f>
        <v>685.18019535999997</v>
      </c>
      <c r="F369" s="37">
        <f>SUMIFS(СВЦЭМ!$K$34:$K$777,СВЦЭМ!$A$34:$A$777,$A369,СВЦЭМ!$B$34:$B$777,F$366)+'СЕТ СН'!$F$13</f>
        <v>684.89034842000001</v>
      </c>
      <c r="G369" s="37">
        <f>SUMIFS(СВЦЭМ!$K$34:$K$777,СВЦЭМ!$A$34:$A$777,$A369,СВЦЭМ!$B$34:$B$777,G$366)+'СЕТ СН'!$F$13</f>
        <v>687.74005922000003</v>
      </c>
      <c r="H369" s="37">
        <f>SUMIFS(СВЦЭМ!$K$34:$K$777,СВЦЭМ!$A$34:$A$777,$A369,СВЦЭМ!$B$34:$B$777,H$366)+'СЕТ СН'!$F$13</f>
        <v>663.54937998000003</v>
      </c>
      <c r="I369" s="37">
        <f>SUMIFS(СВЦЭМ!$K$34:$K$777,СВЦЭМ!$A$34:$A$777,$A369,СВЦЭМ!$B$34:$B$777,I$366)+'СЕТ СН'!$F$13</f>
        <v>566.60748292999995</v>
      </c>
      <c r="J369" s="37">
        <f>SUMIFS(СВЦЭМ!$K$34:$K$777,СВЦЭМ!$A$34:$A$777,$A369,СВЦЭМ!$B$34:$B$777,J$366)+'СЕТ СН'!$F$13</f>
        <v>508.88621568000002</v>
      </c>
      <c r="K369" s="37">
        <f>SUMIFS(СВЦЭМ!$K$34:$K$777,СВЦЭМ!$A$34:$A$777,$A369,СВЦЭМ!$B$34:$B$777,K$366)+'СЕТ СН'!$F$13</f>
        <v>470.92145933</v>
      </c>
      <c r="L369" s="37">
        <f>SUMIFS(СВЦЭМ!$K$34:$K$777,СВЦЭМ!$A$34:$A$777,$A369,СВЦЭМ!$B$34:$B$777,L$366)+'СЕТ СН'!$F$13</f>
        <v>460.12469658999999</v>
      </c>
      <c r="M369" s="37">
        <f>SUMIFS(СВЦЭМ!$K$34:$K$777,СВЦЭМ!$A$34:$A$777,$A369,СВЦЭМ!$B$34:$B$777,M$366)+'СЕТ СН'!$F$13</f>
        <v>451.89634723</v>
      </c>
      <c r="N369" s="37">
        <f>SUMIFS(СВЦЭМ!$K$34:$K$777,СВЦЭМ!$A$34:$A$777,$A369,СВЦЭМ!$B$34:$B$777,N$366)+'СЕТ СН'!$F$13</f>
        <v>454.41793117999998</v>
      </c>
      <c r="O369" s="37">
        <f>SUMIFS(СВЦЭМ!$K$34:$K$777,СВЦЭМ!$A$34:$A$777,$A369,СВЦЭМ!$B$34:$B$777,O$366)+'СЕТ СН'!$F$13</f>
        <v>453.07158464999998</v>
      </c>
      <c r="P369" s="37">
        <f>SUMIFS(СВЦЭМ!$K$34:$K$777,СВЦЭМ!$A$34:$A$777,$A369,СВЦЭМ!$B$34:$B$777,P$366)+'СЕТ СН'!$F$13</f>
        <v>457.96923909999998</v>
      </c>
      <c r="Q369" s="37">
        <f>SUMIFS(СВЦЭМ!$K$34:$K$777,СВЦЭМ!$A$34:$A$777,$A369,СВЦЭМ!$B$34:$B$777,Q$366)+'СЕТ СН'!$F$13</f>
        <v>459.50508280000003</v>
      </c>
      <c r="R369" s="37">
        <f>SUMIFS(СВЦЭМ!$K$34:$K$777,СВЦЭМ!$A$34:$A$777,$A369,СВЦЭМ!$B$34:$B$777,R$366)+'СЕТ СН'!$F$13</f>
        <v>458.31191790000003</v>
      </c>
      <c r="S369" s="37">
        <f>SUMIFS(СВЦЭМ!$K$34:$K$777,СВЦЭМ!$A$34:$A$777,$A369,СВЦЭМ!$B$34:$B$777,S$366)+'СЕТ СН'!$F$13</f>
        <v>456.74632249000001</v>
      </c>
      <c r="T369" s="37">
        <f>SUMIFS(СВЦЭМ!$K$34:$K$777,СВЦЭМ!$A$34:$A$777,$A369,СВЦЭМ!$B$34:$B$777,T$366)+'СЕТ СН'!$F$13</f>
        <v>453.27335502</v>
      </c>
      <c r="U369" s="37">
        <f>SUMIFS(СВЦЭМ!$K$34:$K$777,СВЦЭМ!$A$34:$A$777,$A369,СВЦЭМ!$B$34:$B$777,U$366)+'СЕТ СН'!$F$13</f>
        <v>450.79333640999999</v>
      </c>
      <c r="V369" s="37">
        <f>SUMIFS(СВЦЭМ!$K$34:$K$777,СВЦЭМ!$A$34:$A$777,$A369,СВЦЭМ!$B$34:$B$777,V$366)+'СЕТ СН'!$F$13</f>
        <v>457.65933732000002</v>
      </c>
      <c r="W369" s="37">
        <f>SUMIFS(СВЦЭМ!$K$34:$K$777,СВЦЭМ!$A$34:$A$777,$A369,СВЦЭМ!$B$34:$B$777,W$366)+'СЕТ СН'!$F$13</f>
        <v>500.97807634999998</v>
      </c>
      <c r="X369" s="37">
        <f>SUMIFS(СВЦЭМ!$K$34:$K$777,СВЦЭМ!$A$34:$A$777,$A369,СВЦЭМ!$B$34:$B$777,X$366)+'СЕТ СН'!$F$13</f>
        <v>551.52710215000002</v>
      </c>
      <c r="Y369" s="37">
        <f>SUMIFS(СВЦЭМ!$K$34:$K$777,СВЦЭМ!$A$34:$A$777,$A369,СВЦЭМ!$B$34:$B$777,Y$366)+'СЕТ СН'!$F$13</f>
        <v>622.08545297000001</v>
      </c>
    </row>
    <row r="370" spans="1:25" ht="15.75" x14ac:dyDescent="0.2">
      <c r="A370" s="36">
        <f t="shared" si="10"/>
        <v>43285</v>
      </c>
      <c r="B370" s="37">
        <f>SUMIFS(СВЦЭМ!$K$34:$K$777,СВЦЭМ!$A$34:$A$777,$A370,СВЦЭМ!$B$34:$B$777,B$366)+'СЕТ СН'!$F$13</f>
        <v>625.89486203000001</v>
      </c>
      <c r="C370" s="37">
        <f>SUMIFS(СВЦЭМ!$K$34:$K$777,СВЦЭМ!$A$34:$A$777,$A370,СВЦЭМ!$B$34:$B$777,C$366)+'СЕТ СН'!$F$13</f>
        <v>680.50204025999994</v>
      </c>
      <c r="D370" s="37">
        <f>SUMIFS(СВЦЭМ!$K$34:$K$777,СВЦЭМ!$A$34:$A$777,$A370,СВЦЭМ!$B$34:$B$777,D$366)+'СЕТ СН'!$F$13</f>
        <v>689.70728265000002</v>
      </c>
      <c r="E370" s="37">
        <f>SUMIFS(СВЦЭМ!$K$34:$K$777,СВЦЭМ!$A$34:$A$777,$A370,СВЦЭМ!$B$34:$B$777,E$366)+'СЕТ СН'!$F$13</f>
        <v>683.61218280000003</v>
      </c>
      <c r="F370" s="37">
        <f>SUMIFS(СВЦЭМ!$K$34:$K$777,СВЦЭМ!$A$34:$A$777,$A370,СВЦЭМ!$B$34:$B$777,F$366)+'СЕТ СН'!$F$13</f>
        <v>681.74160146999998</v>
      </c>
      <c r="G370" s="37">
        <f>SUMIFS(СВЦЭМ!$K$34:$K$777,СВЦЭМ!$A$34:$A$777,$A370,СВЦЭМ!$B$34:$B$777,G$366)+'СЕТ СН'!$F$13</f>
        <v>684.75900937999995</v>
      </c>
      <c r="H370" s="37">
        <f>SUMIFS(СВЦЭМ!$K$34:$K$777,СВЦЭМ!$A$34:$A$777,$A370,СВЦЭМ!$B$34:$B$777,H$366)+'СЕТ СН'!$F$13</f>
        <v>659.81602005000002</v>
      </c>
      <c r="I370" s="37">
        <f>SUMIFS(СВЦЭМ!$K$34:$K$777,СВЦЭМ!$A$34:$A$777,$A370,СВЦЭМ!$B$34:$B$777,I$366)+'СЕТ СН'!$F$13</f>
        <v>577.45718466999995</v>
      </c>
      <c r="J370" s="37">
        <f>SUMIFS(СВЦЭМ!$K$34:$K$777,СВЦЭМ!$A$34:$A$777,$A370,СВЦЭМ!$B$34:$B$777,J$366)+'СЕТ СН'!$F$13</f>
        <v>517.49930124000002</v>
      </c>
      <c r="K370" s="37">
        <f>SUMIFS(СВЦЭМ!$K$34:$K$777,СВЦЭМ!$A$34:$A$777,$A370,СВЦЭМ!$B$34:$B$777,K$366)+'СЕТ СН'!$F$13</f>
        <v>475.46232577000001</v>
      </c>
      <c r="L370" s="37">
        <f>SUMIFS(СВЦЭМ!$K$34:$K$777,СВЦЭМ!$A$34:$A$777,$A370,СВЦЭМ!$B$34:$B$777,L$366)+'СЕТ СН'!$F$13</f>
        <v>460.54921940999998</v>
      </c>
      <c r="M370" s="37">
        <f>SUMIFS(СВЦЭМ!$K$34:$K$777,СВЦЭМ!$A$34:$A$777,$A370,СВЦЭМ!$B$34:$B$777,M$366)+'СЕТ СН'!$F$13</f>
        <v>460.31466734999998</v>
      </c>
      <c r="N370" s="37">
        <f>SUMIFS(СВЦЭМ!$K$34:$K$777,СВЦЭМ!$A$34:$A$777,$A370,СВЦЭМ!$B$34:$B$777,N$366)+'СЕТ СН'!$F$13</f>
        <v>458.58879924000001</v>
      </c>
      <c r="O370" s="37">
        <f>SUMIFS(СВЦЭМ!$K$34:$K$777,СВЦЭМ!$A$34:$A$777,$A370,СВЦЭМ!$B$34:$B$777,O$366)+'СЕТ СН'!$F$13</f>
        <v>462.44722985999999</v>
      </c>
      <c r="P370" s="37">
        <f>SUMIFS(СВЦЭМ!$K$34:$K$777,СВЦЭМ!$A$34:$A$777,$A370,СВЦЭМ!$B$34:$B$777,P$366)+'СЕТ СН'!$F$13</f>
        <v>456.52567245</v>
      </c>
      <c r="Q370" s="37">
        <f>SUMIFS(СВЦЭМ!$K$34:$K$777,СВЦЭМ!$A$34:$A$777,$A370,СВЦЭМ!$B$34:$B$777,Q$366)+'СЕТ СН'!$F$13</f>
        <v>452.68612142000001</v>
      </c>
      <c r="R370" s="37">
        <f>SUMIFS(СВЦЭМ!$K$34:$K$777,СВЦЭМ!$A$34:$A$777,$A370,СВЦЭМ!$B$34:$B$777,R$366)+'СЕТ СН'!$F$13</f>
        <v>455.63154687999997</v>
      </c>
      <c r="S370" s="37">
        <f>SUMIFS(СВЦЭМ!$K$34:$K$777,СВЦЭМ!$A$34:$A$777,$A370,СВЦЭМ!$B$34:$B$777,S$366)+'СЕТ СН'!$F$13</f>
        <v>456.17877885000001</v>
      </c>
      <c r="T370" s="37">
        <f>SUMIFS(СВЦЭМ!$K$34:$K$777,СВЦЭМ!$A$34:$A$777,$A370,СВЦЭМ!$B$34:$B$777,T$366)+'СЕТ СН'!$F$13</f>
        <v>457.29934005000001</v>
      </c>
      <c r="U370" s="37">
        <f>SUMIFS(СВЦЭМ!$K$34:$K$777,СВЦЭМ!$A$34:$A$777,$A370,СВЦЭМ!$B$34:$B$777,U$366)+'СЕТ СН'!$F$13</f>
        <v>456.75404056999997</v>
      </c>
      <c r="V370" s="37">
        <f>SUMIFS(СВЦЭМ!$K$34:$K$777,СВЦЭМ!$A$34:$A$777,$A370,СВЦЭМ!$B$34:$B$777,V$366)+'СЕТ СН'!$F$13</f>
        <v>454.90668099999999</v>
      </c>
      <c r="W370" s="37">
        <f>SUMIFS(СВЦЭМ!$K$34:$K$777,СВЦЭМ!$A$34:$A$777,$A370,СВЦЭМ!$B$34:$B$777,W$366)+'СЕТ СН'!$F$13</f>
        <v>509.46956040999999</v>
      </c>
      <c r="X370" s="37">
        <f>SUMIFS(СВЦЭМ!$K$34:$K$777,СВЦЭМ!$A$34:$A$777,$A370,СВЦЭМ!$B$34:$B$777,X$366)+'СЕТ СН'!$F$13</f>
        <v>553.91638892000003</v>
      </c>
      <c r="Y370" s="37">
        <f>SUMIFS(СВЦЭМ!$K$34:$K$777,СВЦЭМ!$A$34:$A$777,$A370,СВЦЭМ!$B$34:$B$777,Y$366)+'СЕТ СН'!$F$13</f>
        <v>619.03284330999998</v>
      </c>
    </row>
    <row r="371" spans="1:25" ht="15.75" x14ac:dyDescent="0.2">
      <c r="A371" s="36">
        <f t="shared" si="10"/>
        <v>43286</v>
      </c>
      <c r="B371" s="37">
        <f>SUMIFS(СВЦЭМ!$K$34:$K$777,СВЦЭМ!$A$34:$A$777,$A371,СВЦЭМ!$B$34:$B$777,B$366)+'СЕТ СН'!$F$13</f>
        <v>627.15567864000002</v>
      </c>
      <c r="C371" s="37">
        <f>SUMIFS(СВЦЭМ!$K$34:$K$777,СВЦЭМ!$A$34:$A$777,$A371,СВЦЭМ!$B$34:$B$777,C$366)+'СЕТ СН'!$F$13</f>
        <v>661.02609502999996</v>
      </c>
      <c r="D371" s="37">
        <f>SUMIFS(СВЦЭМ!$K$34:$K$777,СВЦЭМ!$A$34:$A$777,$A371,СВЦЭМ!$B$34:$B$777,D$366)+'СЕТ СН'!$F$13</f>
        <v>683.72490551999999</v>
      </c>
      <c r="E371" s="37">
        <f>SUMIFS(СВЦЭМ!$K$34:$K$777,СВЦЭМ!$A$34:$A$777,$A371,СВЦЭМ!$B$34:$B$777,E$366)+'СЕТ СН'!$F$13</f>
        <v>681.88938859999996</v>
      </c>
      <c r="F371" s="37">
        <f>SUMIFS(СВЦЭМ!$K$34:$K$777,СВЦЭМ!$A$34:$A$777,$A371,СВЦЭМ!$B$34:$B$777,F$366)+'СЕТ СН'!$F$13</f>
        <v>679.25961515999995</v>
      </c>
      <c r="G371" s="37">
        <f>SUMIFS(СВЦЭМ!$K$34:$K$777,СВЦЭМ!$A$34:$A$777,$A371,СВЦЭМ!$B$34:$B$777,G$366)+'СЕТ СН'!$F$13</f>
        <v>673.94185371000003</v>
      </c>
      <c r="H371" s="37">
        <f>SUMIFS(СВЦЭМ!$K$34:$K$777,СВЦЭМ!$A$34:$A$777,$A371,СВЦЭМ!$B$34:$B$777,H$366)+'СЕТ СН'!$F$13</f>
        <v>628.81965495999998</v>
      </c>
      <c r="I371" s="37">
        <f>SUMIFS(СВЦЭМ!$K$34:$K$777,СВЦЭМ!$A$34:$A$777,$A371,СВЦЭМ!$B$34:$B$777,I$366)+'СЕТ СН'!$F$13</f>
        <v>583.16867902000001</v>
      </c>
      <c r="J371" s="37">
        <f>SUMIFS(СВЦЭМ!$K$34:$K$777,СВЦЭМ!$A$34:$A$777,$A371,СВЦЭМ!$B$34:$B$777,J$366)+'СЕТ СН'!$F$13</f>
        <v>512.75014558999999</v>
      </c>
      <c r="K371" s="37">
        <f>SUMIFS(СВЦЭМ!$K$34:$K$777,СВЦЭМ!$A$34:$A$777,$A371,СВЦЭМ!$B$34:$B$777,K$366)+'СЕТ СН'!$F$13</f>
        <v>472.85406345000001</v>
      </c>
      <c r="L371" s="37">
        <f>SUMIFS(СВЦЭМ!$K$34:$K$777,СВЦЭМ!$A$34:$A$777,$A371,СВЦЭМ!$B$34:$B$777,L$366)+'СЕТ СН'!$F$13</f>
        <v>459.65587634000002</v>
      </c>
      <c r="M371" s="37">
        <f>SUMIFS(СВЦЭМ!$K$34:$K$777,СВЦЭМ!$A$34:$A$777,$A371,СВЦЭМ!$B$34:$B$777,M$366)+'СЕТ СН'!$F$13</f>
        <v>441.32654506</v>
      </c>
      <c r="N371" s="37">
        <f>SUMIFS(СВЦЭМ!$K$34:$K$777,СВЦЭМ!$A$34:$A$777,$A371,СВЦЭМ!$B$34:$B$777,N$366)+'СЕТ СН'!$F$13</f>
        <v>458.79594301999998</v>
      </c>
      <c r="O371" s="37">
        <f>SUMIFS(СВЦЭМ!$K$34:$K$777,СВЦЭМ!$A$34:$A$777,$A371,СВЦЭМ!$B$34:$B$777,O$366)+'СЕТ СН'!$F$13</f>
        <v>460.45392658999998</v>
      </c>
      <c r="P371" s="37">
        <f>SUMIFS(СВЦЭМ!$K$34:$K$777,СВЦЭМ!$A$34:$A$777,$A371,СВЦЭМ!$B$34:$B$777,P$366)+'СЕТ СН'!$F$13</f>
        <v>452.04264396000002</v>
      </c>
      <c r="Q371" s="37">
        <f>SUMIFS(СВЦЭМ!$K$34:$K$777,СВЦЭМ!$A$34:$A$777,$A371,СВЦЭМ!$B$34:$B$777,Q$366)+'СЕТ СН'!$F$13</f>
        <v>451.57572920000001</v>
      </c>
      <c r="R371" s="37">
        <f>SUMIFS(СВЦЭМ!$K$34:$K$777,СВЦЭМ!$A$34:$A$777,$A371,СВЦЭМ!$B$34:$B$777,R$366)+'СЕТ СН'!$F$13</f>
        <v>453.82690207000002</v>
      </c>
      <c r="S371" s="37">
        <f>SUMIFS(СВЦЭМ!$K$34:$K$777,СВЦЭМ!$A$34:$A$777,$A371,СВЦЭМ!$B$34:$B$777,S$366)+'СЕТ СН'!$F$13</f>
        <v>457.96299951999998</v>
      </c>
      <c r="T371" s="37">
        <f>SUMIFS(СВЦЭМ!$K$34:$K$777,СВЦЭМ!$A$34:$A$777,$A371,СВЦЭМ!$B$34:$B$777,T$366)+'СЕТ СН'!$F$13</f>
        <v>459.72675834</v>
      </c>
      <c r="U371" s="37">
        <f>SUMIFS(СВЦЭМ!$K$34:$K$777,СВЦЭМ!$A$34:$A$777,$A371,СВЦЭМ!$B$34:$B$777,U$366)+'СЕТ СН'!$F$13</f>
        <v>455.50536001</v>
      </c>
      <c r="V371" s="37">
        <f>SUMIFS(СВЦЭМ!$K$34:$K$777,СВЦЭМ!$A$34:$A$777,$A371,СВЦЭМ!$B$34:$B$777,V$366)+'СЕТ СН'!$F$13</f>
        <v>466.6112862</v>
      </c>
      <c r="W371" s="37">
        <f>SUMIFS(СВЦЭМ!$K$34:$K$777,СВЦЭМ!$A$34:$A$777,$A371,СВЦЭМ!$B$34:$B$777,W$366)+'СЕТ СН'!$F$13</f>
        <v>498.31143953999998</v>
      </c>
      <c r="X371" s="37">
        <f>SUMIFS(СВЦЭМ!$K$34:$K$777,СВЦЭМ!$A$34:$A$777,$A371,СВЦЭМ!$B$34:$B$777,X$366)+'СЕТ СН'!$F$13</f>
        <v>558.21427378999999</v>
      </c>
      <c r="Y371" s="37">
        <f>SUMIFS(СВЦЭМ!$K$34:$K$777,СВЦЭМ!$A$34:$A$777,$A371,СВЦЭМ!$B$34:$B$777,Y$366)+'СЕТ СН'!$F$13</f>
        <v>639.67045971000005</v>
      </c>
    </row>
    <row r="372" spans="1:25" ht="15.75" x14ac:dyDescent="0.2">
      <c r="A372" s="36">
        <f t="shared" si="10"/>
        <v>43287</v>
      </c>
      <c r="B372" s="37">
        <f>SUMIFS(СВЦЭМ!$K$34:$K$777,СВЦЭМ!$A$34:$A$777,$A372,СВЦЭМ!$B$34:$B$777,B$366)+'СЕТ СН'!$F$13</f>
        <v>654.46184524</v>
      </c>
      <c r="C372" s="37">
        <f>SUMIFS(СВЦЭМ!$K$34:$K$777,СВЦЭМ!$A$34:$A$777,$A372,СВЦЭМ!$B$34:$B$777,C$366)+'СЕТ СН'!$F$13</f>
        <v>683.58618655999999</v>
      </c>
      <c r="D372" s="37">
        <f>SUMIFS(СВЦЭМ!$K$34:$K$777,СВЦЭМ!$A$34:$A$777,$A372,СВЦЭМ!$B$34:$B$777,D$366)+'СЕТ СН'!$F$13</f>
        <v>686.02063303</v>
      </c>
      <c r="E372" s="37">
        <f>SUMIFS(СВЦЭМ!$K$34:$K$777,СВЦЭМ!$A$34:$A$777,$A372,СВЦЭМ!$B$34:$B$777,E$366)+'СЕТ СН'!$F$13</f>
        <v>680.9193563</v>
      </c>
      <c r="F372" s="37">
        <f>SUMIFS(СВЦЭМ!$K$34:$K$777,СВЦЭМ!$A$34:$A$777,$A372,СВЦЭМ!$B$34:$B$777,F$366)+'СЕТ СН'!$F$13</f>
        <v>679.17878502999997</v>
      </c>
      <c r="G372" s="37">
        <f>SUMIFS(СВЦЭМ!$K$34:$K$777,СВЦЭМ!$A$34:$A$777,$A372,СВЦЭМ!$B$34:$B$777,G$366)+'СЕТ СН'!$F$13</f>
        <v>681.67160589000002</v>
      </c>
      <c r="H372" s="37">
        <f>SUMIFS(СВЦЭМ!$K$34:$K$777,СВЦЭМ!$A$34:$A$777,$A372,СВЦЭМ!$B$34:$B$777,H$366)+'СЕТ СН'!$F$13</f>
        <v>645.25472511999999</v>
      </c>
      <c r="I372" s="37">
        <f>SUMIFS(СВЦЭМ!$K$34:$K$777,СВЦЭМ!$A$34:$A$777,$A372,СВЦЭМ!$B$34:$B$777,I$366)+'СЕТ СН'!$F$13</f>
        <v>572.67304492999995</v>
      </c>
      <c r="J372" s="37">
        <f>SUMIFS(СВЦЭМ!$K$34:$K$777,СВЦЭМ!$A$34:$A$777,$A372,СВЦЭМ!$B$34:$B$777,J$366)+'СЕТ СН'!$F$13</f>
        <v>496.71071547000003</v>
      </c>
      <c r="K372" s="37">
        <f>SUMIFS(СВЦЭМ!$K$34:$K$777,СВЦЭМ!$A$34:$A$777,$A372,СВЦЭМ!$B$34:$B$777,K$366)+'СЕТ СН'!$F$13</f>
        <v>455.72461705000001</v>
      </c>
      <c r="L372" s="37">
        <f>SUMIFS(СВЦЭМ!$K$34:$K$777,СВЦЭМ!$A$34:$A$777,$A372,СВЦЭМ!$B$34:$B$777,L$366)+'СЕТ СН'!$F$13</f>
        <v>442.7276708</v>
      </c>
      <c r="M372" s="37">
        <f>SUMIFS(СВЦЭМ!$K$34:$K$777,СВЦЭМ!$A$34:$A$777,$A372,СВЦЭМ!$B$34:$B$777,M$366)+'СЕТ СН'!$F$13</f>
        <v>423.51725003000001</v>
      </c>
      <c r="N372" s="37">
        <f>SUMIFS(СВЦЭМ!$K$34:$K$777,СВЦЭМ!$A$34:$A$777,$A372,СВЦЭМ!$B$34:$B$777,N$366)+'СЕТ СН'!$F$13</f>
        <v>441.59174538000002</v>
      </c>
      <c r="O372" s="37">
        <f>SUMIFS(СВЦЭМ!$K$34:$K$777,СВЦЭМ!$A$34:$A$777,$A372,СВЦЭМ!$B$34:$B$777,O$366)+'СЕТ СН'!$F$13</f>
        <v>442.72800475999998</v>
      </c>
      <c r="P372" s="37">
        <f>SUMIFS(СВЦЭМ!$K$34:$K$777,СВЦЭМ!$A$34:$A$777,$A372,СВЦЭМ!$B$34:$B$777,P$366)+'СЕТ СН'!$F$13</f>
        <v>440.17159095</v>
      </c>
      <c r="Q372" s="37">
        <f>SUMIFS(СВЦЭМ!$K$34:$K$777,СВЦЭМ!$A$34:$A$777,$A372,СВЦЭМ!$B$34:$B$777,Q$366)+'СЕТ СН'!$F$13</f>
        <v>438.59227786000002</v>
      </c>
      <c r="R372" s="37">
        <f>SUMIFS(СВЦЭМ!$K$34:$K$777,СВЦЭМ!$A$34:$A$777,$A372,СВЦЭМ!$B$34:$B$777,R$366)+'СЕТ СН'!$F$13</f>
        <v>440.13240997000003</v>
      </c>
      <c r="S372" s="37">
        <f>SUMIFS(СВЦЭМ!$K$34:$K$777,СВЦЭМ!$A$34:$A$777,$A372,СВЦЭМ!$B$34:$B$777,S$366)+'СЕТ СН'!$F$13</f>
        <v>438.91067355000001</v>
      </c>
      <c r="T372" s="37">
        <f>SUMIFS(СВЦЭМ!$K$34:$K$777,СВЦЭМ!$A$34:$A$777,$A372,СВЦЭМ!$B$34:$B$777,T$366)+'СЕТ СН'!$F$13</f>
        <v>438.24369829</v>
      </c>
      <c r="U372" s="37">
        <f>SUMIFS(СВЦЭМ!$K$34:$K$777,СВЦЭМ!$A$34:$A$777,$A372,СВЦЭМ!$B$34:$B$777,U$366)+'СЕТ СН'!$F$13</f>
        <v>433.55215055999997</v>
      </c>
      <c r="V372" s="37">
        <f>SUMIFS(СВЦЭМ!$K$34:$K$777,СВЦЭМ!$A$34:$A$777,$A372,СВЦЭМ!$B$34:$B$777,V$366)+'СЕТ СН'!$F$13</f>
        <v>446.74850853999999</v>
      </c>
      <c r="W372" s="37">
        <f>SUMIFS(СВЦЭМ!$K$34:$K$777,СВЦЭМ!$A$34:$A$777,$A372,СВЦЭМ!$B$34:$B$777,W$366)+'СЕТ СН'!$F$13</f>
        <v>477.97896089</v>
      </c>
      <c r="X372" s="37">
        <f>SUMIFS(СВЦЭМ!$K$34:$K$777,СВЦЭМ!$A$34:$A$777,$A372,СВЦЭМ!$B$34:$B$777,X$366)+'СЕТ СН'!$F$13</f>
        <v>549.55158418999997</v>
      </c>
      <c r="Y372" s="37">
        <f>SUMIFS(СВЦЭМ!$K$34:$K$777,СВЦЭМ!$A$34:$A$777,$A372,СВЦЭМ!$B$34:$B$777,Y$366)+'СЕТ СН'!$F$13</f>
        <v>624.18650419000005</v>
      </c>
    </row>
    <row r="373" spans="1:25" ht="15.75" x14ac:dyDescent="0.2">
      <c r="A373" s="36">
        <f t="shared" si="10"/>
        <v>43288</v>
      </c>
      <c r="B373" s="37">
        <f>SUMIFS(СВЦЭМ!$K$34:$K$777,СВЦЭМ!$A$34:$A$777,$A373,СВЦЭМ!$B$34:$B$777,B$366)+'СЕТ СН'!$F$13</f>
        <v>634.75123794000001</v>
      </c>
      <c r="C373" s="37">
        <f>SUMIFS(СВЦЭМ!$K$34:$K$777,СВЦЭМ!$A$34:$A$777,$A373,СВЦЭМ!$B$34:$B$777,C$366)+'СЕТ СН'!$F$13</f>
        <v>652.98341497000001</v>
      </c>
      <c r="D373" s="37">
        <f>SUMIFS(СВЦЭМ!$K$34:$K$777,СВЦЭМ!$A$34:$A$777,$A373,СВЦЭМ!$B$34:$B$777,D$366)+'СЕТ СН'!$F$13</f>
        <v>676.04206190000002</v>
      </c>
      <c r="E373" s="37">
        <f>SUMIFS(СВЦЭМ!$K$34:$K$777,СВЦЭМ!$A$34:$A$777,$A373,СВЦЭМ!$B$34:$B$777,E$366)+'СЕТ СН'!$F$13</f>
        <v>675.53433171999995</v>
      </c>
      <c r="F373" s="37">
        <f>SUMIFS(СВЦЭМ!$K$34:$K$777,СВЦЭМ!$A$34:$A$777,$A373,СВЦЭМ!$B$34:$B$777,F$366)+'СЕТ СН'!$F$13</f>
        <v>673.31428665999999</v>
      </c>
      <c r="G373" s="37">
        <f>SUMIFS(СВЦЭМ!$K$34:$K$777,СВЦЭМ!$A$34:$A$777,$A373,СВЦЭМ!$B$34:$B$777,G$366)+'СЕТ СН'!$F$13</f>
        <v>674.36563086000001</v>
      </c>
      <c r="H373" s="37">
        <f>SUMIFS(СВЦЭМ!$K$34:$K$777,СВЦЭМ!$A$34:$A$777,$A373,СВЦЭМ!$B$34:$B$777,H$366)+'СЕТ СН'!$F$13</f>
        <v>650.50441063000005</v>
      </c>
      <c r="I373" s="37">
        <f>SUMIFS(СВЦЭМ!$K$34:$K$777,СВЦЭМ!$A$34:$A$777,$A373,СВЦЭМ!$B$34:$B$777,I$366)+'СЕТ СН'!$F$13</f>
        <v>558.31434882999997</v>
      </c>
      <c r="J373" s="37">
        <f>SUMIFS(СВЦЭМ!$K$34:$K$777,СВЦЭМ!$A$34:$A$777,$A373,СВЦЭМ!$B$34:$B$777,J$366)+'СЕТ СН'!$F$13</f>
        <v>491.01046128000002</v>
      </c>
      <c r="K373" s="37">
        <f>SUMIFS(СВЦЭМ!$K$34:$K$777,СВЦЭМ!$A$34:$A$777,$A373,СВЦЭМ!$B$34:$B$777,K$366)+'СЕТ СН'!$F$13</f>
        <v>446.65789158000001</v>
      </c>
      <c r="L373" s="37">
        <f>SUMIFS(СВЦЭМ!$K$34:$K$777,СВЦЭМ!$A$34:$A$777,$A373,СВЦЭМ!$B$34:$B$777,L$366)+'СЕТ СН'!$F$13</f>
        <v>436.65828957000002</v>
      </c>
      <c r="M373" s="37">
        <f>SUMIFS(СВЦЭМ!$K$34:$K$777,СВЦЭМ!$A$34:$A$777,$A373,СВЦЭМ!$B$34:$B$777,M$366)+'СЕТ СН'!$F$13</f>
        <v>420.31982861</v>
      </c>
      <c r="N373" s="37">
        <f>SUMIFS(СВЦЭМ!$K$34:$K$777,СВЦЭМ!$A$34:$A$777,$A373,СВЦЭМ!$B$34:$B$777,N$366)+'СЕТ СН'!$F$13</f>
        <v>441.28162130999999</v>
      </c>
      <c r="O373" s="37">
        <f>SUMIFS(СВЦЭМ!$K$34:$K$777,СВЦЭМ!$A$34:$A$777,$A373,СВЦЭМ!$B$34:$B$777,O$366)+'СЕТ СН'!$F$13</f>
        <v>439.54847763999999</v>
      </c>
      <c r="P373" s="37">
        <f>SUMIFS(СВЦЭМ!$K$34:$K$777,СВЦЭМ!$A$34:$A$777,$A373,СВЦЭМ!$B$34:$B$777,P$366)+'СЕТ СН'!$F$13</f>
        <v>434.78388086000001</v>
      </c>
      <c r="Q373" s="37">
        <f>SUMIFS(СВЦЭМ!$K$34:$K$777,СВЦЭМ!$A$34:$A$777,$A373,СВЦЭМ!$B$34:$B$777,Q$366)+'СЕТ СН'!$F$13</f>
        <v>437.24802039999997</v>
      </c>
      <c r="R373" s="37">
        <f>SUMIFS(СВЦЭМ!$K$34:$K$777,СВЦЭМ!$A$34:$A$777,$A373,СВЦЭМ!$B$34:$B$777,R$366)+'СЕТ СН'!$F$13</f>
        <v>431.14294430000001</v>
      </c>
      <c r="S373" s="37">
        <f>SUMIFS(СВЦЭМ!$K$34:$K$777,СВЦЭМ!$A$34:$A$777,$A373,СВЦЭМ!$B$34:$B$777,S$366)+'СЕТ СН'!$F$13</f>
        <v>432.65626165999998</v>
      </c>
      <c r="T373" s="37">
        <f>SUMIFS(СВЦЭМ!$K$34:$K$777,СВЦЭМ!$A$34:$A$777,$A373,СВЦЭМ!$B$34:$B$777,T$366)+'СЕТ СН'!$F$13</f>
        <v>433.37818592000002</v>
      </c>
      <c r="U373" s="37">
        <f>SUMIFS(СВЦЭМ!$K$34:$K$777,СВЦЭМ!$A$34:$A$777,$A373,СВЦЭМ!$B$34:$B$777,U$366)+'СЕТ СН'!$F$13</f>
        <v>430.43719132000001</v>
      </c>
      <c r="V373" s="37">
        <f>SUMIFS(СВЦЭМ!$K$34:$K$777,СВЦЭМ!$A$34:$A$777,$A373,СВЦЭМ!$B$34:$B$777,V$366)+'СЕТ СН'!$F$13</f>
        <v>436.68407401000002</v>
      </c>
      <c r="W373" s="37">
        <f>SUMIFS(СВЦЭМ!$K$34:$K$777,СВЦЭМ!$A$34:$A$777,$A373,СВЦЭМ!$B$34:$B$777,W$366)+'СЕТ СН'!$F$13</f>
        <v>475.89279985000002</v>
      </c>
      <c r="X373" s="37">
        <f>SUMIFS(СВЦЭМ!$K$34:$K$777,СВЦЭМ!$A$34:$A$777,$A373,СВЦЭМ!$B$34:$B$777,X$366)+'СЕТ СН'!$F$13</f>
        <v>532.87351348000004</v>
      </c>
      <c r="Y373" s="37">
        <f>SUMIFS(СВЦЭМ!$K$34:$K$777,СВЦЭМ!$A$34:$A$777,$A373,СВЦЭМ!$B$34:$B$777,Y$366)+'СЕТ СН'!$F$13</f>
        <v>599.42930633000003</v>
      </c>
    </row>
    <row r="374" spans="1:25" ht="15.75" x14ac:dyDescent="0.2">
      <c r="A374" s="36">
        <f t="shared" si="10"/>
        <v>43289</v>
      </c>
      <c r="B374" s="37">
        <f>SUMIFS(СВЦЭМ!$K$34:$K$777,СВЦЭМ!$A$34:$A$777,$A374,СВЦЭМ!$B$34:$B$777,B$366)+'СЕТ СН'!$F$13</f>
        <v>635.72598491999997</v>
      </c>
      <c r="C374" s="37">
        <f>SUMIFS(СВЦЭМ!$K$34:$K$777,СВЦЭМ!$A$34:$A$777,$A374,СВЦЭМ!$B$34:$B$777,C$366)+'СЕТ СН'!$F$13</f>
        <v>669.17603136000002</v>
      </c>
      <c r="D374" s="37">
        <f>SUMIFS(СВЦЭМ!$K$34:$K$777,СВЦЭМ!$A$34:$A$777,$A374,СВЦЭМ!$B$34:$B$777,D$366)+'СЕТ СН'!$F$13</f>
        <v>681.05536639000002</v>
      </c>
      <c r="E374" s="37">
        <f>SUMIFS(СВЦЭМ!$K$34:$K$777,СВЦЭМ!$A$34:$A$777,$A374,СВЦЭМ!$B$34:$B$777,E$366)+'СЕТ СН'!$F$13</f>
        <v>676.50378277000004</v>
      </c>
      <c r="F374" s="37">
        <f>SUMIFS(СВЦЭМ!$K$34:$K$777,СВЦЭМ!$A$34:$A$777,$A374,СВЦЭМ!$B$34:$B$777,F$366)+'СЕТ СН'!$F$13</f>
        <v>672.62196422</v>
      </c>
      <c r="G374" s="37">
        <f>SUMIFS(СВЦЭМ!$K$34:$K$777,СВЦЭМ!$A$34:$A$777,$A374,СВЦЭМ!$B$34:$B$777,G$366)+'СЕТ СН'!$F$13</f>
        <v>672.55983037999999</v>
      </c>
      <c r="H374" s="37">
        <f>SUMIFS(СВЦЭМ!$K$34:$K$777,СВЦЭМ!$A$34:$A$777,$A374,СВЦЭМ!$B$34:$B$777,H$366)+'СЕТ СН'!$F$13</f>
        <v>653.91975889000003</v>
      </c>
      <c r="I374" s="37">
        <f>SUMIFS(СВЦЭМ!$K$34:$K$777,СВЦЭМ!$A$34:$A$777,$A374,СВЦЭМ!$B$34:$B$777,I$366)+'СЕТ СН'!$F$13</f>
        <v>570.27123689999996</v>
      </c>
      <c r="J374" s="37">
        <f>SUMIFS(СВЦЭМ!$K$34:$K$777,СВЦЭМ!$A$34:$A$777,$A374,СВЦЭМ!$B$34:$B$777,J$366)+'СЕТ СН'!$F$13</f>
        <v>492.77736732</v>
      </c>
      <c r="K374" s="37">
        <f>SUMIFS(СВЦЭМ!$K$34:$K$777,СВЦЭМ!$A$34:$A$777,$A374,СВЦЭМ!$B$34:$B$777,K$366)+'СЕТ СН'!$F$13</f>
        <v>444.63302541000002</v>
      </c>
      <c r="L374" s="37">
        <f>SUMIFS(СВЦЭМ!$K$34:$K$777,СВЦЭМ!$A$34:$A$777,$A374,СВЦЭМ!$B$34:$B$777,L$366)+'СЕТ СН'!$F$13</f>
        <v>428.74081667000002</v>
      </c>
      <c r="M374" s="37">
        <f>SUMIFS(СВЦЭМ!$K$34:$K$777,СВЦЭМ!$A$34:$A$777,$A374,СВЦЭМ!$B$34:$B$777,M$366)+'СЕТ СН'!$F$13</f>
        <v>416.41764181999997</v>
      </c>
      <c r="N374" s="37">
        <f>SUMIFS(СВЦЭМ!$K$34:$K$777,СВЦЭМ!$A$34:$A$777,$A374,СВЦЭМ!$B$34:$B$777,N$366)+'СЕТ СН'!$F$13</f>
        <v>431.05317693000001</v>
      </c>
      <c r="O374" s="37">
        <f>SUMIFS(СВЦЭМ!$K$34:$K$777,СВЦЭМ!$A$34:$A$777,$A374,СВЦЭМ!$B$34:$B$777,O$366)+'СЕТ СН'!$F$13</f>
        <v>433.24037730999999</v>
      </c>
      <c r="P374" s="37">
        <f>SUMIFS(СВЦЭМ!$K$34:$K$777,СВЦЭМ!$A$34:$A$777,$A374,СВЦЭМ!$B$34:$B$777,P$366)+'СЕТ СН'!$F$13</f>
        <v>435.74453342999999</v>
      </c>
      <c r="Q374" s="37">
        <f>SUMIFS(СВЦЭМ!$K$34:$K$777,СВЦЭМ!$A$34:$A$777,$A374,СВЦЭМ!$B$34:$B$777,Q$366)+'СЕТ СН'!$F$13</f>
        <v>430.99922908000002</v>
      </c>
      <c r="R374" s="37">
        <f>SUMIFS(СВЦЭМ!$K$34:$K$777,СВЦЭМ!$A$34:$A$777,$A374,СВЦЭМ!$B$34:$B$777,R$366)+'СЕТ СН'!$F$13</f>
        <v>430.08346691999998</v>
      </c>
      <c r="S374" s="37">
        <f>SUMIFS(СВЦЭМ!$K$34:$K$777,СВЦЭМ!$A$34:$A$777,$A374,СВЦЭМ!$B$34:$B$777,S$366)+'СЕТ СН'!$F$13</f>
        <v>432.29417351000001</v>
      </c>
      <c r="T374" s="37">
        <f>SUMIFS(СВЦЭМ!$K$34:$K$777,СВЦЭМ!$A$34:$A$777,$A374,СВЦЭМ!$B$34:$B$777,T$366)+'СЕТ СН'!$F$13</f>
        <v>433.9954439</v>
      </c>
      <c r="U374" s="37">
        <f>SUMIFS(СВЦЭМ!$K$34:$K$777,СВЦЭМ!$A$34:$A$777,$A374,СВЦЭМ!$B$34:$B$777,U$366)+'СЕТ СН'!$F$13</f>
        <v>425.10914737000002</v>
      </c>
      <c r="V374" s="37">
        <f>SUMIFS(СВЦЭМ!$K$34:$K$777,СВЦЭМ!$A$34:$A$777,$A374,СВЦЭМ!$B$34:$B$777,V$366)+'СЕТ СН'!$F$13</f>
        <v>424.3355214</v>
      </c>
      <c r="W374" s="37">
        <f>SUMIFS(СВЦЭМ!$K$34:$K$777,СВЦЭМ!$A$34:$A$777,$A374,СВЦЭМ!$B$34:$B$777,W$366)+'СЕТ СН'!$F$13</f>
        <v>476.18691025999999</v>
      </c>
      <c r="X374" s="37">
        <f>SUMIFS(СВЦЭМ!$K$34:$K$777,СВЦЭМ!$A$34:$A$777,$A374,СВЦЭМ!$B$34:$B$777,X$366)+'СЕТ СН'!$F$13</f>
        <v>531.74624143999995</v>
      </c>
      <c r="Y374" s="37">
        <f>SUMIFS(СВЦЭМ!$K$34:$K$777,СВЦЭМ!$A$34:$A$777,$A374,СВЦЭМ!$B$34:$B$777,Y$366)+'СЕТ СН'!$F$13</f>
        <v>599.81754914999999</v>
      </c>
    </row>
    <row r="375" spans="1:25" ht="15.75" x14ac:dyDescent="0.2">
      <c r="A375" s="36">
        <f t="shared" si="10"/>
        <v>43290</v>
      </c>
      <c r="B375" s="37">
        <f>SUMIFS(СВЦЭМ!$K$34:$K$777,СВЦЭМ!$A$34:$A$777,$A375,СВЦЭМ!$B$34:$B$777,B$366)+'СЕТ СН'!$F$13</f>
        <v>663.36522344000002</v>
      </c>
      <c r="C375" s="37">
        <f>SUMIFS(СВЦЭМ!$K$34:$K$777,СВЦЭМ!$A$34:$A$777,$A375,СВЦЭМ!$B$34:$B$777,C$366)+'СЕТ СН'!$F$13</f>
        <v>657.58833174999995</v>
      </c>
      <c r="D375" s="37">
        <f>SUMIFS(СВЦЭМ!$K$34:$K$777,СВЦЭМ!$A$34:$A$777,$A375,СВЦЭМ!$B$34:$B$777,D$366)+'СЕТ СН'!$F$13</f>
        <v>646.56773683999995</v>
      </c>
      <c r="E375" s="37">
        <f>SUMIFS(СВЦЭМ!$K$34:$K$777,СВЦЭМ!$A$34:$A$777,$A375,СВЦЭМ!$B$34:$B$777,E$366)+'СЕТ СН'!$F$13</f>
        <v>642.37240335000001</v>
      </c>
      <c r="F375" s="37">
        <f>SUMIFS(СВЦЭМ!$K$34:$K$777,СВЦЭМ!$A$34:$A$777,$A375,СВЦЭМ!$B$34:$B$777,F$366)+'СЕТ СН'!$F$13</f>
        <v>640.62969404</v>
      </c>
      <c r="G375" s="37">
        <f>SUMIFS(СВЦЭМ!$K$34:$K$777,СВЦЭМ!$A$34:$A$777,$A375,СВЦЭМ!$B$34:$B$777,G$366)+'СЕТ СН'!$F$13</f>
        <v>644.39120623999997</v>
      </c>
      <c r="H375" s="37">
        <f>SUMIFS(СВЦЭМ!$K$34:$K$777,СВЦЭМ!$A$34:$A$777,$A375,СВЦЭМ!$B$34:$B$777,H$366)+'СЕТ СН'!$F$13</f>
        <v>652.77593624999997</v>
      </c>
      <c r="I375" s="37">
        <f>SUMIFS(СВЦЭМ!$K$34:$K$777,СВЦЭМ!$A$34:$A$777,$A375,СВЦЭМ!$B$34:$B$777,I$366)+'СЕТ СН'!$F$13</f>
        <v>565.68456171000003</v>
      </c>
      <c r="J375" s="37">
        <f>SUMIFS(СВЦЭМ!$K$34:$K$777,СВЦЭМ!$A$34:$A$777,$A375,СВЦЭМ!$B$34:$B$777,J$366)+'СЕТ СН'!$F$13</f>
        <v>479.89973436999998</v>
      </c>
      <c r="K375" s="37">
        <f>SUMIFS(СВЦЭМ!$K$34:$K$777,СВЦЭМ!$A$34:$A$777,$A375,СВЦЭМ!$B$34:$B$777,K$366)+'СЕТ СН'!$F$13</f>
        <v>442.70738504000002</v>
      </c>
      <c r="L375" s="37">
        <f>SUMIFS(СВЦЭМ!$K$34:$K$777,СВЦЭМ!$A$34:$A$777,$A375,СВЦЭМ!$B$34:$B$777,L$366)+'СЕТ СН'!$F$13</f>
        <v>438.17936918999999</v>
      </c>
      <c r="M375" s="37">
        <f>SUMIFS(СВЦЭМ!$K$34:$K$777,СВЦЭМ!$A$34:$A$777,$A375,СВЦЭМ!$B$34:$B$777,M$366)+'СЕТ СН'!$F$13</f>
        <v>423.93165535000003</v>
      </c>
      <c r="N375" s="37">
        <f>SUMIFS(СВЦЭМ!$K$34:$K$777,СВЦЭМ!$A$34:$A$777,$A375,СВЦЭМ!$B$34:$B$777,N$366)+'СЕТ СН'!$F$13</f>
        <v>448.74226877000001</v>
      </c>
      <c r="O375" s="37">
        <f>SUMIFS(СВЦЭМ!$K$34:$K$777,СВЦЭМ!$A$34:$A$777,$A375,СВЦЭМ!$B$34:$B$777,O$366)+'СЕТ СН'!$F$13</f>
        <v>447.16191006000003</v>
      </c>
      <c r="P375" s="37">
        <f>SUMIFS(СВЦЭМ!$K$34:$K$777,СВЦЭМ!$A$34:$A$777,$A375,СВЦЭМ!$B$34:$B$777,P$366)+'СЕТ СН'!$F$13</f>
        <v>443.88475984000002</v>
      </c>
      <c r="Q375" s="37">
        <f>SUMIFS(СВЦЭМ!$K$34:$K$777,СВЦЭМ!$A$34:$A$777,$A375,СВЦЭМ!$B$34:$B$777,Q$366)+'СЕТ СН'!$F$13</f>
        <v>449.44769237000003</v>
      </c>
      <c r="R375" s="37">
        <f>SUMIFS(СВЦЭМ!$K$34:$K$777,СВЦЭМ!$A$34:$A$777,$A375,СВЦЭМ!$B$34:$B$777,R$366)+'СЕТ СН'!$F$13</f>
        <v>452.02816111999999</v>
      </c>
      <c r="S375" s="37">
        <f>SUMIFS(СВЦЭМ!$K$34:$K$777,СВЦЭМ!$A$34:$A$777,$A375,СВЦЭМ!$B$34:$B$777,S$366)+'СЕТ СН'!$F$13</f>
        <v>453.57008452000002</v>
      </c>
      <c r="T375" s="37">
        <f>SUMIFS(СВЦЭМ!$K$34:$K$777,СВЦЭМ!$A$34:$A$777,$A375,СВЦЭМ!$B$34:$B$777,T$366)+'СЕТ СН'!$F$13</f>
        <v>457.29635682000003</v>
      </c>
      <c r="U375" s="37">
        <f>SUMIFS(СВЦЭМ!$K$34:$K$777,СВЦЭМ!$A$34:$A$777,$A375,СВЦЭМ!$B$34:$B$777,U$366)+'СЕТ СН'!$F$13</f>
        <v>451.70564008000002</v>
      </c>
      <c r="V375" s="37">
        <f>SUMIFS(СВЦЭМ!$K$34:$K$777,СВЦЭМ!$A$34:$A$777,$A375,СВЦЭМ!$B$34:$B$777,V$366)+'СЕТ СН'!$F$13</f>
        <v>454.21388162</v>
      </c>
      <c r="W375" s="37">
        <f>SUMIFS(СВЦЭМ!$K$34:$K$777,СВЦЭМ!$A$34:$A$777,$A375,СВЦЭМ!$B$34:$B$777,W$366)+'СЕТ СН'!$F$13</f>
        <v>490.57513045000002</v>
      </c>
      <c r="X375" s="37">
        <f>SUMIFS(СВЦЭМ!$K$34:$K$777,СВЦЭМ!$A$34:$A$777,$A375,СВЦЭМ!$B$34:$B$777,X$366)+'СЕТ СН'!$F$13</f>
        <v>548.31403780000005</v>
      </c>
      <c r="Y375" s="37">
        <f>SUMIFS(СВЦЭМ!$K$34:$K$777,СВЦЭМ!$A$34:$A$777,$A375,СВЦЭМ!$B$34:$B$777,Y$366)+'СЕТ СН'!$F$13</f>
        <v>628.32562177</v>
      </c>
    </row>
    <row r="376" spans="1:25" ht="15.75" x14ac:dyDescent="0.2">
      <c r="A376" s="36">
        <f t="shared" si="10"/>
        <v>43291</v>
      </c>
      <c r="B376" s="37">
        <f>SUMIFS(СВЦЭМ!$K$34:$K$777,СВЦЭМ!$A$34:$A$777,$A376,СВЦЭМ!$B$34:$B$777,B$366)+'СЕТ СН'!$F$13</f>
        <v>679.42744224</v>
      </c>
      <c r="C376" s="37">
        <f>SUMIFS(СВЦЭМ!$K$34:$K$777,СВЦЭМ!$A$34:$A$777,$A376,СВЦЭМ!$B$34:$B$777,C$366)+'СЕТ СН'!$F$13</f>
        <v>679.74950595999996</v>
      </c>
      <c r="D376" s="37">
        <f>SUMIFS(СВЦЭМ!$K$34:$K$777,СВЦЭМ!$A$34:$A$777,$A376,СВЦЭМ!$B$34:$B$777,D$366)+'СЕТ СН'!$F$13</f>
        <v>671.20748849999995</v>
      </c>
      <c r="E376" s="37">
        <f>SUMIFS(СВЦЭМ!$K$34:$K$777,СВЦЭМ!$A$34:$A$777,$A376,СВЦЭМ!$B$34:$B$777,E$366)+'СЕТ СН'!$F$13</f>
        <v>666.51757779000002</v>
      </c>
      <c r="F376" s="37">
        <f>SUMIFS(СВЦЭМ!$K$34:$K$777,СВЦЭМ!$A$34:$A$777,$A376,СВЦЭМ!$B$34:$B$777,F$366)+'СЕТ СН'!$F$13</f>
        <v>664.76155306999999</v>
      </c>
      <c r="G376" s="37">
        <f>SUMIFS(СВЦЭМ!$K$34:$K$777,СВЦЭМ!$A$34:$A$777,$A376,СВЦЭМ!$B$34:$B$777,G$366)+'СЕТ СН'!$F$13</f>
        <v>664.89080498999999</v>
      </c>
      <c r="H376" s="37">
        <f>SUMIFS(СВЦЭМ!$K$34:$K$777,СВЦЭМ!$A$34:$A$777,$A376,СВЦЭМ!$B$34:$B$777,H$366)+'СЕТ СН'!$F$13</f>
        <v>628.52183348999995</v>
      </c>
      <c r="I376" s="37">
        <f>SUMIFS(СВЦЭМ!$K$34:$K$777,СВЦЭМ!$A$34:$A$777,$A376,СВЦЭМ!$B$34:$B$777,I$366)+'СЕТ СН'!$F$13</f>
        <v>556.70073115000002</v>
      </c>
      <c r="J376" s="37">
        <f>SUMIFS(СВЦЭМ!$K$34:$K$777,СВЦЭМ!$A$34:$A$777,$A376,СВЦЭМ!$B$34:$B$777,J$366)+'СЕТ СН'!$F$13</f>
        <v>480.15964301999998</v>
      </c>
      <c r="K376" s="37">
        <f>SUMIFS(СВЦЭМ!$K$34:$K$777,СВЦЭМ!$A$34:$A$777,$A376,СВЦЭМ!$B$34:$B$777,K$366)+'СЕТ СН'!$F$13</f>
        <v>452.04129053000003</v>
      </c>
      <c r="L376" s="37">
        <f>SUMIFS(СВЦЭМ!$K$34:$K$777,СВЦЭМ!$A$34:$A$777,$A376,СВЦЭМ!$B$34:$B$777,L$366)+'СЕТ СН'!$F$13</f>
        <v>451.82579926</v>
      </c>
      <c r="M376" s="37">
        <f>SUMIFS(СВЦЭМ!$K$34:$K$777,СВЦЭМ!$A$34:$A$777,$A376,СВЦЭМ!$B$34:$B$777,M$366)+'СЕТ СН'!$F$13</f>
        <v>430.70468755000002</v>
      </c>
      <c r="N376" s="37">
        <f>SUMIFS(СВЦЭМ!$K$34:$K$777,СВЦЭМ!$A$34:$A$777,$A376,СВЦЭМ!$B$34:$B$777,N$366)+'СЕТ СН'!$F$13</f>
        <v>447.21072342999997</v>
      </c>
      <c r="O376" s="37">
        <f>SUMIFS(СВЦЭМ!$K$34:$K$777,СВЦЭМ!$A$34:$A$777,$A376,СВЦЭМ!$B$34:$B$777,O$366)+'СЕТ СН'!$F$13</f>
        <v>447.19411410999999</v>
      </c>
      <c r="P376" s="37">
        <f>SUMIFS(СВЦЭМ!$K$34:$K$777,СВЦЭМ!$A$34:$A$777,$A376,СВЦЭМ!$B$34:$B$777,P$366)+'СЕТ СН'!$F$13</f>
        <v>446.49422441000002</v>
      </c>
      <c r="Q376" s="37">
        <f>SUMIFS(СВЦЭМ!$K$34:$K$777,СВЦЭМ!$A$34:$A$777,$A376,СВЦЭМ!$B$34:$B$777,Q$366)+'СЕТ СН'!$F$13</f>
        <v>447.08334077000001</v>
      </c>
      <c r="R376" s="37">
        <f>SUMIFS(СВЦЭМ!$K$34:$K$777,СВЦЭМ!$A$34:$A$777,$A376,СВЦЭМ!$B$34:$B$777,R$366)+'СЕТ СН'!$F$13</f>
        <v>456.71845962999998</v>
      </c>
      <c r="S376" s="37">
        <f>SUMIFS(СВЦЭМ!$K$34:$K$777,СВЦЭМ!$A$34:$A$777,$A376,СВЦЭМ!$B$34:$B$777,S$366)+'СЕТ СН'!$F$13</f>
        <v>460.52469301999997</v>
      </c>
      <c r="T376" s="37">
        <f>SUMIFS(СВЦЭМ!$K$34:$K$777,СВЦЭМ!$A$34:$A$777,$A376,СВЦЭМ!$B$34:$B$777,T$366)+'СЕТ СН'!$F$13</f>
        <v>478.22908561000003</v>
      </c>
      <c r="U376" s="37">
        <f>SUMIFS(СВЦЭМ!$K$34:$K$777,СВЦЭМ!$A$34:$A$777,$A376,СВЦЭМ!$B$34:$B$777,U$366)+'СЕТ СН'!$F$13</f>
        <v>484.49672806000001</v>
      </c>
      <c r="V376" s="37">
        <f>SUMIFS(СВЦЭМ!$K$34:$K$777,СВЦЭМ!$A$34:$A$777,$A376,СВЦЭМ!$B$34:$B$777,V$366)+'СЕТ СН'!$F$13</f>
        <v>495.68969016</v>
      </c>
      <c r="W376" s="37">
        <f>SUMIFS(СВЦЭМ!$K$34:$K$777,СВЦЭМ!$A$34:$A$777,$A376,СВЦЭМ!$B$34:$B$777,W$366)+'СЕТ СН'!$F$13</f>
        <v>526.23913989000005</v>
      </c>
      <c r="X376" s="37">
        <f>SUMIFS(СВЦЭМ!$K$34:$K$777,СВЦЭМ!$A$34:$A$777,$A376,СВЦЭМ!$B$34:$B$777,X$366)+'СЕТ СН'!$F$13</f>
        <v>568.42191628</v>
      </c>
      <c r="Y376" s="37">
        <f>SUMIFS(СВЦЭМ!$K$34:$K$777,СВЦЭМ!$A$34:$A$777,$A376,СВЦЭМ!$B$34:$B$777,Y$366)+'СЕТ СН'!$F$13</f>
        <v>635.90483849999998</v>
      </c>
    </row>
    <row r="377" spans="1:25" ht="15.75" x14ac:dyDescent="0.2">
      <c r="A377" s="36">
        <f t="shared" si="10"/>
        <v>43292</v>
      </c>
      <c r="B377" s="37">
        <f>SUMIFS(СВЦЭМ!$K$34:$K$777,СВЦЭМ!$A$34:$A$777,$A377,СВЦЭМ!$B$34:$B$777,B$366)+'СЕТ СН'!$F$13</f>
        <v>600.10285553000006</v>
      </c>
      <c r="C377" s="37">
        <f>SUMIFS(СВЦЭМ!$K$34:$K$777,СВЦЭМ!$A$34:$A$777,$A377,СВЦЭМ!$B$34:$B$777,C$366)+'СЕТ СН'!$F$13</f>
        <v>624.75700179</v>
      </c>
      <c r="D377" s="37">
        <f>SUMIFS(СВЦЭМ!$K$34:$K$777,СВЦЭМ!$A$34:$A$777,$A377,СВЦЭМ!$B$34:$B$777,D$366)+'СЕТ СН'!$F$13</f>
        <v>642.19075597999995</v>
      </c>
      <c r="E377" s="37">
        <f>SUMIFS(СВЦЭМ!$K$34:$K$777,СВЦЭМ!$A$34:$A$777,$A377,СВЦЭМ!$B$34:$B$777,E$366)+'СЕТ СН'!$F$13</f>
        <v>645.95106831999999</v>
      </c>
      <c r="F377" s="37">
        <f>SUMIFS(СВЦЭМ!$K$34:$K$777,СВЦЭМ!$A$34:$A$777,$A377,СВЦЭМ!$B$34:$B$777,F$366)+'СЕТ СН'!$F$13</f>
        <v>642.49521209</v>
      </c>
      <c r="G377" s="37">
        <f>SUMIFS(СВЦЭМ!$K$34:$K$777,СВЦЭМ!$A$34:$A$777,$A377,СВЦЭМ!$B$34:$B$777,G$366)+'СЕТ СН'!$F$13</f>
        <v>638.92099025000005</v>
      </c>
      <c r="H377" s="37">
        <f>SUMIFS(СВЦЭМ!$K$34:$K$777,СВЦЭМ!$A$34:$A$777,$A377,СВЦЭМ!$B$34:$B$777,H$366)+'СЕТ СН'!$F$13</f>
        <v>565.01558389000002</v>
      </c>
      <c r="I377" s="37">
        <f>SUMIFS(СВЦЭМ!$K$34:$K$777,СВЦЭМ!$A$34:$A$777,$A377,СВЦЭМ!$B$34:$B$777,I$366)+'СЕТ СН'!$F$13</f>
        <v>479.94667530999999</v>
      </c>
      <c r="J377" s="37">
        <f>SUMIFS(СВЦЭМ!$K$34:$K$777,СВЦЭМ!$A$34:$A$777,$A377,СВЦЭМ!$B$34:$B$777,J$366)+'СЕТ СН'!$F$13</f>
        <v>437.84275014000002</v>
      </c>
      <c r="K377" s="37">
        <f>SUMIFS(СВЦЭМ!$K$34:$K$777,СВЦЭМ!$A$34:$A$777,$A377,СВЦЭМ!$B$34:$B$777,K$366)+'СЕТ СН'!$F$13</f>
        <v>397.86146725999998</v>
      </c>
      <c r="L377" s="37">
        <f>SUMIFS(СВЦЭМ!$K$34:$K$777,СВЦЭМ!$A$34:$A$777,$A377,СВЦЭМ!$B$34:$B$777,L$366)+'СЕТ СН'!$F$13</f>
        <v>393.84773789000002</v>
      </c>
      <c r="M377" s="37">
        <f>SUMIFS(СВЦЭМ!$K$34:$K$777,СВЦЭМ!$A$34:$A$777,$A377,СВЦЭМ!$B$34:$B$777,M$366)+'СЕТ СН'!$F$13</f>
        <v>381.46744562999999</v>
      </c>
      <c r="N377" s="37">
        <f>SUMIFS(СВЦЭМ!$K$34:$K$777,СВЦЭМ!$A$34:$A$777,$A377,СВЦЭМ!$B$34:$B$777,N$366)+'СЕТ СН'!$F$13</f>
        <v>374.98270301999997</v>
      </c>
      <c r="O377" s="37">
        <f>SUMIFS(СВЦЭМ!$K$34:$K$777,СВЦЭМ!$A$34:$A$777,$A377,СВЦЭМ!$B$34:$B$777,O$366)+'СЕТ СН'!$F$13</f>
        <v>380.75680833000001</v>
      </c>
      <c r="P377" s="37">
        <f>SUMIFS(СВЦЭМ!$K$34:$K$777,СВЦЭМ!$A$34:$A$777,$A377,СВЦЭМ!$B$34:$B$777,P$366)+'СЕТ СН'!$F$13</f>
        <v>380.04103280999999</v>
      </c>
      <c r="Q377" s="37">
        <f>SUMIFS(СВЦЭМ!$K$34:$K$777,СВЦЭМ!$A$34:$A$777,$A377,СВЦЭМ!$B$34:$B$777,Q$366)+'СЕТ СН'!$F$13</f>
        <v>381.33414735000002</v>
      </c>
      <c r="R377" s="37">
        <f>SUMIFS(СВЦЭМ!$K$34:$K$777,СВЦЭМ!$A$34:$A$777,$A377,СВЦЭМ!$B$34:$B$777,R$366)+'СЕТ СН'!$F$13</f>
        <v>386.57861689999999</v>
      </c>
      <c r="S377" s="37">
        <f>SUMIFS(СВЦЭМ!$K$34:$K$777,СВЦЭМ!$A$34:$A$777,$A377,СВЦЭМ!$B$34:$B$777,S$366)+'СЕТ СН'!$F$13</f>
        <v>387.70557509000002</v>
      </c>
      <c r="T377" s="37">
        <f>SUMIFS(СВЦЭМ!$K$34:$K$777,СВЦЭМ!$A$34:$A$777,$A377,СВЦЭМ!$B$34:$B$777,T$366)+'СЕТ СН'!$F$13</f>
        <v>388.41077310999998</v>
      </c>
      <c r="U377" s="37">
        <f>SUMIFS(СВЦЭМ!$K$34:$K$777,СВЦЭМ!$A$34:$A$777,$A377,СВЦЭМ!$B$34:$B$777,U$366)+'СЕТ СН'!$F$13</f>
        <v>383.67785585000001</v>
      </c>
      <c r="V377" s="37">
        <f>SUMIFS(СВЦЭМ!$K$34:$K$777,СВЦЭМ!$A$34:$A$777,$A377,СВЦЭМ!$B$34:$B$777,V$366)+'СЕТ СН'!$F$13</f>
        <v>388.00807132</v>
      </c>
      <c r="W377" s="37">
        <f>SUMIFS(СВЦЭМ!$K$34:$K$777,СВЦЭМ!$A$34:$A$777,$A377,СВЦЭМ!$B$34:$B$777,W$366)+'СЕТ СН'!$F$13</f>
        <v>426.40176919999999</v>
      </c>
      <c r="X377" s="37">
        <f>SUMIFS(СВЦЭМ!$K$34:$K$777,СВЦЭМ!$A$34:$A$777,$A377,СВЦЭМ!$B$34:$B$777,X$366)+'СЕТ СН'!$F$13</f>
        <v>475.18981324999999</v>
      </c>
      <c r="Y377" s="37">
        <f>SUMIFS(СВЦЭМ!$K$34:$K$777,СВЦЭМ!$A$34:$A$777,$A377,СВЦЭМ!$B$34:$B$777,Y$366)+'СЕТ СН'!$F$13</f>
        <v>535.13615329000004</v>
      </c>
    </row>
    <row r="378" spans="1:25" ht="15.75" x14ac:dyDescent="0.2">
      <c r="A378" s="36">
        <f t="shared" si="10"/>
        <v>43293</v>
      </c>
      <c r="B378" s="37">
        <f>SUMIFS(СВЦЭМ!$K$34:$K$777,СВЦЭМ!$A$34:$A$777,$A378,СВЦЭМ!$B$34:$B$777,B$366)+'СЕТ СН'!$F$13</f>
        <v>601.04143304000002</v>
      </c>
      <c r="C378" s="37">
        <f>SUMIFS(СВЦЭМ!$K$34:$K$777,СВЦЭМ!$A$34:$A$777,$A378,СВЦЭМ!$B$34:$B$777,C$366)+'СЕТ СН'!$F$13</f>
        <v>636.15269023999997</v>
      </c>
      <c r="D378" s="37">
        <f>SUMIFS(СВЦЭМ!$K$34:$K$777,СВЦЭМ!$A$34:$A$777,$A378,СВЦЭМ!$B$34:$B$777,D$366)+'СЕТ СН'!$F$13</f>
        <v>631.50639534000004</v>
      </c>
      <c r="E378" s="37">
        <f>SUMIFS(СВЦЭМ!$K$34:$K$777,СВЦЭМ!$A$34:$A$777,$A378,СВЦЭМ!$B$34:$B$777,E$366)+'СЕТ СН'!$F$13</f>
        <v>642.59287159999997</v>
      </c>
      <c r="F378" s="37">
        <f>SUMIFS(СВЦЭМ!$K$34:$K$777,СВЦЭМ!$A$34:$A$777,$A378,СВЦЭМ!$B$34:$B$777,F$366)+'СЕТ СН'!$F$13</f>
        <v>651.75802495999994</v>
      </c>
      <c r="G378" s="37">
        <f>SUMIFS(СВЦЭМ!$K$34:$K$777,СВЦЭМ!$A$34:$A$777,$A378,СВЦЭМ!$B$34:$B$777,G$366)+'СЕТ СН'!$F$13</f>
        <v>648.13483229999997</v>
      </c>
      <c r="H378" s="37">
        <f>SUMIFS(СВЦЭМ!$K$34:$K$777,СВЦЭМ!$A$34:$A$777,$A378,СВЦЭМ!$B$34:$B$777,H$366)+'СЕТ СН'!$F$13</f>
        <v>588.00511843000004</v>
      </c>
      <c r="I378" s="37">
        <f>SUMIFS(СВЦЭМ!$K$34:$K$777,СВЦЭМ!$A$34:$A$777,$A378,СВЦЭМ!$B$34:$B$777,I$366)+'СЕТ СН'!$F$13</f>
        <v>484.01455547</v>
      </c>
      <c r="J378" s="37">
        <f>SUMIFS(СВЦЭМ!$K$34:$K$777,СВЦЭМ!$A$34:$A$777,$A378,СВЦЭМ!$B$34:$B$777,J$366)+'СЕТ СН'!$F$13</f>
        <v>421.68248444</v>
      </c>
      <c r="K378" s="37">
        <f>SUMIFS(СВЦЭМ!$K$34:$K$777,СВЦЭМ!$A$34:$A$777,$A378,СВЦЭМ!$B$34:$B$777,K$366)+'СЕТ СН'!$F$13</f>
        <v>386.20873540999997</v>
      </c>
      <c r="L378" s="37">
        <f>SUMIFS(СВЦЭМ!$K$34:$K$777,СВЦЭМ!$A$34:$A$777,$A378,СВЦЭМ!$B$34:$B$777,L$366)+'СЕТ СН'!$F$13</f>
        <v>375.59806942</v>
      </c>
      <c r="M378" s="37">
        <f>SUMIFS(СВЦЭМ!$K$34:$K$777,СВЦЭМ!$A$34:$A$777,$A378,СВЦЭМ!$B$34:$B$777,M$366)+'СЕТ СН'!$F$13</f>
        <v>372.66014967000001</v>
      </c>
      <c r="N378" s="37">
        <f>SUMIFS(СВЦЭМ!$K$34:$K$777,СВЦЭМ!$A$34:$A$777,$A378,СВЦЭМ!$B$34:$B$777,N$366)+'СЕТ СН'!$F$13</f>
        <v>382.20035580000001</v>
      </c>
      <c r="O378" s="37">
        <f>SUMIFS(СВЦЭМ!$K$34:$K$777,СВЦЭМ!$A$34:$A$777,$A378,СВЦЭМ!$B$34:$B$777,O$366)+'СЕТ СН'!$F$13</f>
        <v>391.50459368000003</v>
      </c>
      <c r="P378" s="37">
        <f>SUMIFS(СВЦЭМ!$K$34:$K$777,СВЦЭМ!$A$34:$A$777,$A378,СВЦЭМ!$B$34:$B$777,P$366)+'СЕТ СН'!$F$13</f>
        <v>395.35759810000002</v>
      </c>
      <c r="Q378" s="37">
        <f>SUMIFS(СВЦЭМ!$K$34:$K$777,СВЦЭМ!$A$34:$A$777,$A378,СВЦЭМ!$B$34:$B$777,Q$366)+'СЕТ СН'!$F$13</f>
        <v>398.81982742999998</v>
      </c>
      <c r="R378" s="37">
        <f>SUMIFS(СВЦЭМ!$K$34:$K$777,СВЦЭМ!$A$34:$A$777,$A378,СВЦЭМ!$B$34:$B$777,R$366)+'СЕТ СН'!$F$13</f>
        <v>396.26080632999998</v>
      </c>
      <c r="S378" s="37">
        <f>SUMIFS(СВЦЭМ!$K$34:$K$777,СВЦЭМ!$A$34:$A$777,$A378,СВЦЭМ!$B$34:$B$777,S$366)+'СЕТ СН'!$F$13</f>
        <v>387.64974540999998</v>
      </c>
      <c r="T378" s="37">
        <f>SUMIFS(СВЦЭМ!$K$34:$K$777,СВЦЭМ!$A$34:$A$777,$A378,СВЦЭМ!$B$34:$B$777,T$366)+'СЕТ СН'!$F$13</f>
        <v>383.78422169999999</v>
      </c>
      <c r="U378" s="37">
        <f>SUMIFS(СВЦЭМ!$K$34:$K$777,СВЦЭМ!$A$34:$A$777,$A378,СВЦЭМ!$B$34:$B$777,U$366)+'СЕТ СН'!$F$13</f>
        <v>377.14563039000001</v>
      </c>
      <c r="V378" s="37">
        <f>SUMIFS(СВЦЭМ!$K$34:$K$777,СВЦЭМ!$A$34:$A$777,$A378,СВЦЭМ!$B$34:$B$777,V$366)+'СЕТ СН'!$F$13</f>
        <v>376.22741692</v>
      </c>
      <c r="W378" s="37">
        <f>SUMIFS(СВЦЭМ!$K$34:$K$777,СВЦЭМ!$A$34:$A$777,$A378,СВЦЭМ!$B$34:$B$777,W$366)+'СЕТ СН'!$F$13</f>
        <v>413.95299208</v>
      </c>
      <c r="X378" s="37">
        <f>SUMIFS(СВЦЭМ!$K$34:$K$777,СВЦЭМ!$A$34:$A$777,$A378,СВЦЭМ!$B$34:$B$777,X$366)+'СЕТ СН'!$F$13</f>
        <v>473.53467714999999</v>
      </c>
      <c r="Y378" s="37">
        <f>SUMIFS(СВЦЭМ!$K$34:$K$777,СВЦЭМ!$A$34:$A$777,$A378,СВЦЭМ!$B$34:$B$777,Y$366)+'СЕТ СН'!$F$13</f>
        <v>552.64644002</v>
      </c>
    </row>
    <row r="379" spans="1:25" ht="15.75" x14ac:dyDescent="0.2">
      <c r="A379" s="36">
        <f t="shared" si="10"/>
        <v>43294</v>
      </c>
      <c r="B379" s="37">
        <f>SUMIFS(СВЦЭМ!$K$34:$K$777,СВЦЭМ!$A$34:$A$777,$A379,СВЦЭМ!$B$34:$B$777,B$366)+'СЕТ СН'!$F$13</f>
        <v>597.29465875999995</v>
      </c>
      <c r="C379" s="37">
        <f>SUMIFS(СВЦЭМ!$K$34:$K$777,СВЦЭМ!$A$34:$A$777,$A379,СВЦЭМ!$B$34:$B$777,C$366)+'СЕТ СН'!$F$13</f>
        <v>618.10590414000001</v>
      </c>
      <c r="D379" s="37">
        <f>SUMIFS(СВЦЭМ!$K$34:$K$777,СВЦЭМ!$A$34:$A$777,$A379,СВЦЭМ!$B$34:$B$777,D$366)+'СЕТ СН'!$F$13</f>
        <v>644.76569672000005</v>
      </c>
      <c r="E379" s="37">
        <f>SUMIFS(СВЦЭМ!$K$34:$K$777,СВЦЭМ!$A$34:$A$777,$A379,СВЦЭМ!$B$34:$B$777,E$366)+'СЕТ СН'!$F$13</f>
        <v>656.60916228999997</v>
      </c>
      <c r="F379" s="37">
        <f>SUMIFS(СВЦЭМ!$K$34:$K$777,СВЦЭМ!$A$34:$A$777,$A379,СВЦЭМ!$B$34:$B$777,F$366)+'СЕТ СН'!$F$13</f>
        <v>654.57986932999995</v>
      </c>
      <c r="G379" s="37">
        <f>SUMIFS(СВЦЭМ!$K$34:$K$777,СВЦЭМ!$A$34:$A$777,$A379,СВЦЭМ!$B$34:$B$777,G$366)+'СЕТ СН'!$F$13</f>
        <v>648.35188198000003</v>
      </c>
      <c r="H379" s="37">
        <f>SUMIFS(СВЦЭМ!$K$34:$K$777,СВЦЭМ!$A$34:$A$777,$A379,СВЦЭМ!$B$34:$B$777,H$366)+'СЕТ СН'!$F$13</f>
        <v>576.65196049999997</v>
      </c>
      <c r="I379" s="37">
        <f>SUMIFS(СВЦЭМ!$K$34:$K$777,СВЦЭМ!$A$34:$A$777,$A379,СВЦЭМ!$B$34:$B$777,I$366)+'СЕТ СН'!$F$13</f>
        <v>497.22477651999998</v>
      </c>
      <c r="J379" s="37">
        <f>SUMIFS(СВЦЭМ!$K$34:$K$777,СВЦЭМ!$A$34:$A$777,$A379,СВЦЭМ!$B$34:$B$777,J$366)+'СЕТ СН'!$F$13</f>
        <v>429.82470046999998</v>
      </c>
      <c r="K379" s="37">
        <f>SUMIFS(СВЦЭМ!$K$34:$K$777,СВЦЭМ!$A$34:$A$777,$A379,СВЦЭМ!$B$34:$B$777,K$366)+'СЕТ СН'!$F$13</f>
        <v>397.07379530999998</v>
      </c>
      <c r="L379" s="37">
        <f>SUMIFS(СВЦЭМ!$K$34:$K$777,СВЦЭМ!$A$34:$A$777,$A379,СВЦЭМ!$B$34:$B$777,L$366)+'СЕТ СН'!$F$13</f>
        <v>380.20449269</v>
      </c>
      <c r="M379" s="37">
        <f>SUMIFS(СВЦЭМ!$K$34:$K$777,СВЦЭМ!$A$34:$A$777,$A379,СВЦЭМ!$B$34:$B$777,M$366)+'СЕТ СН'!$F$13</f>
        <v>376.94459237000001</v>
      </c>
      <c r="N379" s="37">
        <f>SUMIFS(СВЦЭМ!$K$34:$K$777,СВЦЭМ!$A$34:$A$777,$A379,СВЦЭМ!$B$34:$B$777,N$366)+'СЕТ СН'!$F$13</f>
        <v>384.88558618000002</v>
      </c>
      <c r="O379" s="37">
        <f>SUMIFS(СВЦЭМ!$K$34:$K$777,СВЦЭМ!$A$34:$A$777,$A379,СВЦЭМ!$B$34:$B$777,O$366)+'СЕТ СН'!$F$13</f>
        <v>387.74060742</v>
      </c>
      <c r="P379" s="37">
        <f>SUMIFS(СВЦЭМ!$K$34:$K$777,СВЦЭМ!$A$34:$A$777,$A379,СВЦЭМ!$B$34:$B$777,P$366)+'СЕТ СН'!$F$13</f>
        <v>393.97445907999997</v>
      </c>
      <c r="Q379" s="37">
        <f>SUMIFS(СВЦЭМ!$K$34:$K$777,СВЦЭМ!$A$34:$A$777,$A379,СВЦЭМ!$B$34:$B$777,Q$366)+'СЕТ СН'!$F$13</f>
        <v>411.88594720999998</v>
      </c>
      <c r="R379" s="37">
        <f>SUMIFS(СВЦЭМ!$K$34:$K$777,СВЦЭМ!$A$34:$A$777,$A379,СВЦЭМ!$B$34:$B$777,R$366)+'СЕТ СН'!$F$13</f>
        <v>426.75749603999998</v>
      </c>
      <c r="S379" s="37">
        <f>SUMIFS(СВЦЭМ!$K$34:$K$777,СВЦЭМ!$A$34:$A$777,$A379,СВЦЭМ!$B$34:$B$777,S$366)+'СЕТ СН'!$F$13</f>
        <v>412.74566482</v>
      </c>
      <c r="T379" s="37">
        <f>SUMIFS(СВЦЭМ!$K$34:$K$777,СВЦЭМ!$A$34:$A$777,$A379,СВЦЭМ!$B$34:$B$777,T$366)+'СЕТ СН'!$F$13</f>
        <v>404.03882922999998</v>
      </c>
      <c r="U379" s="37">
        <f>SUMIFS(СВЦЭМ!$K$34:$K$777,СВЦЭМ!$A$34:$A$777,$A379,СВЦЭМ!$B$34:$B$777,U$366)+'СЕТ СН'!$F$13</f>
        <v>394.85996941000002</v>
      </c>
      <c r="V379" s="37">
        <f>SUMIFS(СВЦЭМ!$K$34:$K$777,СВЦЭМ!$A$34:$A$777,$A379,СВЦЭМ!$B$34:$B$777,V$366)+'СЕТ СН'!$F$13</f>
        <v>396.15894311</v>
      </c>
      <c r="W379" s="37">
        <f>SUMIFS(СВЦЭМ!$K$34:$K$777,СВЦЭМ!$A$34:$A$777,$A379,СВЦЭМ!$B$34:$B$777,W$366)+'СЕТ СН'!$F$13</f>
        <v>420.74471095000001</v>
      </c>
      <c r="X379" s="37">
        <f>SUMIFS(СВЦЭМ!$K$34:$K$777,СВЦЭМ!$A$34:$A$777,$A379,СВЦЭМ!$B$34:$B$777,X$366)+'СЕТ СН'!$F$13</f>
        <v>469.91951048999999</v>
      </c>
      <c r="Y379" s="37">
        <f>SUMIFS(СВЦЭМ!$K$34:$K$777,СВЦЭМ!$A$34:$A$777,$A379,СВЦЭМ!$B$34:$B$777,Y$366)+'СЕТ СН'!$F$13</f>
        <v>534.65656631000002</v>
      </c>
    </row>
    <row r="380" spans="1:25" ht="15.75" x14ac:dyDescent="0.2">
      <c r="A380" s="36">
        <f t="shared" si="10"/>
        <v>43295</v>
      </c>
      <c r="B380" s="37">
        <f>SUMIFS(СВЦЭМ!$K$34:$K$777,СВЦЭМ!$A$34:$A$777,$A380,СВЦЭМ!$B$34:$B$777,B$366)+'СЕТ СН'!$F$13</f>
        <v>543.18876181999997</v>
      </c>
      <c r="C380" s="37">
        <f>SUMIFS(СВЦЭМ!$K$34:$K$777,СВЦЭМ!$A$34:$A$777,$A380,СВЦЭМ!$B$34:$B$777,C$366)+'СЕТ СН'!$F$13</f>
        <v>597.27206130000002</v>
      </c>
      <c r="D380" s="37">
        <f>SUMIFS(СВЦЭМ!$K$34:$K$777,СВЦЭМ!$A$34:$A$777,$A380,СВЦЭМ!$B$34:$B$777,D$366)+'СЕТ СН'!$F$13</f>
        <v>649.90141053000002</v>
      </c>
      <c r="E380" s="37">
        <f>SUMIFS(СВЦЭМ!$K$34:$K$777,СВЦЭМ!$A$34:$A$777,$A380,СВЦЭМ!$B$34:$B$777,E$366)+'СЕТ СН'!$F$13</f>
        <v>650.47560067999996</v>
      </c>
      <c r="F380" s="37">
        <f>SUMIFS(СВЦЭМ!$K$34:$K$777,СВЦЭМ!$A$34:$A$777,$A380,СВЦЭМ!$B$34:$B$777,F$366)+'СЕТ СН'!$F$13</f>
        <v>650.89437706000001</v>
      </c>
      <c r="G380" s="37">
        <f>SUMIFS(СВЦЭМ!$K$34:$K$777,СВЦЭМ!$A$34:$A$777,$A380,СВЦЭМ!$B$34:$B$777,G$366)+'СЕТ СН'!$F$13</f>
        <v>649.58086824999998</v>
      </c>
      <c r="H380" s="37">
        <f>SUMIFS(СВЦЭМ!$K$34:$K$777,СВЦЭМ!$A$34:$A$777,$A380,СВЦЭМ!$B$34:$B$777,H$366)+'СЕТ СН'!$F$13</f>
        <v>605.02210596999998</v>
      </c>
      <c r="I380" s="37">
        <f>SUMIFS(СВЦЭМ!$K$34:$K$777,СВЦЭМ!$A$34:$A$777,$A380,СВЦЭМ!$B$34:$B$777,I$366)+'СЕТ СН'!$F$13</f>
        <v>519.91704441000002</v>
      </c>
      <c r="J380" s="37">
        <f>SUMIFS(СВЦЭМ!$K$34:$K$777,СВЦЭМ!$A$34:$A$777,$A380,СВЦЭМ!$B$34:$B$777,J$366)+'СЕТ СН'!$F$13</f>
        <v>436.26596991999997</v>
      </c>
      <c r="K380" s="37">
        <f>SUMIFS(СВЦЭМ!$K$34:$K$777,СВЦЭМ!$A$34:$A$777,$A380,СВЦЭМ!$B$34:$B$777,K$366)+'СЕТ СН'!$F$13</f>
        <v>399.69217563000001</v>
      </c>
      <c r="L380" s="37">
        <f>SUMIFS(СВЦЭМ!$K$34:$K$777,СВЦЭМ!$A$34:$A$777,$A380,СВЦЭМ!$B$34:$B$777,L$366)+'СЕТ СН'!$F$13</f>
        <v>385.59126646999999</v>
      </c>
      <c r="M380" s="37">
        <f>SUMIFS(СВЦЭМ!$K$34:$K$777,СВЦЭМ!$A$34:$A$777,$A380,СВЦЭМ!$B$34:$B$777,M$366)+'СЕТ СН'!$F$13</f>
        <v>374.30193501999997</v>
      </c>
      <c r="N380" s="37">
        <f>SUMIFS(СВЦЭМ!$K$34:$K$777,СВЦЭМ!$A$34:$A$777,$A380,СВЦЭМ!$B$34:$B$777,N$366)+'СЕТ СН'!$F$13</f>
        <v>379.57703633</v>
      </c>
      <c r="O380" s="37">
        <f>SUMIFS(СВЦЭМ!$K$34:$K$777,СВЦЭМ!$A$34:$A$777,$A380,СВЦЭМ!$B$34:$B$777,O$366)+'СЕТ СН'!$F$13</f>
        <v>383.27366336</v>
      </c>
      <c r="P380" s="37">
        <f>SUMIFS(СВЦЭМ!$K$34:$K$777,СВЦЭМ!$A$34:$A$777,$A380,СВЦЭМ!$B$34:$B$777,P$366)+'СЕТ СН'!$F$13</f>
        <v>398.30198180999997</v>
      </c>
      <c r="Q380" s="37">
        <f>SUMIFS(СВЦЭМ!$K$34:$K$777,СВЦЭМ!$A$34:$A$777,$A380,СВЦЭМ!$B$34:$B$777,Q$366)+'СЕТ СН'!$F$13</f>
        <v>401.84003591999999</v>
      </c>
      <c r="R380" s="37">
        <f>SUMIFS(СВЦЭМ!$K$34:$K$777,СВЦЭМ!$A$34:$A$777,$A380,СВЦЭМ!$B$34:$B$777,R$366)+'СЕТ СН'!$F$13</f>
        <v>401.14127714</v>
      </c>
      <c r="S380" s="37">
        <f>SUMIFS(СВЦЭМ!$K$34:$K$777,СВЦЭМ!$A$34:$A$777,$A380,СВЦЭМ!$B$34:$B$777,S$366)+'СЕТ СН'!$F$13</f>
        <v>395.78439215999998</v>
      </c>
      <c r="T380" s="37">
        <f>SUMIFS(СВЦЭМ!$K$34:$K$777,СВЦЭМ!$A$34:$A$777,$A380,СВЦЭМ!$B$34:$B$777,T$366)+'СЕТ СН'!$F$13</f>
        <v>395.25713073999998</v>
      </c>
      <c r="U380" s="37">
        <f>SUMIFS(СВЦЭМ!$K$34:$K$777,СВЦЭМ!$A$34:$A$777,$A380,СВЦЭМ!$B$34:$B$777,U$366)+'СЕТ СН'!$F$13</f>
        <v>393.80374991999997</v>
      </c>
      <c r="V380" s="37">
        <f>SUMIFS(СВЦЭМ!$K$34:$K$777,СВЦЭМ!$A$34:$A$777,$A380,СВЦЭМ!$B$34:$B$777,V$366)+'СЕТ СН'!$F$13</f>
        <v>395.99339235000002</v>
      </c>
      <c r="W380" s="37">
        <f>SUMIFS(СВЦЭМ!$K$34:$K$777,СВЦЭМ!$A$34:$A$777,$A380,СВЦЭМ!$B$34:$B$777,W$366)+'СЕТ СН'!$F$13</f>
        <v>415.25802693999998</v>
      </c>
      <c r="X380" s="37">
        <f>SUMIFS(СВЦЭМ!$K$34:$K$777,СВЦЭМ!$A$34:$A$777,$A380,СВЦЭМ!$B$34:$B$777,X$366)+'СЕТ СН'!$F$13</f>
        <v>467.70858476000001</v>
      </c>
      <c r="Y380" s="37">
        <f>SUMIFS(СВЦЭМ!$K$34:$K$777,СВЦЭМ!$A$34:$A$777,$A380,СВЦЭМ!$B$34:$B$777,Y$366)+'СЕТ СН'!$F$13</f>
        <v>523.11239689000001</v>
      </c>
    </row>
    <row r="381" spans="1:25" ht="15.75" x14ac:dyDescent="0.2">
      <c r="A381" s="36">
        <f t="shared" si="10"/>
        <v>43296</v>
      </c>
      <c r="B381" s="37">
        <f>SUMIFS(СВЦЭМ!$K$34:$K$777,СВЦЭМ!$A$34:$A$777,$A381,СВЦЭМ!$B$34:$B$777,B$366)+'СЕТ СН'!$F$13</f>
        <v>569.08344602</v>
      </c>
      <c r="C381" s="37">
        <f>SUMIFS(СВЦЭМ!$K$34:$K$777,СВЦЭМ!$A$34:$A$777,$A381,СВЦЭМ!$B$34:$B$777,C$366)+'СЕТ СН'!$F$13</f>
        <v>602.29696837999995</v>
      </c>
      <c r="D381" s="37">
        <f>SUMIFS(СВЦЭМ!$K$34:$K$777,СВЦЭМ!$A$34:$A$777,$A381,СВЦЭМ!$B$34:$B$777,D$366)+'СЕТ СН'!$F$13</f>
        <v>626.22931338000001</v>
      </c>
      <c r="E381" s="37">
        <f>SUMIFS(СВЦЭМ!$K$34:$K$777,СВЦЭМ!$A$34:$A$777,$A381,СВЦЭМ!$B$34:$B$777,E$366)+'СЕТ СН'!$F$13</f>
        <v>646.13679726999999</v>
      </c>
      <c r="F381" s="37">
        <f>SUMIFS(СВЦЭМ!$K$34:$K$777,СВЦЭМ!$A$34:$A$777,$A381,СВЦЭМ!$B$34:$B$777,F$366)+'СЕТ СН'!$F$13</f>
        <v>651.32340625999996</v>
      </c>
      <c r="G381" s="37">
        <f>SUMIFS(СВЦЭМ!$K$34:$K$777,СВЦЭМ!$A$34:$A$777,$A381,СВЦЭМ!$B$34:$B$777,G$366)+'СЕТ СН'!$F$13</f>
        <v>652.04989512999998</v>
      </c>
      <c r="H381" s="37">
        <f>SUMIFS(СВЦЭМ!$K$34:$K$777,СВЦЭМ!$A$34:$A$777,$A381,СВЦЭМ!$B$34:$B$777,H$366)+'СЕТ СН'!$F$13</f>
        <v>596.25634702000002</v>
      </c>
      <c r="I381" s="37">
        <f>SUMIFS(СВЦЭМ!$K$34:$K$777,СВЦЭМ!$A$34:$A$777,$A381,СВЦЭМ!$B$34:$B$777,I$366)+'СЕТ СН'!$F$13</f>
        <v>502.94255509999999</v>
      </c>
      <c r="J381" s="37">
        <f>SUMIFS(СВЦЭМ!$K$34:$K$777,СВЦЭМ!$A$34:$A$777,$A381,СВЦЭМ!$B$34:$B$777,J$366)+'СЕТ СН'!$F$13</f>
        <v>420.59946968999998</v>
      </c>
      <c r="K381" s="37">
        <f>SUMIFS(СВЦЭМ!$K$34:$K$777,СВЦЭМ!$A$34:$A$777,$A381,СВЦЭМ!$B$34:$B$777,K$366)+'СЕТ СН'!$F$13</f>
        <v>387.95192125</v>
      </c>
      <c r="L381" s="37">
        <f>SUMIFS(СВЦЭМ!$K$34:$K$777,СВЦЭМ!$A$34:$A$777,$A381,СВЦЭМ!$B$34:$B$777,L$366)+'СЕТ СН'!$F$13</f>
        <v>376.50398909</v>
      </c>
      <c r="M381" s="37">
        <f>SUMIFS(СВЦЭМ!$K$34:$K$777,СВЦЭМ!$A$34:$A$777,$A381,СВЦЭМ!$B$34:$B$777,M$366)+'СЕТ СН'!$F$13</f>
        <v>368.46064603000002</v>
      </c>
      <c r="N381" s="37">
        <f>SUMIFS(СВЦЭМ!$K$34:$K$777,СВЦЭМ!$A$34:$A$777,$A381,СВЦЭМ!$B$34:$B$777,N$366)+'СЕТ СН'!$F$13</f>
        <v>371.46570343000002</v>
      </c>
      <c r="O381" s="37">
        <f>SUMIFS(СВЦЭМ!$K$34:$K$777,СВЦЭМ!$A$34:$A$777,$A381,СВЦЭМ!$B$34:$B$777,O$366)+'СЕТ СН'!$F$13</f>
        <v>367.00717708000002</v>
      </c>
      <c r="P381" s="37">
        <f>SUMIFS(СВЦЭМ!$K$34:$K$777,СВЦЭМ!$A$34:$A$777,$A381,СВЦЭМ!$B$34:$B$777,P$366)+'СЕТ СН'!$F$13</f>
        <v>377.51658960999998</v>
      </c>
      <c r="Q381" s="37">
        <f>SUMIFS(СВЦЭМ!$K$34:$K$777,СВЦЭМ!$A$34:$A$777,$A381,СВЦЭМ!$B$34:$B$777,Q$366)+'СЕТ СН'!$F$13</f>
        <v>376.50346726999999</v>
      </c>
      <c r="R381" s="37">
        <f>SUMIFS(СВЦЭМ!$K$34:$K$777,СВЦЭМ!$A$34:$A$777,$A381,СВЦЭМ!$B$34:$B$777,R$366)+'СЕТ СН'!$F$13</f>
        <v>379.08598800999999</v>
      </c>
      <c r="S381" s="37">
        <f>SUMIFS(СВЦЭМ!$K$34:$K$777,СВЦЭМ!$A$34:$A$777,$A381,СВЦЭМ!$B$34:$B$777,S$366)+'СЕТ СН'!$F$13</f>
        <v>383.20917430999998</v>
      </c>
      <c r="T381" s="37">
        <f>SUMIFS(СВЦЭМ!$K$34:$K$777,СВЦЭМ!$A$34:$A$777,$A381,СВЦЭМ!$B$34:$B$777,T$366)+'СЕТ СН'!$F$13</f>
        <v>388.64517090999999</v>
      </c>
      <c r="U381" s="37">
        <f>SUMIFS(СВЦЭМ!$K$34:$K$777,СВЦЭМ!$A$34:$A$777,$A381,СВЦЭМ!$B$34:$B$777,U$366)+'СЕТ СН'!$F$13</f>
        <v>394.07667751999998</v>
      </c>
      <c r="V381" s="37">
        <f>SUMIFS(СВЦЭМ!$K$34:$K$777,СВЦЭМ!$A$34:$A$777,$A381,СВЦЭМ!$B$34:$B$777,V$366)+'СЕТ СН'!$F$13</f>
        <v>399.20386645000002</v>
      </c>
      <c r="W381" s="37">
        <f>SUMIFS(СВЦЭМ!$K$34:$K$777,СВЦЭМ!$A$34:$A$777,$A381,СВЦЭМ!$B$34:$B$777,W$366)+'СЕТ СН'!$F$13</f>
        <v>440.84293845000002</v>
      </c>
      <c r="X381" s="37">
        <f>SUMIFS(СВЦЭМ!$K$34:$K$777,СВЦЭМ!$A$34:$A$777,$A381,СВЦЭМ!$B$34:$B$777,X$366)+'СЕТ СН'!$F$13</f>
        <v>469.51684621999999</v>
      </c>
      <c r="Y381" s="37">
        <f>SUMIFS(СВЦЭМ!$K$34:$K$777,СВЦЭМ!$A$34:$A$777,$A381,СВЦЭМ!$B$34:$B$777,Y$366)+'СЕТ СН'!$F$13</f>
        <v>523.81595647999995</v>
      </c>
    </row>
    <row r="382" spans="1:25" ht="15.75" x14ac:dyDescent="0.2">
      <c r="A382" s="36">
        <f t="shared" si="10"/>
        <v>43297</v>
      </c>
      <c r="B382" s="37">
        <f>SUMIFS(СВЦЭМ!$K$34:$K$777,СВЦЭМ!$A$34:$A$777,$A382,СВЦЭМ!$B$34:$B$777,B$366)+'СЕТ СН'!$F$13</f>
        <v>606.55486733999999</v>
      </c>
      <c r="C382" s="37">
        <f>SUMIFS(СВЦЭМ!$K$34:$K$777,СВЦЭМ!$A$34:$A$777,$A382,СВЦЭМ!$B$34:$B$777,C$366)+'СЕТ СН'!$F$13</f>
        <v>637.83155068999997</v>
      </c>
      <c r="D382" s="37">
        <f>SUMIFS(СВЦЭМ!$K$34:$K$777,СВЦЭМ!$A$34:$A$777,$A382,СВЦЭМ!$B$34:$B$777,D$366)+'СЕТ СН'!$F$13</f>
        <v>652.80781510999998</v>
      </c>
      <c r="E382" s="37">
        <f>SUMIFS(СВЦЭМ!$K$34:$K$777,СВЦЭМ!$A$34:$A$777,$A382,СВЦЭМ!$B$34:$B$777,E$366)+'СЕТ СН'!$F$13</f>
        <v>649.99137560999998</v>
      </c>
      <c r="F382" s="37">
        <f>SUMIFS(СВЦЭМ!$K$34:$K$777,СВЦЭМ!$A$34:$A$777,$A382,СВЦЭМ!$B$34:$B$777,F$366)+'СЕТ СН'!$F$13</f>
        <v>648.36882428000001</v>
      </c>
      <c r="G382" s="37">
        <f>SUMIFS(СВЦЭМ!$K$34:$K$777,СВЦЭМ!$A$34:$A$777,$A382,СВЦЭМ!$B$34:$B$777,G$366)+'СЕТ СН'!$F$13</f>
        <v>653.73220214000003</v>
      </c>
      <c r="H382" s="37">
        <f>SUMIFS(СВЦЭМ!$K$34:$K$777,СВЦЭМ!$A$34:$A$777,$A382,СВЦЭМ!$B$34:$B$777,H$366)+'СЕТ СН'!$F$13</f>
        <v>607.67610231000003</v>
      </c>
      <c r="I382" s="37">
        <f>SUMIFS(СВЦЭМ!$K$34:$K$777,СВЦЭМ!$A$34:$A$777,$A382,СВЦЭМ!$B$34:$B$777,I$366)+'СЕТ СН'!$F$13</f>
        <v>504.66818373000001</v>
      </c>
      <c r="J382" s="37">
        <f>SUMIFS(СВЦЭМ!$K$34:$K$777,СВЦЭМ!$A$34:$A$777,$A382,СВЦЭМ!$B$34:$B$777,J$366)+'СЕТ СН'!$F$13</f>
        <v>425.70877181999998</v>
      </c>
      <c r="K382" s="37">
        <f>SUMIFS(СВЦЭМ!$K$34:$K$777,СВЦЭМ!$A$34:$A$777,$A382,СВЦЭМ!$B$34:$B$777,K$366)+'СЕТ СН'!$F$13</f>
        <v>394.89504676000001</v>
      </c>
      <c r="L382" s="37">
        <f>SUMIFS(СВЦЭМ!$K$34:$K$777,СВЦЭМ!$A$34:$A$777,$A382,СВЦЭМ!$B$34:$B$777,L$366)+'СЕТ СН'!$F$13</f>
        <v>390.03229513000002</v>
      </c>
      <c r="M382" s="37">
        <f>SUMIFS(СВЦЭМ!$K$34:$K$777,СВЦЭМ!$A$34:$A$777,$A382,СВЦЭМ!$B$34:$B$777,M$366)+'СЕТ СН'!$F$13</f>
        <v>384.39457114999999</v>
      </c>
      <c r="N382" s="37">
        <f>SUMIFS(СВЦЭМ!$K$34:$K$777,СВЦЭМ!$A$34:$A$777,$A382,СВЦЭМ!$B$34:$B$777,N$366)+'СЕТ СН'!$F$13</f>
        <v>387.32893123000002</v>
      </c>
      <c r="O382" s="37">
        <f>SUMIFS(СВЦЭМ!$K$34:$K$777,СВЦЭМ!$A$34:$A$777,$A382,СВЦЭМ!$B$34:$B$777,O$366)+'СЕТ СН'!$F$13</f>
        <v>387.27102595000002</v>
      </c>
      <c r="P382" s="37">
        <f>SUMIFS(СВЦЭМ!$K$34:$K$777,СВЦЭМ!$A$34:$A$777,$A382,СВЦЭМ!$B$34:$B$777,P$366)+'СЕТ СН'!$F$13</f>
        <v>387.15429338000001</v>
      </c>
      <c r="Q382" s="37">
        <f>SUMIFS(СВЦЭМ!$K$34:$K$777,СВЦЭМ!$A$34:$A$777,$A382,СВЦЭМ!$B$34:$B$777,Q$366)+'СЕТ СН'!$F$13</f>
        <v>385.30991318999997</v>
      </c>
      <c r="R382" s="37">
        <f>SUMIFS(СВЦЭМ!$K$34:$K$777,СВЦЭМ!$A$34:$A$777,$A382,СВЦЭМ!$B$34:$B$777,R$366)+'СЕТ СН'!$F$13</f>
        <v>385.20602016999999</v>
      </c>
      <c r="S382" s="37">
        <f>SUMIFS(СВЦЭМ!$K$34:$K$777,СВЦЭМ!$A$34:$A$777,$A382,СВЦЭМ!$B$34:$B$777,S$366)+'СЕТ СН'!$F$13</f>
        <v>385.12142732000001</v>
      </c>
      <c r="T382" s="37">
        <f>SUMIFS(СВЦЭМ!$K$34:$K$777,СВЦЭМ!$A$34:$A$777,$A382,СВЦЭМ!$B$34:$B$777,T$366)+'СЕТ СН'!$F$13</f>
        <v>387.83862787999999</v>
      </c>
      <c r="U382" s="37">
        <f>SUMIFS(СВЦЭМ!$K$34:$K$777,СВЦЭМ!$A$34:$A$777,$A382,СВЦЭМ!$B$34:$B$777,U$366)+'СЕТ СН'!$F$13</f>
        <v>389.53201001999997</v>
      </c>
      <c r="V382" s="37">
        <f>SUMIFS(СВЦЭМ!$K$34:$K$777,СВЦЭМ!$A$34:$A$777,$A382,СВЦЭМ!$B$34:$B$777,V$366)+'СЕТ СН'!$F$13</f>
        <v>395.06336026000002</v>
      </c>
      <c r="W382" s="37">
        <f>SUMIFS(СВЦЭМ!$K$34:$K$777,СВЦЭМ!$A$34:$A$777,$A382,СВЦЭМ!$B$34:$B$777,W$366)+'СЕТ СН'!$F$13</f>
        <v>429.16842835</v>
      </c>
      <c r="X382" s="37">
        <f>SUMIFS(СВЦЭМ!$K$34:$K$777,СВЦЭМ!$A$34:$A$777,$A382,СВЦЭМ!$B$34:$B$777,X$366)+'СЕТ СН'!$F$13</f>
        <v>477.60992476000001</v>
      </c>
      <c r="Y382" s="37">
        <f>SUMIFS(СВЦЭМ!$K$34:$K$777,СВЦЭМ!$A$34:$A$777,$A382,СВЦЭМ!$B$34:$B$777,Y$366)+'СЕТ СН'!$F$13</f>
        <v>532.64717169999994</v>
      </c>
    </row>
    <row r="383" spans="1:25" ht="15.75" x14ac:dyDescent="0.2">
      <c r="A383" s="36">
        <f t="shared" si="10"/>
        <v>43298</v>
      </c>
      <c r="B383" s="37">
        <f>SUMIFS(СВЦЭМ!$K$34:$K$777,СВЦЭМ!$A$34:$A$777,$A383,СВЦЭМ!$B$34:$B$777,B$366)+'СЕТ СН'!$F$13</f>
        <v>578.89244449</v>
      </c>
      <c r="C383" s="37">
        <f>SUMIFS(СВЦЭМ!$K$34:$K$777,СВЦЭМ!$A$34:$A$777,$A383,СВЦЭМ!$B$34:$B$777,C$366)+'СЕТ СН'!$F$13</f>
        <v>659.87035075999995</v>
      </c>
      <c r="D383" s="37">
        <f>SUMIFS(СВЦЭМ!$K$34:$K$777,СВЦЭМ!$A$34:$A$777,$A383,СВЦЭМ!$B$34:$B$777,D$366)+'СЕТ СН'!$F$13</f>
        <v>682.06150672000001</v>
      </c>
      <c r="E383" s="37">
        <f>SUMIFS(СВЦЭМ!$K$34:$K$777,СВЦЭМ!$A$34:$A$777,$A383,СВЦЭМ!$B$34:$B$777,E$366)+'СЕТ СН'!$F$13</f>
        <v>676.96948378000002</v>
      </c>
      <c r="F383" s="37">
        <f>SUMIFS(СВЦЭМ!$K$34:$K$777,СВЦЭМ!$A$34:$A$777,$A383,СВЦЭМ!$B$34:$B$777,F$366)+'СЕТ СН'!$F$13</f>
        <v>674.97767064000004</v>
      </c>
      <c r="G383" s="37">
        <f>SUMIFS(СВЦЭМ!$K$34:$K$777,СВЦЭМ!$A$34:$A$777,$A383,СВЦЭМ!$B$34:$B$777,G$366)+'СЕТ СН'!$F$13</f>
        <v>678.80072441000004</v>
      </c>
      <c r="H383" s="37">
        <f>SUMIFS(СВЦЭМ!$K$34:$K$777,СВЦЭМ!$A$34:$A$777,$A383,СВЦЭМ!$B$34:$B$777,H$366)+'СЕТ СН'!$F$13</f>
        <v>638.57707038000001</v>
      </c>
      <c r="I383" s="37">
        <f>SUMIFS(СВЦЭМ!$K$34:$K$777,СВЦЭМ!$A$34:$A$777,$A383,СВЦЭМ!$B$34:$B$777,I$366)+'СЕТ СН'!$F$13</f>
        <v>551.99288941999998</v>
      </c>
      <c r="J383" s="37">
        <f>SUMIFS(СВЦЭМ!$K$34:$K$777,СВЦЭМ!$A$34:$A$777,$A383,СВЦЭМ!$B$34:$B$777,J$366)+'СЕТ СН'!$F$13</f>
        <v>474.34287352000001</v>
      </c>
      <c r="K383" s="37">
        <f>SUMIFS(СВЦЭМ!$K$34:$K$777,СВЦЭМ!$A$34:$A$777,$A383,СВЦЭМ!$B$34:$B$777,K$366)+'СЕТ СН'!$F$13</f>
        <v>428.80349257</v>
      </c>
      <c r="L383" s="37">
        <f>SUMIFS(СВЦЭМ!$K$34:$K$777,СВЦЭМ!$A$34:$A$777,$A383,СВЦЭМ!$B$34:$B$777,L$366)+'СЕТ СН'!$F$13</f>
        <v>419.56844806999999</v>
      </c>
      <c r="M383" s="37">
        <f>SUMIFS(СВЦЭМ!$K$34:$K$777,СВЦЭМ!$A$34:$A$777,$A383,СВЦЭМ!$B$34:$B$777,M$366)+'СЕТ СН'!$F$13</f>
        <v>416.37848025</v>
      </c>
      <c r="N383" s="37">
        <f>SUMIFS(СВЦЭМ!$K$34:$K$777,СВЦЭМ!$A$34:$A$777,$A383,СВЦЭМ!$B$34:$B$777,N$366)+'СЕТ СН'!$F$13</f>
        <v>423.68842119999999</v>
      </c>
      <c r="O383" s="37">
        <f>SUMIFS(СВЦЭМ!$K$34:$K$777,СВЦЭМ!$A$34:$A$777,$A383,СВЦЭМ!$B$34:$B$777,O$366)+'СЕТ СН'!$F$13</f>
        <v>428.78729068000001</v>
      </c>
      <c r="P383" s="37">
        <f>SUMIFS(СВЦЭМ!$K$34:$K$777,СВЦЭМ!$A$34:$A$777,$A383,СВЦЭМ!$B$34:$B$777,P$366)+'СЕТ СН'!$F$13</f>
        <v>423.77747771000003</v>
      </c>
      <c r="Q383" s="37">
        <f>SUMIFS(СВЦЭМ!$K$34:$K$777,СВЦЭМ!$A$34:$A$777,$A383,СВЦЭМ!$B$34:$B$777,Q$366)+'СЕТ СН'!$F$13</f>
        <v>427.93014932</v>
      </c>
      <c r="R383" s="37">
        <f>SUMIFS(СВЦЭМ!$K$34:$K$777,СВЦЭМ!$A$34:$A$777,$A383,СВЦЭМ!$B$34:$B$777,R$366)+'СЕТ СН'!$F$13</f>
        <v>423.56320935999997</v>
      </c>
      <c r="S383" s="37">
        <f>SUMIFS(СВЦЭМ!$K$34:$K$777,СВЦЭМ!$A$34:$A$777,$A383,СВЦЭМ!$B$34:$B$777,S$366)+'СЕТ СН'!$F$13</f>
        <v>426.17035392999998</v>
      </c>
      <c r="T383" s="37">
        <f>SUMIFS(СВЦЭМ!$K$34:$K$777,СВЦЭМ!$A$34:$A$777,$A383,СВЦЭМ!$B$34:$B$777,T$366)+'СЕТ СН'!$F$13</f>
        <v>425.66293364000001</v>
      </c>
      <c r="U383" s="37">
        <f>SUMIFS(СВЦЭМ!$K$34:$K$777,СВЦЭМ!$A$34:$A$777,$A383,СВЦЭМ!$B$34:$B$777,U$366)+'СЕТ СН'!$F$13</f>
        <v>421.45929531000002</v>
      </c>
      <c r="V383" s="37">
        <f>SUMIFS(СВЦЭМ!$K$34:$K$777,СВЦЭМ!$A$34:$A$777,$A383,СВЦЭМ!$B$34:$B$777,V$366)+'СЕТ СН'!$F$13</f>
        <v>422.23297016999999</v>
      </c>
      <c r="W383" s="37">
        <f>SUMIFS(СВЦЭМ!$K$34:$K$777,СВЦЭМ!$A$34:$A$777,$A383,СВЦЭМ!$B$34:$B$777,W$366)+'СЕТ СН'!$F$13</f>
        <v>462.30267370000001</v>
      </c>
      <c r="X383" s="37">
        <f>SUMIFS(СВЦЭМ!$K$34:$K$777,СВЦЭМ!$A$34:$A$777,$A383,СВЦЭМ!$B$34:$B$777,X$366)+'СЕТ СН'!$F$13</f>
        <v>527.25394520999998</v>
      </c>
      <c r="Y383" s="37">
        <f>SUMIFS(СВЦЭМ!$K$34:$K$777,СВЦЭМ!$A$34:$A$777,$A383,СВЦЭМ!$B$34:$B$777,Y$366)+'СЕТ СН'!$F$13</f>
        <v>594.33930640999995</v>
      </c>
    </row>
    <row r="384" spans="1:25" ht="15.75" x14ac:dyDescent="0.2">
      <c r="A384" s="36">
        <f t="shared" si="10"/>
        <v>43299</v>
      </c>
      <c r="B384" s="37">
        <f>SUMIFS(СВЦЭМ!$K$34:$K$777,СВЦЭМ!$A$34:$A$777,$A384,СВЦЭМ!$B$34:$B$777,B$366)+'СЕТ СН'!$F$13</f>
        <v>617.95219960999998</v>
      </c>
      <c r="C384" s="37">
        <f>SUMIFS(СВЦЭМ!$K$34:$K$777,СВЦЭМ!$A$34:$A$777,$A384,СВЦЭМ!$B$34:$B$777,C$366)+'СЕТ СН'!$F$13</f>
        <v>655.67300002000002</v>
      </c>
      <c r="D384" s="37">
        <f>SUMIFS(СВЦЭМ!$K$34:$K$777,СВЦЭМ!$A$34:$A$777,$A384,СВЦЭМ!$B$34:$B$777,D$366)+'СЕТ СН'!$F$13</f>
        <v>678.11604599999998</v>
      </c>
      <c r="E384" s="37">
        <f>SUMIFS(СВЦЭМ!$K$34:$K$777,СВЦЭМ!$A$34:$A$777,$A384,СВЦЭМ!$B$34:$B$777,E$366)+'СЕТ СН'!$F$13</f>
        <v>672.02837147000002</v>
      </c>
      <c r="F384" s="37">
        <f>SUMIFS(СВЦЭМ!$K$34:$K$777,СВЦЭМ!$A$34:$A$777,$A384,СВЦЭМ!$B$34:$B$777,F$366)+'СЕТ СН'!$F$13</f>
        <v>668.73027705000004</v>
      </c>
      <c r="G384" s="37">
        <f>SUMIFS(СВЦЭМ!$K$34:$K$777,СВЦЭМ!$A$34:$A$777,$A384,СВЦЭМ!$B$34:$B$777,G$366)+'СЕТ СН'!$F$13</f>
        <v>668.48394337000002</v>
      </c>
      <c r="H384" s="37">
        <f>SUMIFS(СВЦЭМ!$K$34:$K$777,СВЦЭМ!$A$34:$A$777,$A384,СВЦЭМ!$B$34:$B$777,H$366)+'СЕТ СН'!$F$13</f>
        <v>640.05757559000006</v>
      </c>
      <c r="I384" s="37">
        <f>SUMIFS(СВЦЭМ!$K$34:$K$777,СВЦЭМ!$A$34:$A$777,$A384,СВЦЭМ!$B$34:$B$777,I$366)+'СЕТ СН'!$F$13</f>
        <v>547.09216805999995</v>
      </c>
      <c r="J384" s="37">
        <f>SUMIFS(СВЦЭМ!$K$34:$K$777,СВЦЭМ!$A$34:$A$777,$A384,СВЦЭМ!$B$34:$B$777,J$366)+'СЕТ СН'!$F$13</f>
        <v>461.70198479999999</v>
      </c>
      <c r="K384" s="37">
        <f>SUMIFS(СВЦЭМ!$K$34:$K$777,СВЦЭМ!$A$34:$A$777,$A384,СВЦЭМ!$B$34:$B$777,K$366)+'СЕТ СН'!$F$13</f>
        <v>422.40277977</v>
      </c>
      <c r="L384" s="37">
        <f>SUMIFS(СВЦЭМ!$K$34:$K$777,СВЦЭМ!$A$34:$A$777,$A384,СВЦЭМ!$B$34:$B$777,L$366)+'СЕТ СН'!$F$13</f>
        <v>414.95013559</v>
      </c>
      <c r="M384" s="37">
        <f>SUMIFS(СВЦЭМ!$K$34:$K$777,СВЦЭМ!$A$34:$A$777,$A384,СВЦЭМ!$B$34:$B$777,M$366)+'СЕТ СН'!$F$13</f>
        <v>414.7509058</v>
      </c>
      <c r="N384" s="37">
        <f>SUMIFS(СВЦЭМ!$K$34:$K$777,СВЦЭМ!$A$34:$A$777,$A384,СВЦЭМ!$B$34:$B$777,N$366)+'СЕТ СН'!$F$13</f>
        <v>419.53103580999999</v>
      </c>
      <c r="O384" s="37">
        <f>SUMIFS(СВЦЭМ!$K$34:$K$777,СВЦЭМ!$A$34:$A$777,$A384,СВЦЭМ!$B$34:$B$777,O$366)+'СЕТ СН'!$F$13</f>
        <v>415.84655179999999</v>
      </c>
      <c r="P384" s="37">
        <f>SUMIFS(СВЦЭМ!$K$34:$K$777,СВЦЭМ!$A$34:$A$777,$A384,СВЦЭМ!$B$34:$B$777,P$366)+'СЕТ СН'!$F$13</f>
        <v>419.56338994999999</v>
      </c>
      <c r="Q384" s="37">
        <f>SUMIFS(СВЦЭМ!$K$34:$K$777,СВЦЭМ!$A$34:$A$777,$A384,СВЦЭМ!$B$34:$B$777,Q$366)+'СЕТ СН'!$F$13</f>
        <v>422.52550250000002</v>
      </c>
      <c r="R384" s="37">
        <f>SUMIFS(СВЦЭМ!$K$34:$K$777,СВЦЭМ!$A$34:$A$777,$A384,СВЦЭМ!$B$34:$B$777,R$366)+'СЕТ СН'!$F$13</f>
        <v>424.52064209999998</v>
      </c>
      <c r="S384" s="37">
        <f>SUMIFS(СВЦЭМ!$K$34:$K$777,СВЦЭМ!$A$34:$A$777,$A384,СВЦЭМ!$B$34:$B$777,S$366)+'СЕТ СН'!$F$13</f>
        <v>425.81218389999998</v>
      </c>
      <c r="T384" s="37">
        <f>SUMIFS(СВЦЭМ!$K$34:$K$777,СВЦЭМ!$A$34:$A$777,$A384,СВЦЭМ!$B$34:$B$777,T$366)+'СЕТ СН'!$F$13</f>
        <v>424.03440802</v>
      </c>
      <c r="U384" s="37">
        <f>SUMIFS(СВЦЭМ!$K$34:$K$777,СВЦЭМ!$A$34:$A$777,$A384,СВЦЭМ!$B$34:$B$777,U$366)+'СЕТ СН'!$F$13</f>
        <v>421.84680779000001</v>
      </c>
      <c r="V384" s="37">
        <f>SUMIFS(СВЦЭМ!$K$34:$K$777,СВЦЭМ!$A$34:$A$777,$A384,СВЦЭМ!$B$34:$B$777,V$366)+'СЕТ СН'!$F$13</f>
        <v>427.89454590000003</v>
      </c>
      <c r="W384" s="37">
        <f>SUMIFS(СВЦЭМ!$K$34:$K$777,СВЦЭМ!$A$34:$A$777,$A384,СВЦЭМ!$B$34:$B$777,W$366)+'СЕТ СН'!$F$13</f>
        <v>443.31083598999999</v>
      </c>
      <c r="X384" s="37">
        <f>SUMIFS(СВЦЭМ!$K$34:$K$777,СВЦЭМ!$A$34:$A$777,$A384,СВЦЭМ!$B$34:$B$777,X$366)+'СЕТ СН'!$F$13</f>
        <v>509.65981220999998</v>
      </c>
      <c r="Y384" s="37">
        <f>SUMIFS(СВЦЭМ!$K$34:$K$777,СВЦЭМ!$A$34:$A$777,$A384,СВЦЭМ!$B$34:$B$777,Y$366)+'СЕТ СН'!$F$13</f>
        <v>595.66280383000003</v>
      </c>
    </row>
    <row r="385" spans="1:26" ht="15.75" x14ac:dyDescent="0.2">
      <c r="A385" s="36">
        <f t="shared" si="10"/>
        <v>43300</v>
      </c>
      <c r="B385" s="37">
        <f>SUMIFS(СВЦЭМ!$K$34:$K$777,СВЦЭМ!$A$34:$A$777,$A385,СВЦЭМ!$B$34:$B$777,B$366)+'СЕТ СН'!$F$13</f>
        <v>613.55107018000001</v>
      </c>
      <c r="C385" s="37">
        <f>SUMIFS(СВЦЭМ!$K$34:$K$777,СВЦЭМ!$A$34:$A$777,$A385,СВЦЭМ!$B$34:$B$777,C$366)+'СЕТ СН'!$F$13</f>
        <v>651.12335218999999</v>
      </c>
      <c r="D385" s="37">
        <f>SUMIFS(СВЦЭМ!$K$34:$K$777,СВЦЭМ!$A$34:$A$777,$A385,СВЦЭМ!$B$34:$B$777,D$366)+'СЕТ СН'!$F$13</f>
        <v>673.62913823999997</v>
      </c>
      <c r="E385" s="37">
        <f>SUMIFS(СВЦЭМ!$K$34:$K$777,СВЦЭМ!$A$34:$A$777,$A385,СВЦЭМ!$B$34:$B$777,E$366)+'СЕТ СН'!$F$13</f>
        <v>669.07971350000003</v>
      </c>
      <c r="F385" s="37">
        <f>SUMIFS(СВЦЭМ!$K$34:$K$777,СВЦЭМ!$A$34:$A$777,$A385,СВЦЭМ!$B$34:$B$777,F$366)+'СЕТ СН'!$F$13</f>
        <v>666.77128330999994</v>
      </c>
      <c r="G385" s="37">
        <f>SUMIFS(СВЦЭМ!$K$34:$K$777,СВЦЭМ!$A$34:$A$777,$A385,СВЦЭМ!$B$34:$B$777,G$366)+'СЕТ СН'!$F$13</f>
        <v>669.99867443999995</v>
      </c>
      <c r="H385" s="37">
        <f>SUMIFS(СВЦЭМ!$K$34:$K$777,СВЦЭМ!$A$34:$A$777,$A385,СВЦЭМ!$B$34:$B$777,H$366)+'СЕТ СН'!$F$13</f>
        <v>633.56128703000002</v>
      </c>
      <c r="I385" s="37">
        <f>SUMIFS(СВЦЭМ!$K$34:$K$777,СВЦЭМ!$A$34:$A$777,$A385,СВЦЭМ!$B$34:$B$777,I$366)+'СЕТ СН'!$F$13</f>
        <v>527.98838167999997</v>
      </c>
      <c r="J385" s="37">
        <f>SUMIFS(СВЦЭМ!$K$34:$K$777,СВЦЭМ!$A$34:$A$777,$A385,СВЦЭМ!$B$34:$B$777,J$366)+'СЕТ СН'!$F$13</f>
        <v>453.37741440999997</v>
      </c>
      <c r="K385" s="37">
        <f>SUMIFS(СВЦЭМ!$K$34:$K$777,СВЦЭМ!$A$34:$A$777,$A385,СВЦЭМ!$B$34:$B$777,K$366)+'СЕТ СН'!$F$13</f>
        <v>410.58415561999999</v>
      </c>
      <c r="L385" s="37">
        <f>SUMIFS(СВЦЭМ!$K$34:$K$777,СВЦЭМ!$A$34:$A$777,$A385,СВЦЭМ!$B$34:$B$777,L$366)+'СЕТ СН'!$F$13</f>
        <v>407.13245991999997</v>
      </c>
      <c r="M385" s="37">
        <f>SUMIFS(СВЦЭМ!$K$34:$K$777,СВЦЭМ!$A$34:$A$777,$A385,СВЦЭМ!$B$34:$B$777,M$366)+'СЕТ СН'!$F$13</f>
        <v>405.45033404999998</v>
      </c>
      <c r="N385" s="37">
        <f>SUMIFS(СВЦЭМ!$K$34:$K$777,СВЦЭМ!$A$34:$A$777,$A385,СВЦЭМ!$B$34:$B$777,N$366)+'СЕТ СН'!$F$13</f>
        <v>410.74673287000002</v>
      </c>
      <c r="O385" s="37">
        <f>SUMIFS(СВЦЭМ!$K$34:$K$777,СВЦЭМ!$A$34:$A$777,$A385,СВЦЭМ!$B$34:$B$777,O$366)+'СЕТ СН'!$F$13</f>
        <v>408.01645468999999</v>
      </c>
      <c r="P385" s="37">
        <f>SUMIFS(СВЦЭМ!$K$34:$K$777,СВЦЭМ!$A$34:$A$777,$A385,СВЦЭМ!$B$34:$B$777,P$366)+'СЕТ СН'!$F$13</f>
        <v>408.65127719999998</v>
      </c>
      <c r="Q385" s="37">
        <f>SUMIFS(СВЦЭМ!$K$34:$K$777,СВЦЭМ!$A$34:$A$777,$A385,СВЦЭМ!$B$34:$B$777,Q$366)+'СЕТ СН'!$F$13</f>
        <v>411.60016840999998</v>
      </c>
      <c r="R385" s="37">
        <f>SUMIFS(СВЦЭМ!$K$34:$K$777,СВЦЭМ!$A$34:$A$777,$A385,СВЦЭМ!$B$34:$B$777,R$366)+'СЕТ СН'!$F$13</f>
        <v>412.38836142000002</v>
      </c>
      <c r="S385" s="37">
        <f>SUMIFS(СВЦЭМ!$K$34:$K$777,СВЦЭМ!$A$34:$A$777,$A385,СВЦЭМ!$B$34:$B$777,S$366)+'СЕТ СН'!$F$13</f>
        <v>413.17370632000001</v>
      </c>
      <c r="T385" s="37">
        <f>SUMIFS(СВЦЭМ!$K$34:$K$777,СВЦЭМ!$A$34:$A$777,$A385,СВЦЭМ!$B$34:$B$777,T$366)+'СЕТ СН'!$F$13</f>
        <v>409.78971625999998</v>
      </c>
      <c r="U385" s="37">
        <f>SUMIFS(СВЦЭМ!$K$34:$K$777,СВЦЭМ!$A$34:$A$777,$A385,СВЦЭМ!$B$34:$B$777,U$366)+'СЕТ СН'!$F$13</f>
        <v>405.21904465</v>
      </c>
      <c r="V385" s="37">
        <f>SUMIFS(СВЦЭМ!$K$34:$K$777,СВЦЭМ!$A$34:$A$777,$A385,СВЦЭМ!$B$34:$B$777,V$366)+'СЕТ СН'!$F$13</f>
        <v>405.58917255</v>
      </c>
      <c r="W385" s="37">
        <f>SUMIFS(СВЦЭМ!$K$34:$K$777,СВЦЭМ!$A$34:$A$777,$A385,СВЦЭМ!$B$34:$B$777,W$366)+'СЕТ СН'!$F$13</f>
        <v>442.04564024000001</v>
      </c>
      <c r="X385" s="37">
        <f>SUMIFS(СВЦЭМ!$K$34:$K$777,СВЦЭМ!$A$34:$A$777,$A385,СВЦЭМ!$B$34:$B$777,X$366)+'СЕТ СН'!$F$13</f>
        <v>490.31895109999999</v>
      </c>
      <c r="Y385" s="37">
        <f>SUMIFS(СВЦЭМ!$K$34:$K$777,СВЦЭМ!$A$34:$A$777,$A385,СВЦЭМ!$B$34:$B$777,Y$366)+'СЕТ СН'!$F$13</f>
        <v>575.67549436000002</v>
      </c>
    </row>
    <row r="386" spans="1:26" ht="15.75" x14ac:dyDescent="0.2">
      <c r="A386" s="36">
        <f t="shared" si="10"/>
        <v>43301</v>
      </c>
      <c r="B386" s="37">
        <f>SUMIFS(СВЦЭМ!$K$34:$K$777,СВЦЭМ!$A$34:$A$777,$A386,СВЦЭМ!$B$34:$B$777,B$366)+'СЕТ СН'!$F$13</f>
        <v>620.53200922999997</v>
      </c>
      <c r="C386" s="37">
        <f>SUMIFS(СВЦЭМ!$K$34:$K$777,СВЦЭМ!$A$34:$A$777,$A386,СВЦЭМ!$B$34:$B$777,C$366)+'СЕТ СН'!$F$13</f>
        <v>662.26053147000005</v>
      </c>
      <c r="D386" s="37">
        <f>SUMIFS(СВЦЭМ!$K$34:$K$777,СВЦЭМ!$A$34:$A$777,$A386,СВЦЭМ!$B$34:$B$777,D$366)+'СЕТ СН'!$F$13</f>
        <v>683.96796516999996</v>
      </c>
      <c r="E386" s="37">
        <f>SUMIFS(СВЦЭМ!$K$34:$K$777,СВЦЭМ!$A$34:$A$777,$A386,СВЦЭМ!$B$34:$B$777,E$366)+'СЕТ СН'!$F$13</f>
        <v>681.21328245999996</v>
      </c>
      <c r="F386" s="37">
        <f>SUMIFS(СВЦЭМ!$K$34:$K$777,СВЦЭМ!$A$34:$A$777,$A386,СВЦЭМ!$B$34:$B$777,F$366)+'СЕТ СН'!$F$13</f>
        <v>679.51826166000001</v>
      </c>
      <c r="G386" s="37">
        <f>SUMIFS(СВЦЭМ!$K$34:$K$777,СВЦЭМ!$A$34:$A$777,$A386,СВЦЭМ!$B$34:$B$777,G$366)+'СЕТ СН'!$F$13</f>
        <v>678.73421304999999</v>
      </c>
      <c r="H386" s="37">
        <f>SUMIFS(СВЦЭМ!$K$34:$K$777,СВЦЭМ!$A$34:$A$777,$A386,СВЦЭМ!$B$34:$B$777,H$366)+'СЕТ СН'!$F$13</f>
        <v>637.52990643999999</v>
      </c>
      <c r="I386" s="37">
        <f>SUMIFS(СВЦЭМ!$K$34:$K$777,СВЦЭМ!$A$34:$A$777,$A386,СВЦЭМ!$B$34:$B$777,I$366)+'СЕТ СН'!$F$13</f>
        <v>526.85796622999999</v>
      </c>
      <c r="J386" s="37">
        <f>SUMIFS(СВЦЭМ!$K$34:$K$777,СВЦЭМ!$A$34:$A$777,$A386,СВЦЭМ!$B$34:$B$777,J$366)+'СЕТ СН'!$F$13</f>
        <v>454.05594645999997</v>
      </c>
      <c r="K386" s="37">
        <f>SUMIFS(СВЦЭМ!$K$34:$K$777,СВЦЭМ!$A$34:$A$777,$A386,СВЦЭМ!$B$34:$B$777,K$366)+'СЕТ СН'!$F$13</f>
        <v>409.02817052</v>
      </c>
      <c r="L386" s="37">
        <f>SUMIFS(СВЦЭМ!$K$34:$K$777,СВЦЭМ!$A$34:$A$777,$A386,СВЦЭМ!$B$34:$B$777,L$366)+'СЕТ СН'!$F$13</f>
        <v>403.82686985999999</v>
      </c>
      <c r="M386" s="37">
        <f>SUMIFS(СВЦЭМ!$K$34:$K$777,СВЦЭМ!$A$34:$A$777,$A386,СВЦЭМ!$B$34:$B$777,M$366)+'СЕТ СН'!$F$13</f>
        <v>404.05403360000003</v>
      </c>
      <c r="N386" s="37">
        <f>SUMIFS(СВЦЭМ!$K$34:$K$777,СВЦЭМ!$A$34:$A$777,$A386,СВЦЭМ!$B$34:$B$777,N$366)+'СЕТ СН'!$F$13</f>
        <v>406.21177755000002</v>
      </c>
      <c r="O386" s="37">
        <f>SUMIFS(СВЦЭМ!$K$34:$K$777,СВЦЭМ!$A$34:$A$777,$A386,СВЦЭМ!$B$34:$B$777,O$366)+'СЕТ СН'!$F$13</f>
        <v>410.69356859999999</v>
      </c>
      <c r="P386" s="37">
        <f>SUMIFS(СВЦЭМ!$K$34:$K$777,СВЦЭМ!$A$34:$A$777,$A386,СВЦЭМ!$B$34:$B$777,P$366)+'СЕТ СН'!$F$13</f>
        <v>412.30355766999998</v>
      </c>
      <c r="Q386" s="37">
        <f>SUMIFS(СВЦЭМ!$K$34:$K$777,СВЦЭМ!$A$34:$A$777,$A386,СВЦЭМ!$B$34:$B$777,Q$366)+'СЕТ СН'!$F$13</f>
        <v>408.12706365999998</v>
      </c>
      <c r="R386" s="37">
        <f>SUMIFS(СВЦЭМ!$K$34:$K$777,СВЦЭМ!$A$34:$A$777,$A386,СВЦЭМ!$B$34:$B$777,R$366)+'СЕТ СН'!$F$13</f>
        <v>408.65542011999997</v>
      </c>
      <c r="S386" s="37">
        <f>SUMIFS(СВЦЭМ!$K$34:$K$777,СВЦЭМ!$A$34:$A$777,$A386,СВЦЭМ!$B$34:$B$777,S$366)+'СЕТ СН'!$F$13</f>
        <v>411.18045396000002</v>
      </c>
      <c r="T386" s="37">
        <f>SUMIFS(СВЦЭМ!$K$34:$K$777,СВЦЭМ!$A$34:$A$777,$A386,СВЦЭМ!$B$34:$B$777,T$366)+'СЕТ СН'!$F$13</f>
        <v>417.14521977999999</v>
      </c>
      <c r="U386" s="37">
        <f>SUMIFS(СВЦЭМ!$K$34:$K$777,СВЦЭМ!$A$34:$A$777,$A386,СВЦЭМ!$B$34:$B$777,U$366)+'СЕТ СН'!$F$13</f>
        <v>412.05497101999998</v>
      </c>
      <c r="V386" s="37">
        <f>SUMIFS(СВЦЭМ!$K$34:$K$777,СВЦЭМ!$A$34:$A$777,$A386,СВЦЭМ!$B$34:$B$777,V$366)+'СЕТ СН'!$F$13</f>
        <v>413.68224595999999</v>
      </c>
      <c r="W386" s="37">
        <f>SUMIFS(СВЦЭМ!$K$34:$K$777,СВЦЭМ!$A$34:$A$777,$A386,СВЦЭМ!$B$34:$B$777,W$366)+'СЕТ СН'!$F$13</f>
        <v>446.35761650000001</v>
      </c>
      <c r="X386" s="37">
        <f>SUMIFS(СВЦЭМ!$K$34:$K$777,СВЦЭМ!$A$34:$A$777,$A386,СВЦЭМ!$B$34:$B$777,X$366)+'СЕТ СН'!$F$13</f>
        <v>507.01490669999998</v>
      </c>
      <c r="Y386" s="37">
        <f>SUMIFS(СВЦЭМ!$K$34:$K$777,СВЦЭМ!$A$34:$A$777,$A386,СВЦЭМ!$B$34:$B$777,Y$366)+'СЕТ СН'!$F$13</f>
        <v>586.30877144999999</v>
      </c>
    </row>
    <row r="387" spans="1:26" ht="15.75" x14ac:dyDescent="0.2">
      <c r="A387" s="36">
        <f t="shared" si="10"/>
        <v>43302</v>
      </c>
      <c r="B387" s="37">
        <f>SUMIFS(СВЦЭМ!$K$34:$K$777,СВЦЭМ!$A$34:$A$777,$A387,СВЦЭМ!$B$34:$B$777,B$366)+'СЕТ СН'!$F$13</f>
        <v>613.09284078999997</v>
      </c>
      <c r="C387" s="37">
        <f>SUMIFS(СВЦЭМ!$K$34:$K$777,СВЦЭМ!$A$34:$A$777,$A387,СВЦЭМ!$B$34:$B$777,C$366)+'СЕТ СН'!$F$13</f>
        <v>626.76157178999995</v>
      </c>
      <c r="D387" s="37">
        <f>SUMIFS(СВЦЭМ!$K$34:$K$777,СВЦЭМ!$A$34:$A$777,$A387,СВЦЭМ!$B$34:$B$777,D$366)+'СЕТ СН'!$F$13</f>
        <v>656.62723196000002</v>
      </c>
      <c r="E387" s="37">
        <f>SUMIFS(СВЦЭМ!$K$34:$K$777,СВЦЭМ!$A$34:$A$777,$A387,СВЦЭМ!$B$34:$B$777,E$366)+'СЕТ СН'!$F$13</f>
        <v>653.79978464999999</v>
      </c>
      <c r="F387" s="37">
        <f>SUMIFS(СВЦЭМ!$K$34:$K$777,СВЦЭМ!$A$34:$A$777,$A387,СВЦЭМ!$B$34:$B$777,F$366)+'СЕТ СН'!$F$13</f>
        <v>657.13885702000005</v>
      </c>
      <c r="G387" s="37">
        <f>SUMIFS(СВЦЭМ!$K$34:$K$777,СВЦЭМ!$A$34:$A$777,$A387,СВЦЭМ!$B$34:$B$777,G$366)+'СЕТ СН'!$F$13</f>
        <v>650.20256829000004</v>
      </c>
      <c r="H387" s="37">
        <f>SUMIFS(СВЦЭМ!$K$34:$K$777,СВЦЭМ!$A$34:$A$777,$A387,СВЦЭМ!$B$34:$B$777,H$366)+'СЕТ СН'!$F$13</f>
        <v>599.16372867999996</v>
      </c>
      <c r="I387" s="37">
        <f>SUMIFS(СВЦЭМ!$K$34:$K$777,СВЦЭМ!$A$34:$A$777,$A387,СВЦЭМ!$B$34:$B$777,I$366)+'СЕТ СН'!$F$13</f>
        <v>501.87029081999998</v>
      </c>
      <c r="J387" s="37">
        <f>SUMIFS(СВЦЭМ!$K$34:$K$777,СВЦЭМ!$A$34:$A$777,$A387,СВЦЭМ!$B$34:$B$777,J$366)+'СЕТ СН'!$F$13</f>
        <v>433.49307829000003</v>
      </c>
      <c r="K387" s="37">
        <f>SUMIFS(СВЦЭМ!$K$34:$K$777,СВЦЭМ!$A$34:$A$777,$A387,СВЦЭМ!$B$34:$B$777,K$366)+'СЕТ СН'!$F$13</f>
        <v>389.66072822000001</v>
      </c>
      <c r="L387" s="37">
        <f>SUMIFS(СВЦЭМ!$K$34:$K$777,СВЦЭМ!$A$34:$A$777,$A387,СВЦЭМ!$B$34:$B$777,L$366)+'СЕТ СН'!$F$13</f>
        <v>376.11621738000002</v>
      </c>
      <c r="M387" s="37">
        <f>SUMIFS(СВЦЭМ!$K$34:$K$777,СВЦЭМ!$A$34:$A$777,$A387,СВЦЭМ!$B$34:$B$777,M$366)+'СЕТ СН'!$F$13</f>
        <v>374.38651776</v>
      </c>
      <c r="N387" s="37">
        <f>SUMIFS(СВЦЭМ!$K$34:$K$777,СВЦЭМ!$A$34:$A$777,$A387,СВЦЭМ!$B$34:$B$777,N$366)+'СЕТ СН'!$F$13</f>
        <v>378.43384570000001</v>
      </c>
      <c r="O387" s="37">
        <f>SUMIFS(СВЦЭМ!$K$34:$K$777,СВЦЭМ!$A$34:$A$777,$A387,СВЦЭМ!$B$34:$B$777,O$366)+'СЕТ СН'!$F$13</f>
        <v>383.67968841999999</v>
      </c>
      <c r="P387" s="37">
        <f>SUMIFS(СВЦЭМ!$K$34:$K$777,СВЦЭМ!$A$34:$A$777,$A387,СВЦЭМ!$B$34:$B$777,P$366)+'СЕТ СН'!$F$13</f>
        <v>387.08351126999997</v>
      </c>
      <c r="Q387" s="37">
        <f>SUMIFS(СВЦЭМ!$K$34:$K$777,СВЦЭМ!$A$34:$A$777,$A387,СВЦЭМ!$B$34:$B$777,Q$366)+'СЕТ СН'!$F$13</f>
        <v>388.54711536999997</v>
      </c>
      <c r="R387" s="37">
        <f>SUMIFS(СВЦЭМ!$K$34:$K$777,СВЦЭМ!$A$34:$A$777,$A387,СВЦЭМ!$B$34:$B$777,R$366)+'СЕТ СН'!$F$13</f>
        <v>386.52329503999999</v>
      </c>
      <c r="S387" s="37">
        <f>SUMIFS(СВЦЭМ!$K$34:$K$777,СВЦЭМ!$A$34:$A$777,$A387,СВЦЭМ!$B$34:$B$777,S$366)+'СЕТ СН'!$F$13</f>
        <v>386.5601648</v>
      </c>
      <c r="T387" s="37">
        <f>SUMIFS(СВЦЭМ!$K$34:$K$777,СВЦЭМ!$A$34:$A$777,$A387,СВЦЭМ!$B$34:$B$777,T$366)+'СЕТ СН'!$F$13</f>
        <v>383.52095534</v>
      </c>
      <c r="U387" s="37">
        <f>SUMIFS(СВЦЭМ!$K$34:$K$777,СВЦЭМ!$A$34:$A$777,$A387,СВЦЭМ!$B$34:$B$777,U$366)+'СЕТ СН'!$F$13</f>
        <v>381.69183542000002</v>
      </c>
      <c r="V387" s="37">
        <f>SUMIFS(СВЦЭМ!$K$34:$K$777,СВЦЭМ!$A$34:$A$777,$A387,СВЦЭМ!$B$34:$B$777,V$366)+'СЕТ СН'!$F$13</f>
        <v>380.87268899999998</v>
      </c>
      <c r="W387" s="37">
        <f>SUMIFS(СВЦЭМ!$K$34:$K$777,СВЦЭМ!$A$34:$A$777,$A387,СВЦЭМ!$B$34:$B$777,W$366)+'СЕТ СН'!$F$13</f>
        <v>413.84466834</v>
      </c>
      <c r="X387" s="37">
        <f>SUMIFS(СВЦЭМ!$K$34:$K$777,СВЦЭМ!$A$34:$A$777,$A387,СВЦЭМ!$B$34:$B$777,X$366)+'СЕТ СН'!$F$13</f>
        <v>466.81554261000002</v>
      </c>
      <c r="Y387" s="37">
        <f>SUMIFS(СВЦЭМ!$K$34:$K$777,СВЦЭМ!$A$34:$A$777,$A387,СВЦЭМ!$B$34:$B$777,Y$366)+'СЕТ СН'!$F$13</f>
        <v>558.11867362999999</v>
      </c>
    </row>
    <row r="388" spans="1:26" ht="15.75" x14ac:dyDescent="0.2">
      <c r="A388" s="36">
        <f t="shared" si="10"/>
        <v>43303</v>
      </c>
      <c r="B388" s="37">
        <f>SUMIFS(СВЦЭМ!$K$34:$K$777,СВЦЭМ!$A$34:$A$777,$A388,СВЦЭМ!$B$34:$B$777,B$366)+'СЕТ СН'!$F$13</f>
        <v>609.56568325000001</v>
      </c>
      <c r="C388" s="37">
        <f>SUMIFS(СВЦЭМ!$K$34:$K$777,СВЦЭМ!$A$34:$A$777,$A388,СВЦЭМ!$B$34:$B$777,C$366)+'СЕТ СН'!$F$13</f>
        <v>643.85382789000005</v>
      </c>
      <c r="D388" s="37">
        <f>SUMIFS(СВЦЭМ!$K$34:$K$777,СВЦЭМ!$A$34:$A$777,$A388,СВЦЭМ!$B$34:$B$777,D$366)+'СЕТ СН'!$F$13</f>
        <v>655.49368554</v>
      </c>
      <c r="E388" s="37">
        <f>SUMIFS(СВЦЭМ!$K$34:$K$777,СВЦЭМ!$A$34:$A$777,$A388,СВЦЭМ!$B$34:$B$777,E$366)+'СЕТ СН'!$F$13</f>
        <v>661.47029723000003</v>
      </c>
      <c r="F388" s="37">
        <f>SUMIFS(СВЦЭМ!$K$34:$K$777,СВЦЭМ!$A$34:$A$777,$A388,СВЦЭМ!$B$34:$B$777,F$366)+'СЕТ СН'!$F$13</f>
        <v>651.85392687000001</v>
      </c>
      <c r="G388" s="37">
        <f>SUMIFS(СВЦЭМ!$K$34:$K$777,СВЦЭМ!$A$34:$A$777,$A388,СВЦЭМ!$B$34:$B$777,G$366)+'СЕТ СН'!$F$13</f>
        <v>661.16098016000001</v>
      </c>
      <c r="H388" s="37">
        <f>SUMIFS(СВЦЭМ!$K$34:$K$777,СВЦЭМ!$A$34:$A$777,$A388,СВЦЭМ!$B$34:$B$777,H$366)+'СЕТ СН'!$F$13</f>
        <v>614.92586188999996</v>
      </c>
      <c r="I388" s="37">
        <f>SUMIFS(СВЦЭМ!$K$34:$K$777,СВЦЭМ!$A$34:$A$777,$A388,СВЦЭМ!$B$34:$B$777,I$366)+'СЕТ СН'!$F$13</f>
        <v>536.58223484999996</v>
      </c>
      <c r="J388" s="37">
        <f>SUMIFS(СВЦЭМ!$K$34:$K$777,СВЦЭМ!$A$34:$A$777,$A388,СВЦЭМ!$B$34:$B$777,J$366)+'СЕТ СН'!$F$13</f>
        <v>454.23476392999999</v>
      </c>
      <c r="K388" s="37">
        <f>SUMIFS(СВЦЭМ!$K$34:$K$777,СВЦЭМ!$A$34:$A$777,$A388,СВЦЭМ!$B$34:$B$777,K$366)+'СЕТ СН'!$F$13</f>
        <v>407.50057122999999</v>
      </c>
      <c r="L388" s="37">
        <f>SUMIFS(СВЦЭМ!$K$34:$K$777,СВЦЭМ!$A$34:$A$777,$A388,СВЦЭМ!$B$34:$B$777,L$366)+'СЕТ СН'!$F$13</f>
        <v>382.32751553000003</v>
      </c>
      <c r="M388" s="37">
        <f>SUMIFS(СВЦЭМ!$K$34:$K$777,СВЦЭМ!$A$34:$A$777,$A388,СВЦЭМ!$B$34:$B$777,M$366)+'СЕТ СН'!$F$13</f>
        <v>369.93074138999998</v>
      </c>
      <c r="N388" s="37">
        <f>SUMIFS(СВЦЭМ!$K$34:$K$777,СВЦЭМ!$A$34:$A$777,$A388,СВЦЭМ!$B$34:$B$777,N$366)+'СЕТ СН'!$F$13</f>
        <v>374.95022403000002</v>
      </c>
      <c r="O388" s="37">
        <f>SUMIFS(СВЦЭМ!$K$34:$K$777,СВЦЭМ!$A$34:$A$777,$A388,СВЦЭМ!$B$34:$B$777,O$366)+'СЕТ СН'!$F$13</f>
        <v>374.12396130000002</v>
      </c>
      <c r="P388" s="37">
        <f>SUMIFS(СВЦЭМ!$K$34:$K$777,СВЦЭМ!$A$34:$A$777,$A388,СВЦЭМ!$B$34:$B$777,P$366)+'СЕТ СН'!$F$13</f>
        <v>384.03549446</v>
      </c>
      <c r="Q388" s="37">
        <f>SUMIFS(СВЦЭМ!$K$34:$K$777,СВЦЭМ!$A$34:$A$777,$A388,СВЦЭМ!$B$34:$B$777,Q$366)+'СЕТ СН'!$F$13</f>
        <v>388.11860297999999</v>
      </c>
      <c r="R388" s="37">
        <f>SUMIFS(СВЦЭМ!$K$34:$K$777,СВЦЭМ!$A$34:$A$777,$A388,СВЦЭМ!$B$34:$B$777,R$366)+'СЕТ СН'!$F$13</f>
        <v>389.08609782000002</v>
      </c>
      <c r="S388" s="37">
        <f>SUMIFS(СВЦЭМ!$K$34:$K$777,СВЦЭМ!$A$34:$A$777,$A388,СВЦЭМ!$B$34:$B$777,S$366)+'СЕТ СН'!$F$13</f>
        <v>386.45449258999997</v>
      </c>
      <c r="T388" s="37">
        <f>SUMIFS(СВЦЭМ!$K$34:$K$777,СВЦЭМ!$A$34:$A$777,$A388,СВЦЭМ!$B$34:$B$777,T$366)+'СЕТ СН'!$F$13</f>
        <v>390.11557968</v>
      </c>
      <c r="U388" s="37">
        <f>SUMIFS(СВЦЭМ!$K$34:$K$777,СВЦЭМ!$A$34:$A$777,$A388,СВЦЭМ!$B$34:$B$777,U$366)+'СЕТ СН'!$F$13</f>
        <v>387.74949291000001</v>
      </c>
      <c r="V388" s="37">
        <f>SUMIFS(СВЦЭМ!$K$34:$K$777,СВЦЭМ!$A$34:$A$777,$A388,СВЦЭМ!$B$34:$B$777,V$366)+'СЕТ СН'!$F$13</f>
        <v>387.63544904000003</v>
      </c>
      <c r="W388" s="37">
        <f>SUMIFS(СВЦЭМ!$K$34:$K$777,СВЦЭМ!$A$34:$A$777,$A388,СВЦЭМ!$B$34:$B$777,W$366)+'СЕТ СН'!$F$13</f>
        <v>388.46612578999998</v>
      </c>
      <c r="X388" s="37">
        <f>SUMIFS(СВЦЭМ!$K$34:$K$777,СВЦЭМ!$A$34:$A$777,$A388,СВЦЭМ!$B$34:$B$777,X$366)+'СЕТ СН'!$F$13</f>
        <v>444.64398057</v>
      </c>
      <c r="Y388" s="37">
        <f>SUMIFS(СВЦЭМ!$K$34:$K$777,СВЦЭМ!$A$34:$A$777,$A388,СВЦЭМ!$B$34:$B$777,Y$366)+'СЕТ СН'!$F$13</f>
        <v>536.83210333</v>
      </c>
    </row>
    <row r="389" spans="1:26" ht="15.75" x14ac:dyDescent="0.2">
      <c r="A389" s="36">
        <f t="shared" si="10"/>
        <v>43304</v>
      </c>
      <c r="B389" s="37">
        <f>SUMIFS(СВЦЭМ!$K$34:$K$777,СВЦЭМ!$A$34:$A$777,$A389,СВЦЭМ!$B$34:$B$777,B$366)+'СЕТ СН'!$F$13</f>
        <v>628.81150931000002</v>
      </c>
      <c r="C389" s="37">
        <f>SUMIFS(СВЦЭМ!$K$34:$K$777,СВЦЭМ!$A$34:$A$777,$A389,СВЦЭМ!$B$34:$B$777,C$366)+'СЕТ СН'!$F$13</f>
        <v>672.47195047000002</v>
      </c>
      <c r="D389" s="37">
        <f>SUMIFS(СВЦЭМ!$K$34:$K$777,СВЦЭМ!$A$34:$A$777,$A389,СВЦЭМ!$B$34:$B$777,D$366)+'СЕТ СН'!$F$13</f>
        <v>693.70703751999997</v>
      </c>
      <c r="E389" s="37">
        <f>SUMIFS(СВЦЭМ!$K$34:$K$777,СВЦЭМ!$A$34:$A$777,$A389,СВЦЭМ!$B$34:$B$777,E$366)+'СЕТ СН'!$F$13</f>
        <v>692.04251238999996</v>
      </c>
      <c r="F389" s="37">
        <f>SUMIFS(СВЦЭМ!$K$34:$K$777,СВЦЭМ!$A$34:$A$777,$A389,СВЦЭМ!$B$34:$B$777,F$366)+'СЕТ СН'!$F$13</f>
        <v>689.67827666000005</v>
      </c>
      <c r="G389" s="37">
        <f>SUMIFS(СВЦЭМ!$K$34:$K$777,СВЦЭМ!$A$34:$A$777,$A389,СВЦЭМ!$B$34:$B$777,G$366)+'СЕТ СН'!$F$13</f>
        <v>691.68696366999995</v>
      </c>
      <c r="H389" s="37">
        <f>SUMIFS(СВЦЭМ!$K$34:$K$777,СВЦЭМ!$A$34:$A$777,$A389,СВЦЭМ!$B$34:$B$777,H$366)+'СЕТ СН'!$F$13</f>
        <v>630.61080550999998</v>
      </c>
      <c r="I389" s="37">
        <f>SUMIFS(СВЦЭМ!$K$34:$K$777,СВЦЭМ!$A$34:$A$777,$A389,СВЦЭМ!$B$34:$B$777,I$366)+'СЕТ СН'!$F$13</f>
        <v>525.71554893999996</v>
      </c>
      <c r="J389" s="37">
        <f>SUMIFS(СВЦЭМ!$K$34:$K$777,СВЦЭМ!$A$34:$A$777,$A389,СВЦЭМ!$B$34:$B$777,J$366)+'СЕТ СН'!$F$13</f>
        <v>443.77069900999999</v>
      </c>
      <c r="K389" s="37">
        <f>SUMIFS(СВЦЭМ!$K$34:$K$777,СВЦЭМ!$A$34:$A$777,$A389,СВЦЭМ!$B$34:$B$777,K$366)+'СЕТ СН'!$F$13</f>
        <v>393.13548105000001</v>
      </c>
      <c r="L389" s="37">
        <f>SUMIFS(СВЦЭМ!$K$34:$K$777,СВЦЭМ!$A$34:$A$777,$A389,СВЦЭМ!$B$34:$B$777,L$366)+'СЕТ СН'!$F$13</f>
        <v>379.85478317000002</v>
      </c>
      <c r="M389" s="37">
        <f>SUMIFS(СВЦЭМ!$K$34:$K$777,СВЦЭМ!$A$34:$A$777,$A389,СВЦЭМ!$B$34:$B$777,M$366)+'СЕТ СН'!$F$13</f>
        <v>379.34705073999999</v>
      </c>
      <c r="N389" s="37">
        <f>SUMIFS(СВЦЭМ!$K$34:$K$777,СВЦЭМ!$A$34:$A$777,$A389,СВЦЭМ!$B$34:$B$777,N$366)+'СЕТ СН'!$F$13</f>
        <v>379.46613096999999</v>
      </c>
      <c r="O389" s="37">
        <f>SUMIFS(СВЦЭМ!$K$34:$K$777,СВЦЭМ!$A$34:$A$777,$A389,СВЦЭМ!$B$34:$B$777,O$366)+'СЕТ СН'!$F$13</f>
        <v>378.55208170999998</v>
      </c>
      <c r="P389" s="37">
        <f>SUMIFS(СВЦЭМ!$K$34:$K$777,СВЦЭМ!$A$34:$A$777,$A389,СВЦЭМ!$B$34:$B$777,P$366)+'СЕТ СН'!$F$13</f>
        <v>380.21007272000003</v>
      </c>
      <c r="Q389" s="37">
        <f>SUMIFS(СВЦЭМ!$K$34:$K$777,СВЦЭМ!$A$34:$A$777,$A389,СВЦЭМ!$B$34:$B$777,Q$366)+'СЕТ СН'!$F$13</f>
        <v>384.30926641999997</v>
      </c>
      <c r="R389" s="37">
        <f>SUMIFS(СВЦЭМ!$K$34:$K$777,СВЦЭМ!$A$34:$A$777,$A389,СВЦЭМ!$B$34:$B$777,R$366)+'СЕТ СН'!$F$13</f>
        <v>382.98770782999998</v>
      </c>
      <c r="S389" s="37">
        <f>SUMIFS(СВЦЭМ!$K$34:$K$777,СВЦЭМ!$A$34:$A$777,$A389,СВЦЭМ!$B$34:$B$777,S$366)+'СЕТ СН'!$F$13</f>
        <v>382.58353361000002</v>
      </c>
      <c r="T389" s="37">
        <f>SUMIFS(СВЦЭМ!$K$34:$K$777,СВЦЭМ!$A$34:$A$777,$A389,СВЦЭМ!$B$34:$B$777,T$366)+'СЕТ СН'!$F$13</f>
        <v>384.65856639999998</v>
      </c>
      <c r="U389" s="37">
        <f>SUMIFS(СВЦЭМ!$K$34:$K$777,СВЦЭМ!$A$34:$A$777,$A389,СВЦЭМ!$B$34:$B$777,U$366)+'СЕТ СН'!$F$13</f>
        <v>381.89329823000003</v>
      </c>
      <c r="V389" s="37">
        <f>SUMIFS(СВЦЭМ!$K$34:$K$777,СВЦЭМ!$A$34:$A$777,$A389,СВЦЭМ!$B$34:$B$777,V$366)+'СЕТ СН'!$F$13</f>
        <v>381.53169107000002</v>
      </c>
      <c r="W389" s="37">
        <f>SUMIFS(СВЦЭМ!$K$34:$K$777,СВЦЭМ!$A$34:$A$777,$A389,СВЦЭМ!$B$34:$B$777,W$366)+'СЕТ СН'!$F$13</f>
        <v>407.44040991000003</v>
      </c>
      <c r="X389" s="37">
        <f>SUMIFS(СВЦЭМ!$K$34:$K$777,СВЦЭМ!$A$34:$A$777,$A389,СВЦЭМ!$B$34:$B$777,X$366)+'СЕТ СН'!$F$13</f>
        <v>464.87526467999999</v>
      </c>
      <c r="Y389" s="37">
        <f>SUMIFS(СВЦЭМ!$K$34:$K$777,СВЦЭМ!$A$34:$A$777,$A389,СВЦЭМ!$B$34:$B$777,Y$366)+'СЕТ СН'!$F$13</f>
        <v>542.57402948000004</v>
      </c>
    </row>
    <row r="390" spans="1:26" ht="15.75" x14ac:dyDescent="0.2">
      <c r="A390" s="36">
        <f t="shared" si="10"/>
        <v>43305</v>
      </c>
      <c r="B390" s="37">
        <f>SUMIFS(СВЦЭМ!$K$34:$K$777,СВЦЭМ!$A$34:$A$777,$A390,СВЦЭМ!$B$34:$B$777,B$366)+'СЕТ СН'!$F$13</f>
        <v>630.67365647999998</v>
      </c>
      <c r="C390" s="37">
        <f>SUMIFS(СВЦЭМ!$K$34:$K$777,СВЦЭМ!$A$34:$A$777,$A390,СВЦЭМ!$B$34:$B$777,C$366)+'СЕТ СН'!$F$13</f>
        <v>652.13541422000003</v>
      </c>
      <c r="D390" s="37">
        <f>SUMIFS(СВЦЭМ!$K$34:$K$777,СВЦЭМ!$A$34:$A$777,$A390,СВЦЭМ!$B$34:$B$777,D$366)+'СЕТ СН'!$F$13</f>
        <v>686.59141390000002</v>
      </c>
      <c r="E390" s="37">
        <f>SUMIFS(СВЦЭМ!$K$34:$K$777,СВЦЭМ!$A$34:$A$777,$A390,СВЦЭМ!$B$34:$B$777,E$366)+'СЕТ СН'!$F$13</f>
        <v>698.92411306999998</v>
      </c>
      <c r="F390" s="37">
        <f>SUMIFS(СВЦЭМ!$K$34:$K$777,СВЦЭМ!$A$34:$A$777,$A390,СВЦЭМ!$B$34:$B$777,F$366)+'СЕТ СН'!$F$13</f>
        <v>691.70899539000004</v>
      </c>
      <c r="G390" s="37">
        <f>SUMIFS(СВЦЭМ!$K$34:$K$777,СВЦЭМ!$A$34:$A$777,$A390,СВЦЭМ!$B$34:$B$777,G$366)+'СЕТ СН'!$F$13</f>
        <v>679.50641482000003</v>
      </c>
      <c r="H390" s="37">
        <f>SUMIFS(СВЦЭМ!$K$34:$K$777,СВЦЭМ!$A$34:$A$777,$A390,СВЦЭМ!$B$34:$B$777,H$366)+'СЕТ СН'!$F$13</f>
        <v>622.52220958999999</v>
      </c>
      <c r="I390" s="37">
        <f>SUMIFS(СВЦЭМ!$K$34:$K$777,СВЦЭМ!$A$34:$A$777,$A390,СВЦЭМ!$B$34:$B$777,I$366)+'СЕТ СН'!$F$13</f>
        <v>518.22324772000002</v>
      </c>
      <c r="J390" s="37">
        <f>SUMIFS(СВЦЭМ!$K$34:$K$777,СВЦЭМ!$A$34:$A$777,$A390,СВЦЭМ!$B$34:$B$777,J$366)+'СЕТ СН'!$F$13</f>
        <v>439.63253040000001</v>
      </c>
      <c r="K390" s="37">
        <f>SUMIFS(СВЦЭМ!$K$34:$K$777,СВЦЭМ!$A$34:$A$777,$A390,СВЦЭМ!$B$34:$B$777,K$366)+'СЕТ СН'!$F$13</f>
        <v>400.58065929999998</v>
      </c>
      <c r="L390" s="37">
        <f>SUMIFS(СВЦЭМ!$K$34:$K$777,СВЦЭМ!$A$34:$A$777,$A390,СВЦЭМ!$B$34:$B$777,L$366)+'СЕТ СН'!$F$13</f>
        <v>394.10005475999998</v>
      </c>
      <c r="M390" s="37">
        <f>SUMIFS(СВЦЭМ!$K$34:$K$777,СВЦЭМ!$A$34:$A$777,$A390,СВЦЭМ!$B$34:$B$777,M$366)+'СЕТ СН'!$F$13</f>
        <v>393.93130868999998</v>
      </c>
      <c r="N390" s="37">
        <f>SUMIFS(СВЦЭМ!$K$34:$K$777,СВЦЭМ!$A$34:$A$777,$A390,СВЦЭМ!$B$34:$B$777,N$366)+'СЕТ СН'!$F$13</f>
        <v>407.13585466000001</v>
      </c>
      <c r="O390" s="37">
        <f>SUMIFS(СВЦЭМ!$K$34:$K$777,СВЦЭМ!$A$34:$A$777,$A390,СВЦЭМ!$B$34:$B$777,O$366)+'СЕТ СН'!$F$13</f>
        <v>400.98124755999999</v>
      </c>
      <c r="P390" s="37">
        <f>SUMIFS(СВЦЭМ!$K$34:$K$777,СВЦЭМ!$A$34:$A$777,$A390,СВЦЭМ!$B$34:$B$777,P$366)+'СЕТ СН'!$F$13</f>
        <v>401.74376446999997</v>
      </c>
      <c r="Q390" s="37">
        <f>SUMIFS(СВЦЭМ!$K$34:$K$777,СВЦЭМ!$A$34:$A$777,$A390,СВЦЭМ!$B$34:$B$777,Q$366)+'СЕТ СН'!$F$13</f>
        <v>401.93873113000001</v>
      </c>
      <c r="R390" s="37">
        <f>SUMIFS(СВЦЭМ!$K$34:$K$777,СВЦЭМ!$A$34:$A$777,$A390,СВЦЭМ!$B$34:$B$777,R$366)+'СЕТ СН'!$F$13</f>
        <v>400.41623616999999</v>
      </c>
      <c r="S390" s="37">
        <f>SUMIFS(СВЦЭМ!$K$34:$K$777,СВЦЭМ!$A$34:$A$777,$A390,СВЦЭМ!$B$34:$B$777,S$366)+'СЕТ СН'!$F$13</f>
        <v>394.60424196999998</v>
      </c>
      <c r="T390" s="37">
        <f>SUMIFS(СВЦЭМ!$K$34:$K$777,СВЦЭМ!$A$34:$A$777,$A390,СВЦЭМ!$B$34:$B$777,T$366)+'СЕТ СН'!$F$13</f>
        <v>395.02574433000001</v>
      </c>
      <c r="U390" s="37">
        <f>SUMIFS(СВЦЭМ!$K$34:$K$777,СВЦЭМ!$A$34:$A$777,$A390,СВЦЭМ!$B$34:$B$777,U$366)+'СЕТ СН'!$F$13</f>
        <v>402.75111999000001</v>
      </c>
      <c r="V390" s="37">
        <f>SUMIFS(СВЦЭМ!$K$34:$K$777,СВЦЭМ!$A$34:$A$777,$A390,СВЦЭМ!$B$34:$B$777,V$366)+'СЕТ СН'!$F$13</f>
        <v>402.72305132000002</v>
      </c>
      <c r="W390" s="37">
        <f>SUMIFS(СВЦЭМ!$K$34:$K$777,СВЦЭМ!$A$34:$A$777,$A390,СВЦЭМ!$B$34:$B$777,W$366)+'СЕТ СН'!$F$13</f>
        <v>439.58775004</v>
      </c>
      <c r="X390" s="37">
        <f>SUMIFS(СВЦЭМ!$K$34:$K$777,СВЦЭМ!$A$34:$A$777,$A390,СВЦЭМ!$B$34:$B$777,X$366)+'СЕТ СН'!$F$13</f>
        <v>497.70611480000002</v>
      </c>
      <c r="Y390" s="37">
        <f>SUMIFS(СВЦЭМ!$K$34:$K$777,СВЦЭМ!$A$34:$A$777,$A390,СВЦЭМ!$B$34:$B$777,Y$366)+'СЕТ СН'!$F$13</f>
        <v>578.6630232</v>
      </c>
    </row>
    <row r="391" spans="1:26" ht="15.75" x14ac:dyDescent="0.2">
      <c r="A391" s="36">
        <f t="shared" si="10"/>
        <v>43306</v>
      </c>
      <c r="B391" s="37">
        <f>SUMIFS(СВЦЭМ!$K$34:$K$777,СВЦЭМ!$A$34:$A$777,$A391,СВЦЭМ!$B$34:$B$777,B$366)+'СЕТ СН'!$F$13</f>
        <v>606.83139160999997</v>
      </c>
      <c r="C391" s="37">
        <f>SUMIFS(СВЦЭМ!$K$34:$K$777,СВЦЭМ!$A$34:$A$777,$A391,СВЦЭМ!$B$34:$B$777,C$366)+'СЕТ СН'!$F$13</f>
        <v>646.77516146999994</v>
      </c>
      <c r="D391" s="37">
        <f>SUMIFS(СВЦЭМ!$K$34:$K$777,СВЦЭМ!$A$34:$A$777,$A391,СВЦЭМ!$B$34:$B$777,D$366)+'СЕТ СН'!$F$13</f>
        <v>678.62562194999998</v>
      </c>
      <c r="E391" s="37">
        <f>SUMIFS(СВЦЭМ!$K$34:$K$777,СВЦЭМ!$A$34:$A$777,$A391,СВЦЭМ!$B$34:$B$777,E$366)+'СЕТ СН'!$F$13</f>
        <v>686.60177934000001</v>
      </c>
      <c r="F391" s="37">
        <f>SUMIFS(СВЦЭМ!$K$34:$K$777,СВЦЭМ!$A$34:$A$777,$A391,СВЦЭМ!$B$34:$B$777,F$366)+'СЕТ СН'!$F$13</f>
        <v>678.02157411999997</v>
      </c>
      <c r="G391" s="37">
        <f>SUMIFS(СВЦЭМ!$K$34:$K$777,СВЦЭМ!$A$34:$A$777,$A391,СВЦЭМ!$B$34:$B$777,G$366)+'СЕТ СН'!$F$13</f>
        <v>679.83141198999999</v>
      </c>
      <c r="H391" s="37">
        <f>SUMIFS(СВЦЭМ!$K$34:$K$777,СВЦЭМ!$A$34:$A$777,$A391,СВЦЭМ!$B$34:$B$777,H$366)+'СЕТ СН'!$F$13</f>
        <v>611.83227959999999</v>
      </c>
      <c r="I391" s="37">
        <f>SUMIFS(СВЦЭМ!$K$34:$K$777,СВЦЭМ!$A$34:$A$777,$A391,СВЦЭМ!$B$34:$B$777,I$366)+'СЕТ СН'!$F$13</f>
        <v>503.68870269000001</v>
      </c>
      <c r="J391" s="37">
        <f>SUMIFS(СВЦЭМ!$K$34:$K$777,СВЦЭМ!$A$34:$A$777,$A391,СВЦЭМ!$B$34:$B$777,J$366)+'СЕТ СН'!$F$13</f>
        <v>423.72388060999998</v>
      </c>
      <c r="K391" s="37">
        <f>SUMIFS(СВЦЭМ!$K$34:$K$777,СВЦЭМ!$A$34:$A$777,$A391,СВЦЭМ!$B$34:$B$777,K$366)+'СЕТ СН'!$F$13</f>
        <v>385.97603801000002</v>
      </c>
      <c r="L391" s="37">
        <f>SUMIFS(СВЦЭМ!$K$34:$K$777,СВЦЭМ!$A$34:$A$777,$A391,СВЦЭМ!$B$34:$B$777,L$366)+'СЕТ СН'!$F$13</f>
        <v>381.57632079000001</v>
      </c>
      <c r="M391" s="37">
        <f>SUMIFS(СВЦЭМ!$K$34:$K$777,СВЦЭМ!$A$34:$A$777,$A391,СВЦЭМ!$B$34:$B$777,M$366)+'СЕТ СН'!$F$13</f>
        <v>383.33770229999999</v>
      </c>
      <c r="N391" s="37">
        <f>SUMIFS(СВЦЭМ!$K$34:$K$777,СВЦЭМ!$A$34:$A$777,$A391,СВЦЭМ!$B$34:$B$777,N$366)+'СЕТ СН'!$F$13</f>
        <v>386.70854391</v>
      </c>
      <c r="O391" s="37">
        <f>SUMIFS(СВЦЭМ!$K$34:$K$777,СВЦЭМ!$A$34:$A$777,$A391,СВЦЭМ!$B$34:$B$777,O$366)+'СЕТ СН'!$F$13</f>
        <v>387.51080201000002</v>
      </c>
      <c r="P391" s="37">
        <f>SUMIFS(СВЦЭМ!$K$34:$K$777,СВЦЭМ!$A$34:$A$777,$A391,СВЦЭМ!$B$34:$B$777,P$366)+'СЕТ СН'!$F$13</f>
        <v>397.08348984000003</v>
      </c>
      <c r="Q391" s="37">
        <f>SUMIFS(СВЦЭМ!$K$34:$K$777,СВЦЭМ!$A$34:$A$777,$A391,СВЦЭМ!$B$34:$B$777,Q$366)+'СЕТ СН'!$F$13</f>
        <v>401.51271260999999</v>
      </c>
      <c r="R391" s="37">
        <f>SUMIFS(СВЦЭМ!$K$34:$K$777,СВЦЭМ!$A$34:$A$777,$A391,СВЦЭМ!$B$34:$B$777,R$366)+'СЕТ СН'!$F$13</f>
        <v>420.53663603000001</v>
      </c>
      <c r="S391" s="37">
        <f>SUMIFS(СВЦЭМ!$K$34:$K$777,СВЦЭМ!$A$34:$A$777,$A391,СВЦЭМ!$B$34:$B$777,S$366)+'СЕТ СН'!$F$13</f>
        <v>412.48980864999999</v>
      </c>
      <c r="T391" s="37">
        <f>SUMIFS(СВЦЭМ!$K$34:$K$777,СВЦЭМ!$A$34:$A$777,$A391,СВЦЭМ!$B$34:$B$777,T$366)+'СЕТ СН'!$F$13</f>
        <v>414.12623817999997</v>
      </c>
      <c r="U391" s="37">
        <f>SUMIFS(СВЦЭМ!$K$34:$K$777,СВЦЭМ!$A$34:$A$777,$A391,СВЦЭМ!$B$34:$B$777,U$366)+'СЕТ СН'!$F$13</f>
        <v>422.43727761999997</v>
      </c>
      <c r="V391" s="37">
        <f>SUMIFS(СВЦЭМ!$K$34:$K$777,СВЦЭМ!$A$34:$A$777,$A391,СВЦЭМ!$B$34:$B$777,V$366)+'СЕТ СН'!$F$13</f>
        <v>428.90879083999999</v>
      </c>
      <c r="W391" s="37">
        <f>SUMIFS(СВЦЭМ!$K$34:$K$777,СВЦЭМ!$A$34:$A$777,$A391,СВЦЭМ!$B$34:$B$777,W$366)+'СЕТ СН'!$F$13</f>
        <v>449.19394648999997</v>
      </c>
      <c r="X391" s="37">
        <f>SUMIFS(СВЦЭМ!$K$34:$K$777,СВЦЭМ!$A$34:$A$777,$A391,СВЦЭМ!$B$34:$B$777,X$366)+'СЕТ СН'!$F$13</f>
        <v>494.42040897999999</v>
      </c>
      <c r="Y391" s="37">
        <f>SUMIFS(СВЦЭМ!$K$34:$K$777,СВЦЭМ!$A$34:$A$777,$A391,СВЦЭМ!$B$34:$B$777,Y$366)+'СЕТ СН'!$F$13</f>
        <v>531.80944519000002</v>
      </c>
    </row>
    <row r="392" spans="1:26" ht="15.75" x14ac:dyDescent="0.2">
      <c r="A392" s="36">
        <f t="shared" si="10"/>
        <v>43307</v>
      </c>
      <c r="B392" s="37">
        <f>SUMIFS(СВЦЭМ!$K$34:$K$777,СВЦЭМ!$A$34:$A$777,$A392,СВЦЭМ!$B$34:$B$777,B$366)+'СЕТ СН'!$F$13</f>
        <v>587.13111488000004</v>
      </c>
      <c r="C392" s="37">
        <f>SUMIFS(СВЦЭМ!$K$34:$K$777,СВЦЭМ!$A$34:$A$777,$A392,СВЦЭМ!$B$34:$B$777,C$366)+'СЕТ СН'!$F$13</f>
        <v>655.55944738999995</v>
      </c>
      <c r="D392" s="37">
        <f>SUMIFS(СВЦЭМ!$K$34:$K$777,СВЦЭМ!$A$34:$A$777,$A392,СВЦЭМ!$B$34:$B$777,D$366)+'СЕТ СН'!$F$13</f>
        <v>692.83029165000005</v>
      </c>
      <c r="E392" s="37">
        <f>SUMIFS(СВЦЭМ!$K$34:$K$777,СВЦЭМ!$A$34:$A$777,$A392,СВЦЭМ!$B$34:$B$777,E$366)+'СЕТ СН'!$F$13</f>
        <v>697.45583098999998</v>
      </c>
      <c r="F392" s="37">
        <f>SUMIFS(СВЦЭМ!$K$34:$K$777,СВЦЭМ!$A$34:$A$777,$A392,СВЦЭМ!$B$34:$B$777,F$366)+'СЕТ СН'!$F$13</f>
        <v>685.09661899000002</v>
      </c>
      <c r="G392" s="37">
        <f>SUMIFS(СВЦЭМ!$K$34:$K$777,СВЦЭМ!$A$34:$A$777,$A392,СВЦЭМ!$B$34:$B$777,G$366)+'СЕТ СН'!$F$13</f>
        <v>671.75294952000002</v>
      </c>
      <c r="H392" s="37">
        <f>SUMIFS(СВЦЭМ!$K$34:$K$777,СВЦЭМ!$A$34:$A$777,$A392,СВЦЭМ!$B$34:$B$777,H$366)+'СЕТ СН'!$F$13</f>
        <v>611.56676405999997</v>
      </c>
      <c r="I392" s="37">
        <f>SUMIFS(СВЦЭМ!$K$34:$K$777,СВЦЭМ!$A$34:$A$777,$A392,СВЦЭМ!$B$34:$B$777,I$366)+'СЕТ СН'!$F$13</f>
        <v>503.22797371000001</v>
      </c>
      <c r="J392" s="37">
        <f>SUMIFS(СВЦЭМ!$K$34:$K$777,СВЦЭМ!$A$34:$A$777,$A392,СВЦЭМ!$B$34:$B$777,J$366)+'СЕТ СН'!$F$13</f>
        <v>428.54113881000001</v>
      </c>
      <c r="K392" s="37">
        <f>SUMIFS(СВЦЭМ!$K$34:$K$777,СВЦЭМ!$A$34:$A$777,$A392,СВЦЭМ!$B$34:$B$777,K$366)+'СЕТ СН'!$F$13</f>
        <v>391.96406371</v>
      </c>
      <c r="L392" s="37">
        <f>SUMIFS(СВЦЭМ!$K$34:$K$777,СВЦЭМ!$A$34:$A$777,$A392,СВЦЭМ!$B$34:$B$777,L$366)+'СЕТ СН'!$F$13</f>
        <v>394.63695087999997</v>
      </c>
      <c r="M392" s="37">
        <f>SUMIFS(СВЦЭМ!$K$34:$K$777,СВЦЭМ!$A$34:$A$777,$A392,СВЦЭМ!$B$34:$B$777,M$366)+'СЕТ СН'!$F$13</f>
        <v>386.40276353000002</v>
      </c>
      <c r="N392" s="37">
        <f>SUMIFS(СВЦЭМ!$K$34:$K$777,СВЦЭМ!$A$34:$A$777,$A392,СВЦЭМ!$B$34:$B$777,N$366)+'СЕТ СН'!$F$13</f>
        <v>392.42350929000003</v>
      </c>
      <c r="O392" s="37">
        <f>SUMIFS(СВЦЭМ!$K$34:$K$777,СВЦЭМ!$A$34:$A$777,$A392,СВЦЭМ!$B$34:$B$777,O$366)+'СЕТ СН'!$F$13</f>
        <v>401.62087256000001</v>
      </c>
      <c r="P392" s="37">
        <f>SUMIFS(СВЦЭМ!$K$34:$K$777,СВЦЭМ!$A$34:$A$777,$A392,СВЦЭМ!$B$34:$B$777,P$366)+'СЕТ СН'!$F$13</f>
        <v>404.21942510999997</v>
      </c>
      <c r="Q392" s="37">
        <f>SUMIFS(СВЦЭМ!$K$34:$K$777,СВЦЭМ!$A$34:$A$777,$A392,СВЦЭМ!$B$34:$B$777,Q$366)+'СЕТ СН'!$F$13</f>
        <v>407.18857104</v>
      </c>
      <c r="R392" s="37">
        <f>SUMIFS(СВЦЭМ!$K$34:$K$777,СВЦЭМ!$A$34:$A$777,$A392,СВЦЭМ!$B$34:$B$777,R$366)+'СЕТ СН'!$F$13</f>
        <v>405.35052235000001</v>
      </c>
      <c r="S392" s="37">
        <f>SUMIFS(СВЦЭМ!$K$34:$K$777,СВЦЭМ!$A$34:$A$777,$A392,СВЦЭМ!$B$34:$B$777,S$366)+'СЕТ СН'!$F$13</f>
        <v>401.39443722999999</v>
      </c>
      <c r="T392" s="37">
        <f>SUMIFS(СВЦЭМ!$K$34:$K$777,СВЦЭМ!$A$34:$A$777,$A392,СВЦЭМ!$B$34:$B$777,T$366)+'СЕТ СН'!$F$13</f>
        <v>399.41574522000002</v>
      </c>
      <c r="U392" s="37">
        <f>SUMIFS(СВЦЭМ!$K$34:$K$777,СВЦЭМ!$A$34:$A$777,$A392,СВЦЭМ!$B$34:$B$777,U$366)+'СЕТ СН'!$F$13</f>
        <v>398.08569166000001</v>
      </c>
      <c r="V392" s="37">
        <f>SUMIFS(СВЦЭМ!$K$34:$K$777,СВЦЭМ!$A$34:$A$777,$A392,СВЦЭМ!$B$34:$B$777,V$366)+'СЕТ СН'!$F$13</f>
        <v>394.66312994999998</v>
      </c>
      <c r="W392" s="37">
        <f>SUMIFS(СВЦЭМ!$K$34:$K$777,СВЦЭМ!$A$34:$A$777,$A392,СВЦЭМ!$B$34:$B$777,W$366)+'СЕТ СН'!$F$13</f>
        <v>428.73185549999999</v>
      </c>
      <c r="X392" s="37">
        <f>SUMIFS(СВЦЭМ!$K$34:$K$777,СВЦЭМ!$A$34:$A$777,$A392,СВЦЭМ!$B$34:$B$777,X$366)+'СЕТ СН'!$F$13</f>
        <v>480.49510557000002</v>
      </c>
      <c r="Y392" s="37">
        <f>SUMIFS(СВЦЭМ!$K$34:$K$777,СВЦЭМ!$A$34:$A$777,$A392,СВЦЭМ!$B$34:$B$777,Y$366)+'СЕТ СН'!$F$13</f>
        <v>560.85620446999997</v>
      </c>
    </row>
    <row r="393" spans="1:26" ht="15.75" x14ac:dyDescent="0.2">
      <c r="A393" s="36">
        <f t="shared" si="10"/>
        <v>43308</v>
      </c>
      <c r="B393" s="37">
        <f>SUMIFS(СВЦЭМ!$K$34:$K$777,СВЦЭМ!$A$34:$A$777,$A393,СВЦЭМ!$B$34:$B$777,B$366)+'СЕТ СН'!$F$13</f>
        <v>623.37773937999998</v>
      </c>
      <c r="C393" s="37">
        <f>SUMIFS(СВЦЭМ!$K$34:$K$777,СВЦЭМ!$A$34:$A$777,$A393,СВЦЭМ!$B$34:$B$777,C$366)+'СЕТ СН'!$F$13</f>
        <v>666.32277714999998</v>
      </c>
      <c r="D393" s="37">
        <f>SUMIFS(СВЦЭМ!$K$34:$K$777,СВЦЭМ!$A$34:$A$777,$A393,СВЦЭМ!$B$34:$B$777,D$366)+'СЕТ СН'!$F$13</f>
        <v>682.08907472999999</v>
      </c>
      <c r="E393" s="37">
        <f>SUMIFS(СВЦЭМ!$K$34:$K$777,СВЦЭМ!$A$34:$A$777,$A393,СВЦЭМ!$B$34:$B$777,E$366)+'СЕТ СН'!$F$13</f>
        <v>675.46360983</v>
      </c>
      <c r="F393" s="37">
        <f>SUMIFS(СВЦЭМ!$K$34:$K$777,СВЦЭМ!$A$34:$A$777,$A393,СВЦЭМ!$B$34:$B$777,F$366)+'СЕТ СН'!$F$13</f>
        <v>673.18934020999995</v>
      </c>
      <c r="G393" s="37">
        <f>SUMIFS(СВЦЭМ!$K$34:$K$777,СВЦЭМ!$A$34:$A$777,$A393,СВЦЭМ!$B$34:$B$777,G$366)+'СЕТ СН'!$F$13</f>
        <v>676.70033483999998</v>
      </c>
      <c r="H393" s="37">
        <f>SUMIFS(СВЦЭМ!$K$34:$K$777,СВЦЭМ!$A$34:$A$777,$A393,СВЦЭМ!$B$34:$B$777,H$366)+'СЕТ СН'!$F$13</f>
        <v>615.76386650999996</v>
      </c>
      <c r="I393" s="37">
        <f>SUMIFS(СВЦЭМ!$K$34:$K$777,СВЦЭМ!$A$34:$A$777,$A393,СВЦЭМ!$B$34:$B$777,I$366)+'СЕТ СН'!$F$13</f>
        <v>511.31311189000002</v>
      </c>
      <c r="J393" s="37">
        <f>SUMIFS(СВЦЭМ!$K$34:$K$777,СВЦЭМ!$A$34:$A$777,$A393,СВЦЭМ!$B$34:$B$777,J$366)+'СЕТ СН'!$F$13</f>
        <v>436.45586966000002</v>
      </c>
      <c r="K393" s="37">
        <f>SUMIFS(СВЦЭМ!$K$34:$K$777,СВЦЭМ!$A$34:$A$777,$A393,СВЦЭМ!$B$34:$B$777,K$366)+'СЕТ СН'!$F$13</f>
        <v>399.53053454000002</v>
      </c>
      <c r="L393" s="37">
        <f>SUMIFS(СВЦЭМ!$K$34:$K$777,СВЦЭМ!$A$34:$A$777,$A393,СВЦЭМ!$B$34:$B$777,L$366)+'СЕТ СН'!$F$13</f>
        <v>389.34843302000002</v>
      </c>
      <c r="M393" s="37">
        <f>SUMIFS(СВЦЭМ!$K$34:$K$777,СВЦЭМ!$A$34:$A$777,$A393,СВЦЭМ!$B$34:$B$777,M$366)+'СЕТ СН'!$F$13</f>
        <v>386.68761925000001</v>
      </c>
      <c r="N393" s="37">
        <f>SUMIFS(СВЦЭМ!$K$34:$K$777,СВЦЭМ!$A$34:$A$777,$A393,СВЦЭМ!$B$34:$B$777,N$366)+'СЕТ СН'!$F$13</f>
        <v>380.66749565999999</v>
      </c>
      <c r="O393" s="37">
        <f>SUMIFS(СВЦЭМ!$K$34:$K$777,СВЦЭМ!$A$34:$A$777,$A393,СВЦЭМ!$B$34:$B$777,O$366)+'СЕТ СН'!$F$13</f>
        <v>384.62803874999997</v>
      </c>
      <c r="P393" s="37">
        <f>SUMIFS(СВЦЭМ!$K$34:$K$777,СВЦЭМ!$A$34:$A$777,$A393,СВЦЭМ!$B$34:$B$777,P$366)+'СЕТ СН'!$F$13</f>
        <v>386.94274294000002</v>
      </c>
      <c r="Q393" s="37">
        <f>SUMIFS(СВЦЭМ!$K$34:$K$777,СВЦЭМ!$A$34:$A$777,$A393,СВЦЭМ!$B$34:$B$777,Q$366)+'СЕТ СН'!$F$13</f>
        <v>387.46522275000001</v>
      </c>
      <c r="R393" s="37">
        <f>SUMIFS(СВЦЭМ!$K$34:$K$777,СВЦЭМ!$A$34:$A$777,$A393,СВЦЭМ!$B$34:$B$777,R$366)+'СЕТ СН'!$F$13</f>
        <v>392.28928526999999</v>
      </c>
      <c r="S393" s="37">
        <f>SUMIFS(СВЦЭМ!$K$34:$K$777,СВЦЭМ!$A$34:$A$777,$A393,СВЦЭМ!$B$34:$B$777,S$366)+'СЕТ СН'!$F$13</f>
        <v>389.58302698</v>
      </c>
      <c r="T393" s="37">
        <f>SUMIFS(СВЦЭМ!$K$34:$K$777,СВЦЭМ!$A$34:$A$777,$A393,СВЦЭМ!$B$34:$B$777,T$366)+'СЕТ СН'!$F$13</f>
        <v>386.48398193000003</v>
      </c>
      <c r="U393" s="37">
        <f>SUMIFS(СВЦЭМ!$K$34:$K$777,СВЦЭМ!$A$34:$A$777,$A393,СВЦЭМ!$B$34:$B$777,U$366)+'СЕТ СН'!$F$13</f>
        <v>390.58142713000001</v>
      </c>
      <c r="V393" s="37">
        <f>SUMIFS(СВЦЭМ!$K$34:$K$777,СВЦЭМ!$A$34:$A$777,$A393,СВЦЭМ!$B$34:$B$777,V$366)+'СЕТ СН'!$F$13</f>
        <v>393.37066145</v>
      </c>
      <c r="W393" s="37">
        <f>SUMIFS(СВЦЭМ!$K$34:$K$777,СВЦЭМ!$A$34:$A$777,$A393,СВЦЭМ!$B$34:$B$777,W$366)+'СЕТ СН'!$F$13</f>
        <v>419.38350731999998</v>
      </c>
      <c r="X393" s="37">
        <f>SUMIFS(СВЦЭМ!$K$34:$K$777,СВЦЭМ!$A$34:$A$777,$A393,СВЦЭМ!$B$34:$B$777,X$366)+'СЕТ СН'!$F$13</f>
        <v>479.80366700000002</v>
      </c>
      <c r="Y393" s="37">
        <f>SUMIFS(СВЦЭМ!$K$34:$K$777,СВЦЭМ!$A$34:$A$777,$A393,СВЦЭМ!$B$34:$B$777,Y$366)+'СЕТ СН'!$F$13</f>
        <v>555.42360206000001</v>
      </c>
    </row>
    <row r="394" spans="1:26" ht="15.75" x14ac:dyDescent="0.2">
      <c r="A394" s="36">
        <f t="shared" si="10"/>
        <v>43309</v>
      </c>
      <c r="B394" s="37">
        <f>SUMIFS(СВЦЭМ!$K$34:$K$777,СВЦЭМ!$A$34:$A$777,$A394,СВЦЭМ!$B$34:$B$777,B$366)+'СЕТ СН'!$F$13</f>
        <v>524.15121691000002</v>
      </c>
      <c r="C394" s="37">
        <f>SUMIFS(СВЦЭМ!$K$34:$K$777,СВЦЭМ!$A$34:$A$777,$A394,СВЦЭМ!$B$34:$B$777,C$366)+'СЕТ СН'!$F$13</f>
        <v>568.58741051000004</v>
      </c>
      <c r="D394" s="37">
        <f>SUMIFS(СВЦЭМ!$K$34:$K$777,СВЦЭМ!$A$34:$A$777,$A394,СВЦЭМ!$B$34:$B$777,D$366)+'СЕТ СН'!$F$13</f>
        <v>586.52375864999999</v>
      </c>
      <c r="E394" s="37">
        <f>SUMIFS(СВЦЭМ!$K$34:$K$777,СВЦЭМ!$A$34:$A$777,$A394,СВЦЭМ!$B$34:$B$777,E$366)+'СЕТ СН'!$F$13</f>
        <v>605.44021887999997</v>
      </c>
      <c r="F394" s="37">
        <f>SUMIFS(СВЦЭМ!$K$34:$K$777,СВЦЭМ!$A$34:$A$777,$A394,СВЦЭМ!$B$34:$B$777,F$366)+'СЕТ СН'!$F$13</f>
        <v>599.11325308999994</v>
      </c>
      <c r="G394" s="37">
        <f>SUMIFS(СВЦЭМ!$K$34:$K$777,СВЦЭМ!$A$34:$A$777,$A394,СВЦЭМ!$B$34:$B$777,G$366)+'СЕТ СН'!$F$13</f>
        <v>642.65794775999996</v>
      </c>
      <c r="H394" s="37">
        <f>SUMIFS(СВЦЭМ!$K$34:$K$777,СВЦЭМ!$A$34:$A$777,$A394,СВЦЭМ!$B$34:$B$777,H$366)+'СЕТ СН'!$F$13</f>
        <v>550.34485930000005</v>
      </c>
      <c r="I394" s="37">
        <f>SUMIFS(СВЦЭМ!$K$34:$K$777,СВЦЭМ!$A$34:$A$777,$A394,СВЦЭМ!$B$34:$B$777,I$366)+'СЕТ СН'!$F$13</f>
        <v>473.94605823000001</v>
      </c>
      <c r="J394" s="37">
        <f>SUMIFS(СВЦЭМ!$K$34:$K$777,СВЦЭМ!$A$34:$A$777,$A394,СВЦЭМ!$B$34:$B$777,J$366)+'СЕТ СН'!$F$13</f>
        <v>379.46421021999998</v>
      </c>
      <c r="K394" s="37">
        <f>SUMIFS(СВЦЭМ!$K$34:$K$777,СВЦЭМ!$A$34:$A$777,$A394,СВЦЭМ!$B$34:$B$777,K$366)+'СЕТ СН'!$F$13</f>
        <v>338.37772418999998</v>
      </c>
      <c r="L394" s="37">
        <f>SUMIFS(СВЦЭМ!$K$34:$K$777,СВЦЭМ!$A$34:$A$777,$A394,СВЦЭМ!$B$34:$B$777,L$366)+'СЕТ СН'!$F$13</f>
        <v>325.37818979999997</v>
      </c>
      <c r="M394" s="37">
        <f>SUMIFS(СВЦЭМ!$K$34:$K$777,СВЦЭМ!$A$34:$A$777,$A394,СВЦЭМ!$B$34:$B$777,M$366)+'СЕТ СН'!$F$13</f>
        <v>323.60876747999998</v>
      </c>
      <c r="N394" s="37">
        <f>SUMIFS(СВЦЭМ!$K$34:$K$777,СВЦЭМ!$A$34:$A$777,$A394,СВЦЭМ!$B$34:$B$777,N$366)+'СЕТ СН'!$F$13</f>
        <v>344.78635668999999</v>
      </c>
      <c r="O394" s="37">
        <f>SUMIFS(СВЦЭМ!$K$34:$K$777,СВЦЭМ!$A$34:$A$777,$A394,СВЦЭМ!$B$34:$B$777,O$366)+'СЕТ СН'!$F$13</f>
        <v>330.12708565000003</v>
      </c>
      <c r="P394" s="37">
        <f>SUMIFS(СВЦЭМ!$K$34:$K$777,СВЦЭМ!$A$34:$A$777,$A394,СВЦЭМ!$B$34:$B$777,P$366)+'СЕТ СН'!$F$13</f>
        <v>337.07326562999998</v>
      </c>
      <c r="Q394" s="37">
        <f>SUMIFS(СВЦЭМ!$K$34:$K$777,СВЦЭМ!$A$34:$A$777,$A394,СВЦЭМ!$B$34:$B$777,Q$366)+'СЕТ СН'!$F$13</f>
        <v>343.35387772000001</v>
      </c>
      <c r="R394" s="37">
        <f>SUMIFS(СВЦЭМ!$K$34:$K$777,СВЦЭМ!$A$34:$A$777,$A394,СВЦЭМ!$B$34:$B$777,R$366)+'СЕТ СН'!$F$13</f>
        <v>342.47494819999997</v>
      </c>
      <c r="S394" s="37">
        <f>SUMIFS(СВЦЭМ!$K$34:$K$777,СВЦЭМ!$A$34:$A$777,$A394,СВЦЭМ!$B$34:$B$777,S$366)+'СЕТ СН'!$F$13</f>
        <v>341.11457696999997</v>
      </c>
      <c r="T394" s="37">
        <f>SUMIFS(СВЦЭМ!$K$34:$K$777,СВЦЭМ!$A$34:$A$777,$A394,СВЦЭМ!$B$34:$B$777,T$366)+'СЕТ СН'!$F$13</f>
        <v>335.49340412999999</v>
      </c>
      <c r="U394" s="37">
        <f>SUMIFS(СВЦЭМ!$K$34:$K$777,СВЦЭМ!$A$34:$A$777,$A394,СВЦЭМ!$B$34:$B$777,U$366)+'СЕТ СН'!$F$13</f>
        <v>332.80367324999997</v>
      </c>
      <c r="V394" s="37">
        <f>SUMIFS(СВЦЭМ!$K$34:$K$777,СВЦЭМ!$A$34:$A$777,$A394,СВЦЭМ!$B$34:$B$777,V$366)+'СЕТ СН'!$F$13</f>
        <v>342.12168545999998</v>
      </c>
      <c r="W394" s="37">
        <f>SUMIFS(СВЦЭМ!$K$34:$K$777,СВЦЭМ!$A$34:$A$777,$A394,СВЦЭМ!$B$34:$B$777,W$366)+'СЕТ СН'!$F$13</f>
        <v>354.28677579999999</v>
      </c>
      <c r="X394" s="37">
        <f>SUMIFS(СВЦЭМ!$K$34:$K$777,СВЦЭМ!$A$34:$A$777,$A394,СВЦЭМ!$B$34:$B$777,X$366)+'СЕТ СН'!$F$13</f>
        <v>407.99332737999998</v>
      </c>
      <c r="Y394" s="37">
        <f>SUMIFS(СВЦЭМ!$K$34:$K$777,СВЦЭМ!$A$34:$A$777,$A394,СВЦЭМ!$B$34:$B$777,Y$366)+'СЕТ СН'!$F$13</f>
        <v>498.07484112999998</v>
      </c>
    </row>
    <row r="395" spans="1:26" ht="15.75" x14ac:dyDescent="0.2">
      <c r="A395" s="36">
        <f t="shared" si="10"/>
        <v>43310</v>
      </c>
      <c r="B395" s="37">
        <f>SUMIFS(СВЦЭМ!$K$34:$K$777,СВЦЭМ!$A$34:$A$777,$A395,СВЦЭМ!$B$34:$B$777,B$366)+'СЕТ СН'!$F$13</f>
        <v>540.74055708000003</v>
      </c>
      <c r="C395" s="37">
        <f>SUMIFS(СВЦЭМ!$K$34:$K$777,СВЦЭМ!$A$34:$A$777,$A395,СВЦЭМ!$B$34:$B$777,C$366)+'СЕТ СН'!$F$13</f>
        <v>578.55876103000003</v>
      </c>
      <c r="D395" s="37">
        <f>SUMIFS(СВЦЭМ!$K$34:$K$777,СВЦЭМ!$A$34:$A$777,$A395,СВЦЭМ!$B$34:$B$777,D$366)+'СЕТ СН'!$F$13</f>
        <v>618.07044480000002</v>
      </c>
      <c r="E395" s="37">
        <f>SUMIFS(СВЦЭМ!$K$34:$K$777,СВЦЭМ!$A$34:$A$777,$A395,СВЦЭМ!$B$34:$B$777,E$366)+'СЕТ СН'!$F$13</f>
        <v>655.95189219999997</v>
      </c>
      <c r="F395" s="37">
        <f>SUMIFS(СВЦЭМ!$K$34:$K$777,СВЦЭМ!$A$34:$A$777,$A395,СВЦЭМ!$B$34:$B$777,F$366)+'СЕТ СН'!$F$13</f>
        <v>649.96079247</v>
      </c>
      <c r="G395" s="37">
        <f>SUMIFS(СВЦЭМ!$K$34:$K$777,СВЦЭМ!$A$34:$A$777,$A395,СВЦЭМ!$B$34:$B$777,G$366)+'СЕТ СН'!$F$13</f>
        <v>645.61341818000005</v>
      </c>
      <c r="H395" s="37">
        <f>SUMIFS(СВЦЭМ!$K$34:$K$777,СВЦЭМ!$A$34:$A$777,$A395,СВЦЭМ!$B$34:$B$777,H$366)+'СЕТ СН'!$F$13</f>
        <v>573.01052528000002</v>
      </c>
      <c r="I395" s="37">
        <f>SUMIFS(СВЦЭМ!$K$34:$K$777,СВЦЭМ!$A$34:$A$777,$A395,СВЦЭМ!$B$34:$B$777,I$366)+'СЕТ СН'!$F$13</f>
        <v>462.08776545000001</v>
      </c>
      <c r="J395" s="37">
        <f>SUMIFS(СВЦЭМ!$K$34:$K$777,СВЦЭМ!$A$34:$A$777,$A395,СВЦЭМ!$B$34:$B$777,J$366)+'СЕТ СН'!$F$13</f>
        <v>378.73958426000002</v>
      </c>
      <c r="K395" s="37">
        <f>SUMIFS(СВЦЭМ!$K$34:$K$777,СВЦЭМ!$A$34:$A$777,$A395,СВЦЭМ!$B$34:$B$777,K$366)+'СЕТ СН'!$F$13</f>
        <v>335.16391239000001</v>
      </c>
      <c r="L395" s="37">
        <f>SUMIFS(СВЦЭМ!$K$34:$K$777,СВЦЭМ!$A$34:$A$777,$A395,СВЦЭМ!$B$34:$B$777,L$366)+'СЕТ СН'!$F$13</f>
        <v>317.93379222999999</v>
      </c>
      <c r="M395" s="37">
        <f>SUMIFS(СВЦЭМ!$K$34:$K$777,СВЦЭМ!$A$34:$A$777,$A395,СВЦЭМ!$B$34:$B$777,M$366)+'СЕТ СН'!$F$13</f>
        <v>317.36169202000002</v>
      </c>
      <c r="N395" s="37">
        <f>SUMIFS(СВЦЭМ!$K$34:$K$777,СВЦЭМ!$A$34:$A$777,$A395,СВЦЭМ!$B$34:$B$777,N$366)+'СЕТ СН'!$F$13</f>
        <v>311.90885019000001</v>
      </c>
      <c r="O395" s="37">
        <f>SUMIFS(СВЦЭМ!$K$34:$K$777,СВЦЭМ!$A$34:$A$777,$A395,СВЦЭМ!$B$34:$B$777,O$366)+'СЕТ СН'!$F$13</f>
        <v>312.78496264</v>
      </c>
      <c r="P395" s="37">
        <f>SUMIFS(СВЦЭМ!$K$34:$K$777,СВЦЭМ!$A$34:$A$777,$A395,СВЦЭМ!$B$34:$B$777,P$366)+'СЕТ СН'!$F$13</f>
        <v>312.54563917000002</v>
      </c>
      <c r="Q395" s="37">
        <f>SUMIFS(СВЦЭМ!$K$34:$K$777,СВЦЭМ!$A$34:$A$777,$A395,СВЦЭМ!$B$34:$B$777,Q$366)+'СЕТ СН'!$F$13</f>
        <v>315.19828373000001</v>
      </c>
      <c r="R395" s="37">
        <f>SUMIFS(СВЦЭМ!$K$34:$K$777,СВЦЭМ!$A$34:$A$777,$A395,СВЦЭМ!$B$34:$B$777,R$366)+'СЕТ СН'!$F$13</f>
        <v>316.94179251000003</v>
      </c>
      <c r="S395" s="37">
        <f>SUMIFS(СВЦЭМ!$K$34:$K$777,СВЦЭМ!$A$34:$A$777,$A395,СВЦЭМ!$B$34:$B$777,S$366)+'СЕТ СН'!$F$13</f>
        <v>319.32197871</v>
      </c>
      <c r="T395" s="37">
        <f>SUMIFS(СВЦЭМ!$K$34:$K$777,СВЦЭМ!$A$34:$A$777,$A395,СВЦЭМ!$B$34:$B$777,T$366)+'СЕТ СН'!$F$13</f>
        <v>318.08696940999999</v>
      </c>
      <c r="U395" s="37">
        <f>SUMIFS(СВЦЭМ!$K$34:$K$777,СВЦЭМ!$A$34:$A$777,$A395,СВЦЭМ!$B$34:$B$777,U$366)+'СЕТ СН'!$F$13</f>
        <v>317.28856157000001</v>
      </c>
      <c r="V395" s="37">
        <f>SUMIFS(СВЦЭМ!$K$34:$K$777,СВЦЭМ!$A$34:$A$777,$A395,СВЦЭМ!$B$34:$B$777,V$366)+'СЕТ СН'!$F$13</f>
        <v>318.75203492999998</v>
      </c>
      <c r="W395" s="37">
        <f>SUMIFS(СВЦЭМ!$K$34:$K$777,СВЦЭМ!$A$34:$A$777,$A395,СВЦЭМ!$B$34:$B$777,W$366)+'СЕТ СН'!$F$13</f>
        <v>331.83466657999998</v>
      </c>
      <c r="X395" s="37">
        <f>SUMIFS(СВЦЭМ!$K$34:$K$777,СВЦЭМ!$A$34:$A$777,$A395,СВЦЭМ!$B$34:$B$777,X$366)+'СЕТ СН'!$F$13</f>
        <v>384.91937053999999</v>
      </c>
      <c r="Y395" s="37">
        <f>SUMIFS(СВЦЭМ!$K$34:$K$777,СВЦЭМ!$A$34:$A$777,$A395,СВЦЭМ!$B$34:$B$777,Y$366)+'СЕТ СН'!$F$13</f>
        <v>464.30640732000001</v>
      </c>
    </row>
    <row r="396" spans="1:26" ht="15.75" x14ac:dyDescent="0.2">
      <c r="A396" s="36">
        <f t="shared" si="10"/>
        <v>43311</v>
      </c>
      <c r="B396" s="37">
        <f>SUMIFS(СВЦЭМ!$K$34:$K$777,СВЦЭМ!$A$34:$A$777,$A396,СВЦЭМ!$B$34:$B$777,B$366)+'СЕТ СН'!$F$13</f>
        <v>509.63638087999999</v>
      </c>
      <c r="C396" s="37">
        <f>SUMIFS(СВЦЭМ!$K$34:$K$777,СВЦЭМ!$A$34:$A$777,$A396,СВЦЭМ!$B$34:$B$777,C$366)+'СЕТ СН'!$F$13</f>
        <v>545.64015925000001</v>
      </c>
      <c r="D396" s="37">
        <f>SUMIFS(СВЦЭМ!$K$34:$K$777,СВЦЭМ!$A$34:$A$777,$A396,СВЦЭМ!$B$34:$B$777,D$366)+'СЕТ СН'!$F$13</f>
        <v>581.78465832999996</v>
      </c>
      <c r="E396" s="37">
        <f>SUMIFS(СВЦЭМ!$K$34:$K$777,СВЦЭМ!$A$34:$A$777,$A396,СВЦЭМ!$B$34:$B$777,E$366)+'СЕТ СН'!$F$13</f>
        <v>593.20203794999998</v>
      </c>
      <c r="F396" s="37">
        <f>SUMIFS(СВЦЭМ!$K$34:$K$777,СВЦЭМ!$A$34:$A$777,$A396,СВЦЭМ!$B$34:$B$777,F$366)+'СЕТ СН'!$F$13</f>
        <v>593.75376218999997</v>
      </c>
      <c r="G396" s="37">
        <f>SUMIFS(СВЦЭМ!$K$34:$K$777,СВЦЭМ!$A$34:$A$777,$A396,СВЦЭМ!$B$34:$B$777,G$366)+'СЕТ СН'!$F$13</f>
        <v>579.12542747999998</v>
      </c>
      <c r="H396" s="37">
        <f>SUMIFS(СВЦЭМ!$K$34:$K$777,СВЦЭМ!$A$34:$A$777,$A396,СВЦЭМ!$B$34:$B$777,H$366)+'СЕТ СН'!$F$13</f>
        <v>515.48911913999996</v>
      </c>
      <c r="I396" s="37">
        <f>SUMIFS(СВЦЭМ!$K$34:$K$777,СВЦЭМ!$A$34:$A$777,$A396,СВЦЭМ!$B$34:$B$777,I$366)+'СЕТ СН'!$F$13</f>
        <v>422.67759319999999</v>
      </c>
      <c r="J396" s="37">
        <f>SUMIFS(СВЦЭМ!$K$34:$K$777,СВЦЭМ!$A$34:$A$777,$A396,СВЦЭМ!$B$34:$B$777,J$366)+'СЕТ СН'!$F$13</f>
        <v>353.50667033000002</v>
      </c>
      <c r="K396" s="37">
        <f>SUMIFS(СВЦЭМ!$K$34:$K$777,СВЦЭМ!$A$34:$A$777,$A396,СВЦЭМ!$B$34:$B$777,K$366)+'СЕТ СН'!$F$13</f>
        <v>319.06104930999999</v>
      </c>
      <c r="L396" s="37">
        <f>SUMIFS(СВЦЭМ!$K$34:$K$777,СВЦЭМ!$A$34:$A$777,$A396,СВЦЭМ!$B$34:$B$777,L$366)+'СЕТ СН'!$F$13</f>
        <v>311.77526058000001</v>
      </c>
      <c r="M396" s="37">
        <f>SUMIFS(СВЦЭМ!$K$34:$K$777,СВЦЭМ!$A$34:$A$777,$A396,СВЦЭМ!$B$34:$B$777,M$366)+'СЕТ СН'!$F$13</f>
        <v>308.35562233000002</v>
      </c>
      <c r="N396" s="37">
        <f>SUMIFS(СВЦЭМ!$K$34:$K$777,СВЦЭМ!$A$34:$A$777,$A396,СВЦЭМ!$B$34:$B$777,N$366)+'СЕТ СН'!$F$13</f>
        <v>345.33321946000001</v>
      </c>
      <c r="O396" s="37">
        <f>SUMIFS(СВЦЭМ!$K$34:$K$777,СВЦЭМ!$A$34:$A$777,$A396,СВЦЭМ!$B$34:$B$777,O$366)+'СЕТ СН'!$F$13</f>
        <v>351.95883715000002</v>
      </c>
      <c r="P396" s="37">
        <f>SUMIFS(СВЦЭМ!$K$34:$K$777,СВЦЭМ!$A$34:$A$777,$A396,СВЦЭМ!$B$34:$B$777,P$366)+'СЕТ СН'!$F$13</f>
        <v>347.88984803</v>
      </c>
      <c r="Q396" s="37">
        <f>SUMIFS(СВЦЭМ!$K$34:$K$777,СВЦЭМ!$A$34:$A$777,$A396,СВЦЭМ!$B$34:$B$777,Q$366)+'СЕТ СН'!$F$13</f>
        <v>352.08733645000001</v>
      </c>
      <c r="R396" s="37">
        <f>SUMIFS(СВЦЭМ!$K$34:$K$777,СВЦЭМ!$A$34:$A$777,$A396,СВЦЭМ!$B$34:$B$777,R$366)+'СЕТ СН'!$F$13</f>
        <v>349.98527232999999</v>
      </c>
      <c r="S396" s="37">
        <f>SUMIFS(СВЦЭМ!$K$34:$K$777,СВЦЭМ!$A$34:$A$777,$A396,СВЦЭМ!$B$34:$B$777,S$366)+'СЕТ СН'!$F$13</f>
        <v>349.30944004999998</v>
      </c>
      <c r="T396" s="37">
        <f>SUMIFS(СВЦЭМ!$K$34:$K$777,СВЦЭМ!$A$34:$A$777,$A396,СВЦЭМ!$B$34:$B$777,T$366)+'СЕТ СН'!$F$13</f>
        <v>348.13109312</v>
      </c>
      <c r="U396" s="37">
        <f>SUMIFS(СВЦЭМ!$K$34:$K$777,СВЦЭМ!$A$34:$A$777,$A396,СВЦЭМ!$B$34:$B$777,U$366)+'СЕТ СН'!$F$13</f>
        <v>335.3732162</v>
      </c>
      <c r="V396" s="37">
        <f>SUMIFS(СВЦЭМ!$K$34:$K$777,СВЦЭМ!$A$34:$A$777,$A396,СВЦЭМ!$B$34:$B$777,V$366)+'СЕТ СН'!$F$13</f>
        <v>320.13123832000002</v>
      </c>
      <c r="W396" s="37">
        <f>SUMIFS(СВЦЭМ!$K$34:$K$777,СВЦЭМ!$A$34:$A$777,$A396,СВЦЭМ!$B$34:$B$777,W$366)+'СЕТ СН'!$F$13</f>
        <v>336.2794083</v>
      </c>
      <c r="X396" s="37">
        <f>SUMIFS(СВЦЭМ!$K$34:$K$777,СВЦЭМ!$A$34:$A$777,$A396,СВЦЭМ!$B$34:$B$777,X$366)+'СЕТ СН'!$F$13</f>
        <v>393.32672718999999</v>
      </c>
      <c r="Y396" s="37">
        <f>SUMIFS(СВЦЭМ!$K$34:$K$777,СВЦЭМ!$A$34:$A$777,$A396,СВЦЭМ!$B$34:$B$777,Y$366)+'СЕТ СН'!$F$13</f>
        <v>465.68331902</v>
      </c>
    </row>
    <row r="397" spans="1:26" ht="15.75" x14ac:dyDescent="0.2">
      <c r="A397" s="36">
        <f t="shared" si="10"/>
        <v>43312</v>
      </c>
      <c r="B397" s="37">
        <f>SUMIFS(СВЦЭМ!$K$34:$K$777,СВЦЭМ!$A$34:$A$777,$A397,СВЦЭМ!$B$34:$B$777,B$366)+'СЕТ СН'!$F$13</f>
        <v>407.33913867000001</v>
      </c>
      <c r="C397" s="37">
        <f>SUMIFS(СВЦЭМ!$K$34:$K$777,СВЦЭМ!$A$34:$A$777,$A397,СВЦЭМ!$B$34:$B$777,C$366)+'СЕТ СН'!$F$13</f>
        <v>484.39075552000003</v>
      </c>
      <c r="D397" s="37">
        <f>SUMIFS(СВЦЭМ!$K$34:$K$777,СВЦЭМ!$A$34:$A$777,$A397,СВЦЭМ!$B$34:$B$777,D$366)+'СЕТ СН'!$F$13</f>
        <v>579.36380698999994</v>
      </c>
      <c r="E397" s="37">
        <f>SUMIFS(СВЦЭМ!$K$34:$K$777,СВЦЭМ!$A$34:$A$777,$A397,СВЦЭМ!$B$34:$B$777,E$366)+'СЕТ СН'!$F$13</f>
        <v>617.33823324000002</v>
      </c>
      <c r="F397" s="37">
        <f>SUMIFS(СВЦЭМ!$K$34:$K$777,СВЦЭМ!$A$34:$A$777,$A397,СВЦЭМ!$B$34:$B$777,F$366)+'СЕТ СН'!$F$13</f>
        <v>610.02975377999996</v>
      </c>
      <c r="G397" s="37">
        <f>SUMIFS(СВЦЭМ!$K$34:$K$777,СВЦЭМ!$A$34:$A$777,$A397,СВЦЭМ!$B$34:$B$777,G$366)+'СЕТ СН'!$F$13</f>
        <v>611.58084326000005</v>
      </c>
      <c r="H397" s="37">
        <f>SUMIFS(СВЦЭМ!$K$34:$K$777,СВЦЭМ!$A$34:$A$777,$A397,СВЦЭМ!$B$34:$B$777,H$366)+'СЕТ СН'!$F$13</f>
        <v>554.55622630000005</v>
      </c>
      <c r="I397" s="37">
        <f>SUMIFS(СВЦЭМ!$K$34:$K$777,СВЦЭМ!$A$34:$A$777,$A397,СВЦЭМ!$B$34:$B$777,I$366)+'СЕТ СН'!$F$13</f>
        <v>454.33257545999999</v>
      </c>
      <c r="J397" s="37">
        <f>SUMIFS(СВЦЭМ!$K$34:$K$777,СВЦЭМ!$A$34:$A$777,$A397,СВЦЭМ!$B$34:$B$777,J$366)+'СЕТ СН'!$F$13</f>
        <v>377.06366394999998</v>
      </c>
      <c r="K397" s="37">
        <f>SUMIFS(СВЦЭМ!$K$34:$K$777,СВЦЭМ!$A$34:$A$777,$A397,СВЦЭМ!$B$34:$B$777,K$366)+'СЕТ СН'!$F$13</f>
        <v>331.86118357999999</v>
      </c>
      <c r="L397" s="37">
        <f>SUMIFS(СВЦЭМ!$K$34:$K$777,СВЦЭМ!$A$34:$A$777,$A397,СВЦЭМ!$B$34:$B$777,L$366)+'СЕТ СН'!$F$13</f>
        <v>323.89926790999999</v>
      </c>
      <c r="M397" s="37">
        <f>SUMIFS(СВЦЭМ!$K$34:$K$777,СВЦЭМ!$A$34:$A$777,$A397,СВЦЭМ!$B$34:$B$777,M$366)+'СЕТ СН'!$F$13</f>
        <v>325.01935816000002</v>
      </c>
      <c r="N397" s="37">
        <f>SUMIFS(СВЦЭМ!$K$34:$K$777,СВЦЭМ!$A$34:$A$777,$A397,СВЦЭМ!$B$34:$B$777,N$366)+'СЕТ СН'!$F$13</f>
        <v>361.77636441999999</v>
      </c>
      <c r="O397" s="37">
        <f>SUMIFS(СВЦЭМ!$K$34:$K$777,СВЦЭМ!$A$34:$A$777,$A397,СВЦЭМ!$B$34:$B$777,O$366)+'СЕТ СН'!$F$13</f>
        <v>362.52176181999999</v>
      </c>
      <c r="P397" s="37">
        <f>SUMIFS(СВЦЭМ!$K$34:$K$777,СВЦЭМ!$A$34:$A$777,$A397,СВЦЭМ!$B$34:$B$777,P$366)+'СЕТ СН'!$F$13</f>
        <v>355.00732379999999</v>
      </c>
      <c r="Q397" s="37">
        <f>SUMIFS(СВЦЭМ!$K$34:$K$777,СВЦЭМ!$A$34:$A$777,$A397,СВЦЭМ!$B$34:$B$777,Q$366)+'СЕТ СН'!$F$13</f>
        <v>364.46951283999999</v>
      </c>
      <c r="R397" s="37">
        <f>SUMIFS(СВЦЭМ!$K$34:$K$777,СВЦЭМ!$A$34:$A$777,$A397,СВЦЭМ!$B$34:$B$777,R$366)+'СЕТ СН'!$F$13</f>
        <v>361.59393591000003</v>
      </c>
      <c r="S397" s="37">
        <f>SUMIFS(СВЦЭМ!$K$34:$K$777,СВЦЭМ!$A$34:$A$777,$A397,СВЦЭМ!$B$34:$B$777,S$366)+'СЕТ СН'!$F$13</f>
        <v>357.84434766999999</v>
      </c>
      <c r="T397" s="37">
        <f>SUMIFS(СВЦЭМ!$K$34:$K$777,СВЦЭМ!$A$34:$A$777,$A397,СВЦЭМ!$B$34:$B$777,T$366)+'СЕТ СН'!$F$13</f>
        <v>357.01173384999998</v>
      </c>
      <c r="U397" s="37">
        <f>SUMIFS(СВЦЭМ!$K$34:$K$777,СВЦЭМ!$A$34:$A$777,$A397,СВЦЭМ!$B$34:$B$777,U$366)+'СЕТ СН'!$F$13</f>
        <v>344.41262166000001</v>
      </c>
      <c r="V397" s="37">
        <f>SUMIFS(СВЦЭМ!$K$34:$K$777,СВЦЭМ!$A$34:$A$777,$A397,СВЦЭМ!$B$34:$B$777,V$366)+'СЕТ СН'!$F$13</f>
        <v>332.24051997999999</v>
      </c>
      <c r="W397" s="37">
        <f>SUMIFS(СВЦЭМ!$K$34:$K$777,СВЦЭМ!$A$34:$A$777,$A397,СВЦЭМ!$B$34:$B$777,W$366)+'СЕТ СН'!$F$13</f>
        <v>367.50478369000001</v>
      </c>
      <c r="X397" s="37">
        <f>SUMIFS(СВЦЭМ!$K$34:$K$777,СВЦЭМ!$A$34:$A$777,$A397,СВЦЭМ!$B$34:$B$777,X$366)+'СЕТ СН'!$F$13</f>
        <v>423.91295437000002</v>
      </c>
      <c r="Y397" s="37">
        <f>SUMIFS(СВЦЭМ!$K$34:$K$777,СВЦЭМ!$A$34:$A$777,$A397,СВЦЭМ!$B$34:$B$777,Y$366)+'СЕТ СН'!$F$13</f>
        <v>494.35812709999999</v>
      </c>
    </row>
    <row r="398" spans="1:26" ht="15.75" x14ac:dyDescent="0.2">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2.75" customHeight="1" x14ac:dyDescent="0.2">
      <c r="A399" s="127" t="s">
        <v>7</v>
      </c>
      <c r="B399" s="121" t="s">
        <v>135</v>
      </c>
      <c r="C399" s="122"/>
      <c r="D399" s="122"/>
      <c r="E399" s="122"/>
      <c r="F399" s="122"/>
      <c r="G399" s="122"/>
      <c r="H399" s="122"/>
      <c r="I399" s="122"/>
      <c r="J399" s="122"/>
      <c r="K399" s="122"/>
      <c r="L399" s="122"/>
      <c r="M399" s="122"/>
      <c r="N399" s="122"/>
      <c r="O399" s="122"/>
      <c r="P399" s="122"/>
      <c r="Q399" s="122"/>
      <c r="R399" s="122"/>
      <c r="S399" s="122"/>
      <c r="T399" s="122"/>
      <c r="U399" s="122"/>
      <c r="V399" s="122"/>
      <c r="W399" s="122"/>
      <c r="X399" s="122"/>
      <c r="Y399" s="123"/>
    </row>
    <row r="400" spans="1:26" ht="12.75" customHeight="1" x14ac:dyDescent="0.2">
      <c r="A400" s="128"/>
      <c r="B400" s="124"/>
      <c r="C400" s="125"/>
      <c r="D400" s="125"/>
      <c r="E400" s="125"/>
      <c r="F400" s="125"/>
      <c r="G400" s="125"/>
      <c r="H400" s="125"/>
      <c r="I400" s="125"/>
      <c r="J400" s="125"/>
      <c r="K400" s="125"/>
      <c r="L400" s="125"/>
      <c r="M400" s="125"/>
      <c r="N400" s="125"/>
      <c r="O400" s="125"/>
      <c r="P400" s="125"/>
      <c r="Q400" s="125"/>
      <c r="R400" s="125"/>
      <c r="S400" s="125"/>
      <c r="T400" s="125"/>
      <c r="U400" s="125"/>
      <c r="V400" s="125"/>
      <c r="W400" s="125"/>
      <c r="X400" s="125"/>
      <c r="Y400" s="126"/>
    </row>
    <row r="401" spans="1:27" s="47" customFormat="1" ht="12.75" customHeight="1" x14ac:dyDescent="0.2">
      <c r="A401" s="129"/>
      <c r="B401" s="35">
        <v>1</v>
      </c>
      <c r="C401" s="35">
        <v>2</v>
      </c>
      <c r="D401" s="35">
        <v>3</v>
      </c>
      <c r="E401" s="35">
        <v>4</v>
      </c>
      <c r="F401" s="35">
        <v>5</v>
      </c>
      <c r="G401" s="35">
        <v>6</v>
      </c>
      <c r="H401" s="35">
        <v>7</v>
      </c>
      <c r="I401" s="35">
        <v>8</v>
      </c>
      <c r="J401" s="35">
        <v>9</v>
      </c>
      <c r="K401" s="35">
        <v>10</v>
      </c>
      <c r="L401" s="35">
        <v>11</v>
      </c>
      <c r="M401" s="35">
        <v>12</v>
      </c>
      <c r="N401" s="35">
        <v>13</v>
      </c>
      <c r="O401" s="35">
        <v>14</v>
      </c>
      <c r="P401" s="35">
        <v>15</v>
      </c>
      <c r="Q401" s="35">
        <v>16</v>
      </c>
      <c r="R401" s="35">
        <v>17</v>
      </c>
      <c r="S401" s="35">
        <v>18</v>
      </c>
      <c r="T401" s="35">
        <v>19</v>
      </c>
      <c r="U401" s="35">
        <v>20</v>
      </c>
      <c r="V401" s="35">
        <v>21</v>
      </c>
      <c r="W401" s="35">
        <v>22</v>
      </c>
      <c r="X401" s="35">
        <v>23</v>
      </c>
      <c r="Y401" s="35">
        <v>24</v>
      </c>
    </row>
    <row r="402" spans="1:27" ht="15.75" customHeight="1" x14ac:dyDescent="0.2">
      <c r="A402" s="36" t="str">
        <f>A367</f>
        <v>01.07.2018</v>
      </c>
      <c r="B402" s="37">
        <f>SUMIFS(СВЦЭМ!$L$34:$L$777,СВЦЭМ!$A$34:$A$777,$A402,СВЦЭМ!$B$34:$B$777,B$401)+'СЕТ СН'!$F$13</f>
        <v>704.30047262999994</v>
      </c>
      <c r="C402" s="37">
        <f>SUMIFS(СВЦЭМ!$L$34:$L$777,СВЦЭМ!$A$34:$A$777,$A402,СВЦЭМ!$B$34:$B$777,C$401)+'СЕТ СН'!$F$13</f>
        <v>729.48565967000002</v>
      </c>
      <c r="D402" s="37">
        <f>SUMIFS(СВЦЭМ!$L$34:$L$777,СВЦЭМ!$A$34:$A$777,$A402,СВЦЭМ!$B$34:$B$777,D$401)+'СЕТ СН'!$F$13</f>
        <v>760.56607236000002</v>
      </c>
      <c r="E402" s="37">
        <f>SUMIFS(СВЦЭМ!$L$34:$L$777,СВЦЭМ!$A$34:$A$777,$A402,СВЦЭМ!$B$34:$B$777,E$401)+'СЕТ СН'!$F$13</f>
        <v>779.46198265999999</v>
      </c>
      <c r="F402" s="37">
        <f>SUMIFS(СВЦЭМ!$L$34:$L$777,СВЦЭМ!$A$34:$A$777,$A402,СВЦЭМ!$B$34:$B$777,F$401)+'СЕТ СН'!$F$13</f>
        <v>784.09021600000005</v>
      </c>
      <c r="G402" s="37">
        <f>SUMIFS(СВЦЭМ!$L$34:$L$777,СВЦЭМ!$A$34:$A$777,$A402,СВЦЭМ!$B$34:$B$777,G$401)+'СЕТ СН'!$F$13</f>
        <v>772.35267164000004</v>
      </c>
      <c r="H402" s="37">
        <f>SUMIFS(СВЦЭМ!$L$34:$L$777,СВЦЭМ!$A$34:$A$777,$A402,СВЦЭМ!$B$34:$B$777,H$401)+'СЕТ СН'!$F$13</f>
        <v>711.22792937999998</v>
      </c>
      <c r="I402" s="37">
        <f>SUMIFS(СВЦЭМ!$L$34:$L$777,СВЦЭМ!$A$34:$A$777,$A402,СВЦЭМ!$B$34:$B$777,I$401)+'СЕТ СН'!$F$13</f>
        <v>650.12650029999998</v>
      </c>
      <c r="J402" s="37">
        <f>SUMIFS(СВЦЭМ!$L$34:$L$777,СВЦЭМ!$A$34:$A$777,$A402,СВЦЭМ!$B$34:$B$777,J$401)+'СЕТ СН'!$F$13</f>
        <v>571.36244791000001</v>
      </c>
      <c r="K402" s="37">
        <f>SUMIFS(СВЦЭМ!$L$34:$L$777,СВЦЭМ!$A$34:$A$777,$A402,СВЦЭМ!$B$34:$B$777,K$401)+'СЕТ СН'!$F$13</f>
        <v>530.96135017999995</v>
      </c>
      <c r="L402" s="37">
        <f>SUMIFS(СВЦЭМ!$L$34:$L$777,СВЦЭМ!$A$34:$A$777,$A402,СВЦЭМ!$B$34:$B$777,L$401)+'СЕТ СН'!$F$13</f>
        <v>535.52453438999999</v>
      </c>
      <c r="M402" s="37">
        <f>SUMIFS(СВЦЭМ!$L$34:$L$777,СВЦЭМ!$A$34:$A$777,$A402,СВЦЭМ!$B$34:$B$777,M$401)+'СЕТ СН'!$F$13</f>
        <v>497.05371000999997</v>
      </c>
      <c r="N402" s="37">
        <f>SUMIFS(СВЦЭМ!$L$34:$L$777,СВЦЭМ!$A$34:$A$777,$A402,СВЦЭМ!$B$34:$B$777,N$401)+'СЕТ СН'!$F$13</f>
        <v>503.61004943</v>
      </c>
      <c r="O402" s="37">
        <f>SUMIFS(СВЦЭМ!$L$34:$L$777,СВЦЭМ!$A$34:$A$777,$A402,СВЦЭМ!$B$34:$B$777,O$401)+'СЕТ СН'!$F$13</f>
        <v>506.85014382999998</v>
      </c>
      <c r="P402" s="37">
        <f>SUMIFS(СВЦЭМ!$L$34:$L$777,СВЦЭМ!$A$34:$A$777,$A402,СВЦЭМ!$B$34:$B$777,P$401)+'СЕТ СН'!$F$13</f>
        <v>508.42096500999997</v>
      </c>
      <c r="Q402" s="37">
        <f>SUMIFS(СВЦЭМ!$L$34:$L$777,СВЦЭМ!$A$34:$A$777,$A402,СВЦЭМ!$B$34:$B$777,Q$401)+'СЕТ СН'!$F$13</f>
        <v>504.16773210999997</v>
      </c>
      <c r="R402" s="37">
        <f>SUMIFS(СВЦЭМ!$L$34:$L$777,СВЦЭМ!$A$34:$A$777,$A402,СВЦЭМ!$B$34:$B$777,R$401)+'СЕТ СН'!$F$13</f>
        <v>497.33818172999997</v>
      </c>
      <c r="S402" s="37">
        <f>SUMIFS(СВЦЭМ!$L$34:$L$777,СВЦЭМ!$A$34:$A$777,$A402,СВЦЭМ!$B$34:$B$777,S$401)+'СЕТ СН'!$F$13</f>
        <v>489.54143887999999</v>
      </c>
      <c r="T402" s="37">
        <f>SUMIFS(СВЦЭМ!$L$34:$L$777,СВЦЭМ!$A$34:$A$777,$A402,СВЦЭМ!$B$34:$B$777,T$401)+'СЕТ СН'!$F$13</f>
        <v>499.94265065000002</v>
      </c>
      <c r="U402" s="37">
        <f>SUMIFS(СВЦЭМ!$L$34:$L$777,СВЦЭМ!$A$34:$A$777,$A402,СВЦЭМ!$B$34:$B$777,U$401)+'СЕТ СН'!$F$13</f>
        <v>485.91916236999998</v>
      </c>
      <c r="V402" s="37">
        <f>SUMIFS(СВЦЭМ!$L$34:$L$777,СВЦЭМ!$A$34:$A$777,$A402,СВЦЭМ!$B$34:$B$777,V$401)+'СЕТ СН'!$F$13</f>
        <v>482.24128313</v>
      </c>
      <c r="W402" s="37">
        <f>SUMIFS(СВЦЭМ!$L$34:$L$777,СВЦЭМ!$A$34:$A$777,$A402,СВЦЭМ!$B$34:$B$777,W$401)+'СЕТ СН'!$F$13</f>
        <v>537.21794652000005</v>
      </c>
      <c r="X402" s="37">
        <f>SUMIFS(СВЦЭМ!$L$34:$L$777,СВЦЭМ!$A$34:$A$777,$A402,СВЦЭМ!$B$34:$B$777,X$401)+'СЕТ СН'!$F$13</f>
        <v>616.69895226000006</v>
      </c>
      <c r="Y402" s="37">
        <f>SUMIFS(СВЦЭМ!$L$34:$L$777,СВЦЭМ!$A$34:$A$777,$A402,СВЦЭМ!$B$34:$B$777,Y$401)+'СЕТ СН'!$F$13</f>
        <v>646.82595215000003</v>
      </c>
      <c r="AA402" s="46"/>
    </row>
    <row r="403" spans="1:27" ht="15.75" x14ac:dyDescent="0.2">
      <c r="A403" s="36">
        <f>A402+1</f>
        <v>43283</v>
      </c>
      <c r="B403" s="37">
        <f>SUMIFS(СВЦЭМ!$L$34:$L$777,СВЦЭМ!$A$34:$A$777,$A403,СВЦЭМ!$B$34:$B$777,B$401)+'СЕТ СН'!$F$13</f>
        <v>760.92734653000002</v>
      </c>
      <c r="C403" s="37">
        <f>SUMIFS(СВЦЭМ!$L$34:$L$777,СВЦЭМ!$A$34:$A$777,$A403,СВЦЭМ!$B$34:$B$777,C$401)+'СЕТ СН'!$F$13</f>
        <v>786.53270597000005</v>
      </c>
      <c r="D403" s="37">
        <f>SUMIFS(СВЦЭМ!$L$34:$L$777,СВЦЭМ!$A$34:$A$777,$A403,СВЦЭМ!$B$34:$B$777,D$401)+'СЕТ СН'!$F$13</f>
        <v>781.17506471000002</v>
      </c>
      <c r="E403" s="37">
        <f>SUMIFS(СВЦЭМ!$L$34:$L$777,СВЦЭМ!$A$34:$A$777,$A403,СВЦЭМ!$B$34:$B$777,E$401)+'СЕТ СН'!$F$13</f>
        <v>775.87693877000004</v>
      </c>
      <c r="F403" s="37">
        <f>SUMIFS(СВЦЭМ!$L$34:$L$777,СВЦЭМ!$A$34:$A$777,$A403,СВЦЭМ!$B$34:$B$777,F$401)+'СЕТ СН'!$F$13</f>
        <v>773.17197124999996</v>
      </c>
      <c r="G403" s="37">
        <f>SUMIFS(СВЦЭМ!$L$34:$L$777,СВЦЭМ!$A$34:$A$777,$A403,СВЦЭМ!$B$34:$B$777,G$401)+'СЕТ СН'!$F$13</f>
        <v>778.65945056999999</v>
      </c>
      <c r="H403" s="37">
        <f>SUMIFS(СВЦЭМ!$L$34:$L$777,СВЦЭМ!$A$34:$A$777,$A403,СВЦЭМ!$B$34:$B$777,H$401)+'СЕТ СН'!$F$13</f>
        <v>735.18053525000005</v>
      </c>
      <c r="I403" s="37">
        <f>SUMIFS(СВЦЭМ!$L$34:$L$777,СВЦЭМ!$A$34:$A$777,$A403,СВЦЭМ!$B$34:$B$777,I$401)+'СЕТ СН'!$F$13</f>
        <v>653.95055285000001</v>
      </c>
      <c r="J403" s="37">
        <f>SUMIFS(СВЦЭМ!$L$34:$L$777,СВЦЭМ!$A$34:$A$777,$A403,СВЦЭМ!$B$34:$B$777,J$401)+'СЕТ СН'!$F$13</f>
        <v>571.36104697999997</v>
      </c>
      <c r="K403" s="37">
        <f>SUMIFS(СВЦЭМ!$L$34:$L$777,СВЦЭМ!$A$34:$A$777,$A403,СВЦЭМ!$B$34:$B$777,K$401)+'СЕТ СН'!$F$13</f>
        <v>523.81914408</v>
      </c>
      <c r="L403" s="37">
        <f>SUMIFS(СВЦЭМ!$L$34:$L$777,СВЦЭМ!$A$34:$A$777,$A403,СВЦЭМ!$B$34:$B$777,L$401)+'СЕТ СН'!$F$13</f>
        <v>513.47770894999996</v>
      </c>
      <c r="M403" s="37">
        <f>SUMIFS(СВЦЭМ!$L$34:$L$777,СВЦЭМ!$A$34:$A$777,$A403,СВЦЭМ!$B$34:$B$777,M$401)+'СЕТ СН'!$F$13</f>
        <v>503.11885577999999</v>
      </c>
      <c r="N403" s="37">
        <f>SUMIFS(СВЦЭМ!$L$34:$L$777,СВЦЭМ!$A$34:$A$777,$A403,СВЦЭМ!$B$34:$B$777,N$401)+'СЕТ СН'!$F$13</f>
        <v>514.58385415999999</v>
      </c>
      <c r="O403" s="37">
        <f>SUMIFS(СВЦЭМ!$L$34:$L$777,СВЦЭМ!$A$34:$A$777,$A403,СВЦЭМ!$B$34:$B$777,O$401)+'СЕТ СН'!$F$13</f>
        <v>518.04075843999999</v>
      </c>
      <c r="P403" s="37">
        <f>SUMIFS(СВЦЭМ!$L$34:$L$777,СВЦЭМ!$A$34:$A$777,$A403,СВЦЭМ!$B$34:$B$777,P$401)+'СЕТ СН'!$F$13</f>
        <v>510.60117029000003</v>
      </c>
      <c r="Q403" s="37">
        <f>SUMIFS(СВЦЭМ!$L$34:$L$777,СВЦЭМ!$A$34:$A$777,$A403,СВЦЭМ!$B$34:$B$777,Q$401)+'СЕТ СН'!$F$13</f>
        <v>513.66168421999998</v>
      </c>
      <c r="R403" s="37">
        <f>SUMIFS(СВЦЭМ!$L$34:$L$777,СВЦЭМ!$A$34:$A$777,$A403,СВЦЭМ!$B$34:$B$777,R$401)+'СЕТ СН'!$F$13</f>
        <v>511.49883450999999</v>
      </c>
      <c r="S403" s="37">
        <f>SUMIFS(СВЦЭМ!$L$34:$L$777,СВЦЭМ!$A$34:$A$777,$A403,СВЦЭМ!$B$34:$B$777,S$401)+'СЕТ СН'!$F$13</f>
        <v>515.11923731000002</v>
      </c>
      <c r="T403" s="37">
        <f>SUMIFS(СВЦЭМ!$L$34:$L$777,СВЦЭМ!$A$34:$A$777,$A403,СВЦЭМ!$B$34:$B$777,T$401)+'СЕТ СН'!$F$13</f>
        <v>514.28562604000001</v>
      </c>
      <c r="U403" s="37">
        <f>SUMIFS(СВЦЭМ!$L$34:$L$777,СВЦЭМ!$A$34:$A$777,$A403,СВЦЭМ!$B$34:$B$777,U$401)+'СЕТ СН'!$F$13</f>
        <v>506.29959919999999</v>
      </c>
      <c r="V403" s="37">
        <f>SUMIFS(СВЦЭМ!$L$34:$L$777,СВЦЭМ!$A$34:$A$777,$A403,СВЦЭМ!$B$34:$B$777,V$401)+'СЕТ СН'!$F$13</f>
        <v>512.59979946999999</v>
      </c>
      <c r="W403" s="37">
        <f>SUMIFS(СВЦЭМ!$L$34:$L$777,СВЦЭМ!$A$34:$A$777,$A403,СВЦЭМ!$B$34:$B$777,W$401)+'СЕТ СН'!$F$13</f>
        <v>540.98939045999998</v>
      </c>
      <c r="X403" s="37">
        <f>SUMIFS(СВЦЭМ!$L$34:$L$777,СВЦЭМ!$A$34:$A$777,$A403,СВЦЭМ!$B$34:$B$777,X$401)+'СЕТ СН'!$F$13</f>
        <v>617.54856140000004</v>
      </c>
      <c r="Y403" s="37">
        <f>SUMIFS(СВЦЭМ!$L$34:$L$777,СВЦЭМ!$A$34:$A$777,$A403,СВЦЭМ!$B$34:$B$777,Y$401)+'СЕТ СН'!$F$13</f>
        <v>668.00974838000002</v>
      </c>
    </row>
    <row r="404" spans="1:27" ht="15.75" x14ac:dyDescent="0.2">
      <c r="A404" s="36">
        <f t="shared" ref="A404:A432" si="11">A403+1</f>
        <v>43284</v>
      </c>
      <c r="B404" s="37">
        <f>SUMIFS(СВЦЭМ!$L$34:$L$777,СВЦЭМ!$A$34:$A$777,$A404,СВЦЭМ!$B$34:$B$777,B$401)+'СЕТ СН'!$F$13</f>
        <v>742.66064025000003</v>
      </c>
      <c r="C404" s="37">
        <f>SUMIFS(СВЦЭМ!$L$34:$L$777,СВЦЭМ!$A$34:$A$777,$A404,СВЦЭМ!$B$34:$B$777,C$401)+'СЕТ СН'!$F$13</f>
        <v>780.93250301</v>
      </c>
      <c r="D404" s="37">
        <f>SUMIFS(СВЦЭМ!$L$34:$L$777,СВЦЭМ!$A$34:$A$777,$A404,СВЦЭМ!$B$34:$B$777,D$401)+'СЕТ СН'!$F$13</f>
        <v>798.55234468000003</v>
      </c>
      <c r="E404" s="37">
        <f>SUMIFS(СВЦЭМ!$L$34:$L$777,СВЦЭМ!$A$34:$A$777,$A404,СВЦЭМ!$B$34:$B$777,E$401)+'СЕТ СН'!$F$13</f>
        <v>790.59253310999998</v>
      </c>
      <c r="F404" s="37">
        <f>SUMIFS(СВЦЭМ!$L$34:$L$777,СВЦЭМ!$A$34:$A$777,$A404,СВЦЭМ!$B$34:$B$777,F$401)+'СЕТ СН'!$F$13</f>
        <v>790.25809432999995</v>
      </c>
      <c r="G404" s="37">
        <f>SUMIFS(СВЦЭМ!$L$34:$L$777,СВЦЭМ!$A$34:$A$777,$A404,СВЦЭМ!$B$34:$B$777,G$401)+'СЕТ СН'!$F$13</f>
        <v>793.54622217999997</v>
      </c>
      <c r="H404" s="37">
        <f>SUMIFS(СВЦЭМ!$L$34:$L$777,СВЦЭМ!$A$34:$A$777,$A404,СВЦЭМ!$B$34:$B$777,H$401)+'СЕТ СН'!$F$13</f>
        <v>765.63389998000002</v>
      </c>
      <c r="I404" s="37">
        <f>SUMIFS(СВЦЭМ!$L$34:$L$777,СВЦЭМ!$A$34:$A$777,$A404,СВЦЭМ!$B$34:$B$777,I$401)+'СЕТ СН'!$F$13</f>
        <v>653.77786491999996</v>
      </c>
      <c r="J404" s="37">
        <f>SUMIFS(СВЦЭМ!$L$34:$L$777,СВЦЭМ!$A$34:$A$777,$A404,СВЦЭМ!$B$34:$B$777,J$401)+'СЕТ СН'!$F$13</f>
        <v>587.17640271000005</v>
      </c>
      <c r="K404" s="37">
        <f>SUMIFS(СВЦЭМ!$L$34:$L$777,СВЦЭМ!$A$34:$A$777,$A404,СВЦЭМ!$B$34:$B$777,K$401)+'СЕТ СН'!$F$13</f>
        <v>543.37091462000001</v>
      </c>
      <c r="L404" s="37">
        <f>SUMIFS(СВЦЭМ!$L$34:$L$777,СВЦЭМ!$A$34:$A$777,$A404,СВЦЭМ!$B$34:$B$777,L$401)+'СЕТ СН'!$F$13</f>
        <v>530.91311144999997</v>
      </c>
      <c r="M404" s="37">
        <f>SUMIFS(СВЦЭМ!$L$34:$L$777,СВЦЭМ!$A$34:$A$777,$A404,СВЦЭМ!$B$34:$B$777,M$401)+'СЕТ СН'!$F$13</f>
        <v>521.41886219000003</v>
      </c>
      <c r="N404" s="37">
        <f>SUMIFS(СВЦЭМ!$L$34:$L$777,СВЦЭМ!$A$34:$A$777,$A404,СВЦЭМ!$B$34:$B$777,N$401)+'СЕТ СН'!$F$13</f>
        <v>524.32838213000002</v>
      </c>
      <c r="O404" s="37">
        <f>SUMIFS(СВЦЭМ!$L$34:$L$777,СВЦЭМ!$A$34:$A$777,$A404,СВЦЭМ!$B$34:$B$777,O$401)+'СЕТ СН'!$F$13</f>
        <v>522.77490536000005</v>
      </c>
      <c r="P404" s="37">
        <f>SUMIFS(СВЦЭМ!$L$34:$L$777,СВЦЭМ!$A$34:$A$777,$A404,СВЦЭМ!$B$34:$B$777,P$401)+'СЕТ СН'!$F$13</f>
        <v>528.42604512000003</v>
      </c>
      <c r="Q404" s="37">
        <f>SUMIFS(СВЦЭМ!$L$34:$L$777,СВЦЭМ!$A$34:$A$777,$A404,СВЦЭМ!$B$34:$B$777,Q$401)+'СЕТ СН'!$F$13</f>
        <v>530.19817247000003</v>
      </c>
      <c r="R404" s="37">
        <f>SUMIFS(СВЦЭМ!$L$34:$L$777,СВЦЭМ!$A$34:$A$777,$A404,СВЦЭМ!$B$34:$B$777,R$401)+'СЕТ СН'!$F$13</f>
        <v>528.82144373000006</v>
      </c>
      <c r="S404" s="37">
        <f>SUMIFS(СВЦЭМ!$L$34:$L$777,СВЦЭМ!$A$34:$A$777,$A404,СВЦЭМ!$B$34:$B$777,S$401)+'СЕТ СН'!$F$13</f>
        <v>527.01498748999995</v>
      </c>
      <c r="T404" s="37">
        <f>SUMIFS(СВЦЭМ!$L$34:$L$777,СВЦЭМ!$A$34:$A$777,$A404,СВЦЭМ!$B$34:$B$777,T$401)+'СЕТ СН'!$F$13</f>
        <v>523.00771732999999</v>
      </c>
      <c r="U404" s="37">
        <f>SUMIFS(СВЦЭМ!$L$34:$L$777,СВЦЭМ!$A$34:$A$777,$A404,СВЦЭМ!$B$34:$B$777,U$401)+'СЕТ СН'!$F$13</f>
        <v>520.14615739999999</v>
      </c>
      <c r="V404" s="37">
        <f>SUMIFS(СВЦЭМ!$L$34:$L$777,СВЦЭМ!$A$34:$A$777,$A404,СВЦЭМ!$B$34:$B$777,V$401)+'СЕТ СН'!$F$13</f>
        <v>528.06846614000006</v>
      </c>
      <c r="W404" s="37">
        <f>SUMIFS(СВЦЭМ!$L$34:$L$777,СВЦЭМ!$A$34:$A$777,$A404,СВЦЭМ!$B$34:$B$777,W$401)+'СЕТ СН'!$F$13</f>
        <v>578.05162656000005</v>
      </c>
      <c r="X404" s="37">
        <f>SUMIFS(СВЦЭМ!$L$34:$L$777,СВЦЭМ!$A$34:$A$777,$A404,СВЦЭМ!$B$34:$B$777,X$401)+'СЕТ СН'!$F$13</f>
        <v>636.37742555</v>
      </c>
      <c r="Y404" s="37">
        <f>SUMIFS(СВЦЭМ!$L$34:$L$777,СВЦЭМ!$A$34:$A$777,$A404,СВЦЭМ!$B$34:$B$777,Y$401)+'СЕТ СН'!$F$13</f>
        <v>717.79090727000005</v>
      </c>
    </row>
    <row r="405" spans="1:27" ht="15.75" x14ac:dyDescent="0.2">
      <c r="A405" s="36">
        <f t="shared" si="11"/>
        <v>43285</v>
      </c>
      <c r="B405" s="37">
        <f>SUMIFS(СВЦЭМ!$L$34:$L$777,СВЦЭМ!$A$34:$A$777,$A405,СВЦЭМ!$B$34:$B$777,B$401)+'СЕТ СН'!$F$13</f>
        <v>722.18637926999997</v>
      </c>
      <c r="C405" s="37">
        <f>SUMIFS(СВЦЭМ!$L$34:$L$777,СВЦЭМ!$A$34:$A$777,$A405,СВЦЭМ!$B$34:$B$777,C$401)+'СЕТ СН'!$F$13</f>
        <v>785.19466183999998</v>
      </c>
      <c r="D405" s="37">
        <f>SUMIFS(СВЦЭМ!$L$34:$L$777,СВЦЭМ!$A$34:$A$777,$A405,СВЦЭМ!$B$34:$B$777,D$401)+'СЕТ СН'!$F$13</f>
        <v>795.81609535999996</v>
      </c>
      <c r="E405" s="37">
        <f>SUMIFS(СВЦЭМ!$L$34:$L$777,СВЦЭМ!$A$34:$A$777,$A405,СВЦЭМ!$B$34:$B$777,E$401)+'СЕТ СН'!$F$13</f>
        <v>788.78328784999997</v>
      </c>
      <c r="F405" s="37">
        <f>SUMIFS(СВЦЭМ!$L$34:$L$777,СВЦЭМ!$A$34:$A$777,$A405,СВЦЭМ!$B$34:$B$777,F$401)+'СЕТ СН'!$F$13</f>
        <v>786.62492477000001</v>
      </c>
      <c r="G405" s="37">
        <f>SUMIFS(СВЦЭМ!$L$34:$L$777,СВЦЭМ!$A$34:$A$777,$A405,СВЦЭМ!$B$34:$B$777,G$401)+'СЕТ СН'!$F$13</f>
        <v>790.10654927999997</v>
      </c>
      <c r="H405" s="37">
        <f>SUMIFS(СВЦЭМ!$L$34:$L$777,СВЦЭМ!$A$34:$A$777,$A405,СВЦЭМ!$B$34:$B$777,H$401)+'СЕТ СН'!$F$13</f>
        <v>761.32617698000001</v>
      </c>
      <c r="I405" s="37">
        <f>SUMIFS(СВЦЭМ!$L$34:$L$777,СВЦЭМ!$A$34:$A$777,$A405,СВЦЭМ!$B$34:$B$777,I$401)+'СЕТ СН'!$F$13</f>
        <v>666.29675153999995</v>
      </c>
      <c r="J405" s="37">
        <f>SUMIFS(СВЦЭМ!$L$34:$L$777,СВЦЭМ!$A$34:$A$777,$A405,СВЦЭМ!$B$34:$B$777,J$401)+'СЕТ СН'!$F$13</f>
        <v>597.11457836</v>
      </c>
      <c r="K405" s="37">
        <f>SUMIFS(СВЦЭМ!$L$34:$L$777,СВЦЭМ!$A$34:$A$777,$A405,СВЦЭМ!$B$34:$B$777,K$401)+'СЕТ СН'!$F$13</f>
        <v>548.61037589</v>
      </c>
      <c r="L405" s="37">
        <f>SUMIFS(СВЦЭМ!$L$34:$L$777,СВЦЭМ!$A$34:$A$777,$A405,СВЦЭМ!$B$34:$B$777,L$401)+'СЕТ СН'!$F$13</f>
        <v>531.40294546999996</v>
      </c>
      <c r="M405" s="37">
        <f>SUMIFS(СВЦЭМ!$L$34:$L$777,СВЦЭМ!$A$34:$A$777,$A405,СВЦЭМ!$B$34:$B$777,M$401)+'СЕТ СН'!$F$13</f>
        <v>531.13230848000001</v>
      </c>
      <c r="N405" s="37">
        <f>SUMIFS(СВЦЭМ!$L$34:$L$777,СВЦЭМ!$A$34:$A$777,$A405,СВЦЭМ!$B$34:$B$777,N$401)+'СЕТ СН'!$F$13</f>
        <v>529.14092219999998</v>
      </c>
      <c r="O405" s="37">
        <f>SUMIFS(СВЦЭМ!$L$34:$L$777,СВЦЭМ!$A$34:$A$777,$A405,СВЦЭМ!$B$34:$B$777,O$401)+'СЕТ СН'!$F$13</f>
        <v>533.59295753000004</v>
      </c>
      <c r="P405" s="37">
        <f>SUMIFS(СВЦЭМ!$L$34:$L$777,СВЦЭМ!$A$34:$A$777,$A405,СВЦЭМ!$B$34:$B$777,P$401)+'СЕТ СН'!$F$13</f>
        <v>526.76039129000003</v>
      </c>
      <c r="Q405" s="37">
        <f>SUMIFS(СВЦЭМ!$L$34:$L$777,СВЦЭМ!$A$34:$A$777,$A405,СВЦЭМ!$B$34:$B$777,Q$401)+'СЕТ СН'!$F$13</f>
        <v>522.33014009999999</v>
      </c>
      <c r="R405" s="37">
        <f>SUMIFS(СВЦЭМ!$L$34:$L$777,СВЦЭМ!$A$34:$A$777,$A405,СВЦЭМ!$B$34:$B$777,R$401)+'СЕТ СН'!$F$13</f>
        <v>525.72870794000005</v>
      </c>
      <c r="S405" s="37">
        <f>SUMIFS(СВЦЭМ!$L$34:$L$777,СВЦЭМ!$A$34:$A$777,$A405,СВЦЭМ!$B$34:$B$777,S$401)+'СЕТ СН'!$F$13</f>
        <v>526.36012945000004</v>
      </c>
      <c r="T405" s="37">
        <f>SUMIFS(СВЦЭМ!$L$34:$L$777,СВЦЭМ!$A$34:$A$777,$A405,СВЦЭМ!$B$34:$B$777,T$401)+'СЕТ СН'!$F$13</f>
        <v>527.65308467</v>
      </c>
      <c r="U405" s="37">
        <f>SUMIFS(СВЦЭМ!$L$34:$L$777,СВЦЭМ!$A$34:$A$777,$A405,СВЦЭМ!$B$34:$B$777,U$401)+'СЕТ СН'!$F$13</f>
        <v>527.02389296000001</v>
      </c>
      <c r="V405" s="37">
        <f>SUMIFS(СВЦЭМ!$L$34:$L$777,СВЦЭМ!$A$34:$A$777,$A405,СВЦЭМ!$B$34:$B$777,V$401)+'СЕТ СН'!$F$13</f>
        <v>524.89232422999999</v>
      </c>
      <c r="W405" s="37">
        <f>SUMIFS(СВЦЭМ!$L$34:$L$777,СВЦЭМ!$A$34:$A$777,$A405,СВЦЭМ!$B$34:$B$777,W$401)+'СЕТ СН'!$F$13</f>
        <v>587.84949277999999</v>
      </c>
      <c r="X405" s="37">
        <f>SUMIFS(СВЦЭМ!$L$34:$L$777,СВЦЭМ!$A$34:$A$777,$A405,СВЦЭМ!$B$34:$B$777,X$401)+'СЕТ СН'!$F$13</f>
        <v>639.13429489999999</v>
      </c>
      <c r="Y405" s="37">
        <f>SUMIFS(СВЦЭМ!$L$34:$L$777,СВЦЭМ!$A$34:$A$777,$A405,СВЦЭМ!$B$34:$B$777,Y$401)+'СЕТ СН'!$F$13</f>
        <v>714.26866534999999</v>
      </c>
    </row>
    <row r="406" spans="1:27" ht="15.75" x14ac:dyDescent="0.2">
      <c r="A406" s="36">
        <f t="shared" si="11"/>
        <v>43286</v>
      </c>
      <c r="B406" s="37">
        <f>SUMIFS(СВЦЭМ!$L$34:$L$777,СВЦЭМ!$A$34:$A$777,$A406,СВЦЭМ!$B$34:$B$777,B$401)+'СЕТ СН'!$F$13</f>
        <v>723.64116765999995</v>
      </c>
      <c r="C406" s="37">
        <f>SUMIFS(СВЦЭМ!$L$34:$L$777,СВЦЭМ!$A$34:$A$777,$A406,СВЦЭМ!$B$34:$B$777,C$401)+'СЕТ СН'!$F$13</f>
        <v>762.72241733999999</v>
      </c>
      <c r="D406" s="37">
        <f>SUMIFS(СВЦЭМ!$L$34:$L$777,СВЦЭМ!$A$34:$A$777,$A406,СВЦЭМ!$B$34:$B$777,D$401)+'СЕТ СН'!$F$13</f>
        <v>788.91335251999999</v>
      </c>
      <c r="E406" s="37">
        <f>SUMIFS(СВЦЭМ!$L$34:$L$777,СВЦЭМ!$A$34:$A$777,$A406,СВЦЭМ!$B$34:$B$777,E$401)+'СЕТ СН'!$F$13</f>
        <v>786.79544839000005</v>
      </c>
      <c r="F406" s="37">
        <f>SUMIFS(СВЦЭМ!$L$34:$L$777,СВЦЭМ!$A$34:$A$777,$A406,СВЦЭМ!$B$34:$B$777,F$401)+'СЕТ СН'!$F$13</f>
        <v>783.76109441000006</v>
      </c>
      <c r="G406" s="37">
        <f>SUMIFS(СВЦЭМ!$L$34:$L$777,СВЦЭМ!$A$34:$A$777,$A406,СВЦЭМ!$B$34:$B$777,G$401)+'СЕТ СН'!$F$13</f>
        <v>777.62521581999999</v>
      </c>
      <c r="H406" s="37">
        <f>SUMIFS(СВЦЭМ!$L$34:$L$777,СВЦЭМ!$A$34:$A$777,$A406,СВЦЭМ!$B$34:$B$777,H$401)+'СЕТ СН'!$F$13</f>
        <v>725.56114033999995</v>
      </c>
      <c r="I406" s="37">
        <f>SUMIFS(СВЦЭМ!$L$34:$L$777,СВЦЭМ!$A$34:$A$777,$A406,СВЦЭМ!$B$34:$B$777,I$401)+'СЕТ СН'!$F$13</f>
        <v>672.88693733000002</v>
      </c>
      <c r="J406" s="37">
        <f>SUMIFS(СВЦЭМ!$L$34:$L$777,СВЦЭМ!$A$34:$A$777,$A406,СВЦЭМ!$B$34:$B$777,J$401)+'СЕТ СН'!$F$13</f>
        <v>591.63478337000004</v>
      </c>
      <c r="K406" s="37">
        <f>SUMIFS(СВЦЭМ!$L$34:$L$777,СВЦЭМ!$A$34:$A$777,$A406,СВЦЭМ!$B$34:$B$777,K$401)+'СЕТ СН'!$F$13</f>
        <v>545.60084243999995</v>
      </c>
      <c r="L406" s="37">
        <f>SUMIFS(СВЦЭМ!$L$34:$L$777,СВЦЭМ!$A$34:$A$777,$A406,СВЦЭМ!$B$34:$B$777,L$401)+'СЕТ СН'!$F$13</f>
        <v>530.37216501</v>
      </c>
      <c r="M406" s="37">
        <f>SUMIFS(СВЦЭМ!$L$34:$L$777,СВЦЭМ!$A$34:$A$777,$A406,СВЦЭМ!$B$34:$B$777,M$401)+'СЕТ СН'!$F$13</f>
        <v>509.22293660000003</v>
      </c>
      <c r="N406" s="37">
        <f>SUMIFS(СВЦЭМ!$L$34:$L$777,СВЦЭМ!$A$34:$A$777,$A406,СВЦЭМ!$B$34:$B$777,N$401)+'СЕТ СН'!$F$13</f>
        <v>529.37993426000003</v>
      </c>
      <c r="O406" s="37">
        <f>SUMIFS(СВЦЭМ!$L$34:$L$777,СВЦЭМ!$A$34:$A$777,$A406,СВЦЭМ!$B$34:$B$777,O$401)+'СЕТ СН'!$F$13</f>
        <v>531.29299221999997</v>
      </c>
      <c r="P406" s="37">
        <f>SUMIFS(СВЦЭМ!$L$34:$L$777,СВЦЭМ!$A$34:$A$777,$A406,СВЦЭМ!$B$34:$B$777,P$401)+'СЕТ СН'!$F$13</f>
        <v>521.58766609999998</v>
      </c>
      <c r="Q406" s="37">
        <f>SUMIFS(СВЦЭМ!$L$34:$L$777,СВЦЭМ!$A$34:$A$777,$A406,СВЦЭМ!$B$34:$B$777,Q$401)+'СЕТ СН'!$F$13</f>
        <v>521.04891830999998</v>
      </c>
      <c r="R406" s="37">
        <f>SUMIFS(СВЦЭМ!$L$34:$L$777,СВЦЭМ!$A$34:$A$777,$A406,СВЦЭМ!$B$34:$B$777,R$401)+'СЕТ СН'!$F$13</f>
        <v>523.64642546000005</v>
      </c>
      <c r="S406" s="37">
        <f>SUMIFS(СВЦЭМ!$L$34:$L$777,СВЦЭМ!$A$34:$A$777,$A406,СВЦЭМ!$B$34:$B$777,S$401)+'СЕТ СН'!$F$13</f>
        <v>528.41884560000005</v>
      </c>
      <c r="T406" s="37">
        <f>SUMIFS(СВЦЭМ!$L$34:$L$777,СВЦЭМ!$A$34:$A$777,$A406,СВЦЭМ!$B$34:$B$777,T$401)+'СЕТ СН'!$F$13</f>
        <v>530.45395193000002</v>
      </c>
      <c r="U406" s="37">
        <f>SUMIFS(СВЦЭМ!$L$34:$L$777,СВЦЭМ!$A$34:$A$777,$A406,СВЦЭМ!$B$34:$B$777,U$401)+'СЕТ СН'!$F$13</f>
        <v>525.58310771000004</v>
      </c>
      <c r="V406" s="37">
        <f>SUMIFS(СВЦЭМ!$L$34:$L$777,СВЦЭМ!$A$34:$A$777,$A406,СВЦЭМ!$B$34:$B$777,V$401)+'СЕТ СН'!$F$13</f>
        <v>538.39763791999997</v>
      </c>
      <c r="W406" s="37">
        <f>SUMIFS(СВЦЭМ!$L$34:$L$777,СВЦЭМ!$A$34:$A$777,$A406,СВЦЭМ!$B$34:$B$777,W$401)+'СЕТ СН'!$F$13</f>
        <v>574.97473792999995</v>
      </c>
      <c r="X406" s="37">
        <f>SUMIFS(СВЦЭМ!$L$34:$L$777,СВЦЭМ!$A$34:$A$777,$A406,СВЦЭМ!$B$34:$B$777,X$401)+'СЕТ СН'!$F$13</f>
        <v>644.09339283999998</v>
      </c>
      <c r="Y406" s="37">
        <f>SUMIFS(СВЦЭМ!$L$34:$L$777,СВЦЭМ!$A$34:$A$777,$A406,СВЦЭМ!$B$34:$B$777,Y$401)+'СЕТ СН'!$F$13</f>
        <v>738.08129966000001</v>
      </c>
    </row>
    <row r="407" spans="1:27" ht="15.75" x14ac:dyDescent="0.2">
      <c r="A407" s="36">
        <f t="shared" si="11"/>
        <v>43287</v>
      </c>
      <c r="B407" s="37">
        <f>SUMIFS(СВЦЭМ!$L$34:$L$777,СВЦЭМ!$A$34:$A$777,$A407,СВЦЭМ!$B$34:$B$777,B$401)+'СЕТ СН'!$F$13</f>
        <v>755.14828296999997</v>
      </c>
      <c r="C407" s="37">
        <f>SUMIFS(СВЦЭМ!$L$34:$L$777,СВЦЭМ!$A$34:$A$777,$A407,СВЦЭМ!$B$34:$B$777,C$401)+'СЕТ СН'!$F$13</f>
        <v>788.75329218000002</v>
      </c>
      <c r="D407" s="37">
        <f>SUMIFS(СВЦЭМ!$L$34:$L$777,СВЦЭМ!$A$34:$A$777,$A407,СВЦЭМ!$B$34:$B$777,D$401)+'СЕТ СН'!$F$13</f>
        <v>791.56226888000003</v>
      </c>
      <c r="E407" s="37">
        <f>SUMIFS(СВЦЭМ!$L$34:$L$777,СВЦЭМ!$A$34:$A$777,$A407,СВЦЭМ!$B$34:$B$777,E$401)+'СЕТ СН'!$F$13</f>
        <v>785.67618034999998</v>
      </c>
      <c r="F407" s="37">
        <f>SUMIFS(СВЦЭМ!$L$34:$L$777,СВЦЭМ!$A$34:$A$777,$A407,СВЦЭМ!$B$34:$B$777,F$401)+'СЕТ СН'!$F$13</f>
        <v>783.66782888</v>
      </c>
      <c r="G407" s="37">
        <f>SUMIFS(СВЦЭМ!$L$34:$L$777,СВЦЭМ!$A$34:$A$777,$A407,СВЦЭМ!$B$34:$B$777,G$401)+'СЕТ СН'!$F$13</f>
        <v>786.54416064999998</v>
      </c>
      <c r="H407" s="37">
        <f>SUMIFS(СВЦЭМ!$L$34:$L$777,СВЦЭМ!$A$34:$A$777,$A407,СВЦЭМ!$B$34:$B$777,H$401)+'СЕТ СН'!$F$13</f>
        <v>744.52468282999996</v>
      </c>
      <c r="I407" s="37">
        <f>SUMIFS(СВЦЭМ!$L$34:$L$777,СВЦЭМ!$A$34:$A$777,$A407,СВЦЭМ!$B$34:$B$777,I$401)+'СЕТ СН'!$F$13</f>
        <v>660.77659030999996</v>
      </c>
      <c r="J407" s="37">
        <f>SUMIFS(СВЦЭМ!$L$34:$L$777,СВЦЭМ!$A$34:$A$777,$A407,СВЦЭМ!$B$34:$B$777,J$401)+'СЕТ СН'!$F$13</f>
        <v>573.12774862000003</v>
      </c>
      <c r="K407" s="37">
        <f>SUMIFS(СВЦЭМ!$L$34:$L$777,СВЦЭМ!$A$34:$A$777,$A407,СВЦЭМ!$B$34:$B$777,K$401)+'СЕТ СН'!$F$13</f>
        <v>525.83609660000002</v>
      </c>
      <c r="L407" s="37">
        <f>SUMIFS(СВЦЭМ!$L$34:$L$777,СВЦЭМ!$A$34:$A$777,$A407,СВЦЭМ!$B$34:$B$777,L$401)+'СЕТ СН'!$F$13</f>
        <v>510.83962015999998</v>
      </c>
      <c r="M407" s="37">
        <f>SUMIFS(СВЦЭМ!$L$34:$L$777,СВЦЭМ!$A$34:$A$777,$A407,СВЦЭМ!$B$34:$B$777,M$401)+'СЕТ СН'!$F$13</f>
        <v>488.67375004000002</v>
      </c>
      <c r="N407" s="37">
        <f>SUMIFS(СВЦЭМ!$L$34:$L$777,СВЦЭМ!$A$34:$A$777,$A407,СВЦЭМ!$B$34:$B$777,N$401)+'СЕТ СН'!$F$13</f>
        <v>509.52893698000003</v>
      </c>
      <c r="O407" s="37">
        <f>SUMIFS(СВЦЭМ!$L$34:$L$777,СВЦЭМ!$A$34:$A$777,$A407,СВЦЭМ!$B$34:$B$777,O$401)+'СЕТ СН'!$F$13</f>
        <v>510.84000550000002</v>
      </c>
      <c r="P407" s="37">
        <f>SUMIFS(СВЦЭМ!$L$34:$L$777,СВЦЭМ!$A$34:$A$777,$A407,СВЦЭМ!$B$34:$B$777,P$401)+'СЕТ СН'!$F$13</f>
        <v>507.89029725</v>
      </c>
      <c r="Q407" s="37">
        <f>SUMIFS(СВЦЭМ!$L$34:$L$777,СВЦЭМ!$A$34:$A$777,$A407,СВЦЭМ!$B$34:$B$777,Q$401)+'СЕТ СН'!$F$13</f>
        <v>506.06801292</v>
      </c>
      <c r="R407" s="37">
        <f>SUMIFS(СВЦЭМ!$L$34:$L$777,СВЦЭМ!$A$34:$A$777,$A407,СВЦЭМ!$B$34:$B$777,R$401)+'СЕТ СН'!$F$13</f>
        <v>507.84508842999998</v>
      </c>
      <c r="S407" s="37">
        <f>SUMIFS(СВЦЭМ!$L$34:$L$777,СВЦЭМ!$A$34:$A$777,$A407,СВЦЭМ!$B$34:$B$777,S$401)+'СЕТ СН'!$F$13</f>
        <v>506.43539256000003</v>
      </c>
      <c r="T407" s="37">
        <f>SUMIFS(СВЦЭМ!$L$34:$L$777,СВЦЭМ!$A$34:$A$777,$A407,СВЦЭМ!$B$34:$B$777,T$401)+'СЕТ СН'!$F$13</f>
        <v>505.66580571999998</v>
      </c>
      <c r="U407" s="37">
        <f>SUMIFS(СВЦЭМ!$L$34:$L$777,СВЦЭМ!$A$34:$A$777,$A407,СВЦЭМ!$B$34:$B$777,U$401)+'СЕТ СН'!$F$13</f>
        <v>500.25248140999997</v>
      </c>
      <c r="V407" s="37">
        <f>SUMIFS(СВЦЭМ!$L$34:$L$777,СВЦЭМ!$A$34:$A$777,$A407,СВЦЭМ!$B$34:$B$777,V$401)+'СЕТ СН'!$F$13</f>
        <v>515.47904831999995</v>
      </c>
      <c r="W407" s="37">
        <f>SUMIFS(СВЦЭМ!$L$34:$L$777,СВЦЭМ!$A$34:$A$777,$A407,СВЦЭМ!$B$34:$B$777,W$401)+'СЕТ СН'!$F$13</f>
        <v>551.51418564999994</v>
      </c>
      <c r="X407" s="37">
        <f>SUMIFS(СВЦЭМ!$L$34:$L$777,СВЦЭМ!$A$34:$A$777,$A407,СВЦЭМ!$B$34:$B$777,X$401)+'СЕТ СН'!$F$13</f>
        <v>634.09798175000003</v>
      </c>
      <c r="Y407" s="37">
        <f>SUMIFS(СВЦЭМ!$L$34:$L$777,СВЦЭМ!$A$34:$A$777,$A407,СВЦЭМ!$B$34:$B$777,Y$401)+'СЕТ СН'!$F$13</f>
        <v>720.21519714999999</v>
      </c>
    </row>
    <row r="408" spans="1:27" ht="15.75" x14ac:dyDescent="0.2">
      <c r="A408" s="36">
        <f t="shared" si="11"/>
        <v>43288</v>
      </c>
      <c r="B408" s="37">
        <f>SUMIFS(СВЦЭМ!$L$34:$L$777,СВЦЭМ!$A$34:$A$777,$A408,СВЦЭМ!$B$34:$B$777,B$401)+'СЕТ СН'!$F$13</f>
        <v>732.40527454999994</v>
      </c>
      <c r="C408" s="37">
        <f>SUMIFS(СВЦЭМ!$L$34:$L$777,СВЦЭМ!$A$34:$A$777,$A408,СВЦЭМ!$B$34:$B$777,C$401)+'СЕТ СН'!$F$13</f>
        <v>753.44240189000004</v>
      </c>
      <c r="D408" s="37">
        <f>SUMIFS(СВЦЭМ!$L$34:$L$777,СВЦЭМ!$A$34:$A$777,$A408,СВЦЭМ!$B$34:$B$777,D$401)+'СЕТ СН'!$F$13</f>
        <v>780.04853297</v>
      </c>
      <c r="E408" s="37">
        <f>SUMIFS(СВЦЭМ!$L$34:$L$777,СВЦЭМ!$A$34:$A$777,$A408,СВЦЭМ!$B$34:$B$777,E$401)+'СЕТ СН'!$F$13</f>
        <v>779.46269044999997</v>
      </c>
      <c r="F408" s="37">
        <f>SUMIFS(СВЦЭМ!$L$34:$L$777,СВЦЭМ!$A$34:$A$777,$A408,СВЦЭМ!$B$34:$B$777,F$401)+'СЕТ СН'!$F$13</f>
        <v>776.90109999000003</v>
      </c>
      <c r="G408" s="37">
        <f>SUMIFS(СВЦЭМ!$L$34:$L$777,СВЦЭМ!$A$34:$A$777,$A408,СВЦЭМ!$B$34:$B$777,G$401)+'СЕТ СН'!$F$13</f>
        <v>778.11418946000003</v>
      </c>
      <c r="H408" s="37">
        <f>SUMIFS(СВЦЭМ!$L$34:$L$777,СВЦЭМ!$A$34:$A$777,$A408,СВЦЭМ!$B$34:$B$777,H$401)+'СЕТ СН'!$F$13</f>
        <v>750.58201226999995</v>
      </c>
      <c r="I408" s="37">
        <f>SUMIFS(СВЦЭМ!$L$34:$L$777,СВЦЭМ!$A$34:$A$777,$A408,СВЦЭМ!$B$34:$B$777,I$401)+'СЕТ СН'!$F$13</f>
        <v>644.20886403999998</v>
      </c>
      <c r="J408" s="37">
        <f>SUMIFS(СВЦЭМ!$L$34:$L$777,СВЦЭМ!$A$34:$A$777,$A408,СВЦЭМ!$B$34:$B$777,J$401)+'СЕТ СН'!$F$13</f>
        <v>566.55053224999995</v>
      </c>
      <c r="K408" s="37">
        <f>SUMIFS(СВЦЭМ!$L$34:$L$777,СВЦЭМ!$A$34:$A$777,$A408,СВЦЭМ!$B$34:$B$777,K$401)+'СЕТ СН'!$F$13</f>
        <v>515.37449028000003</v>
      </c>
      <c r="L408" s="37">
        <f>SUMIFS(СВЦЭМ!$L$34:$L$777,СВЦЭМ!$A$34:$A$777,$A408,СВЦЭМ!$B$34:$B$777,L$401)+'СЕТ СН'!$F$13</f>
        <v>503.83648797000001</v>
      </c>
      <c r="M408" s="37">
        <f>SUMIFS(СВЦЭМ!$L$34:$L$777,СВЦЭМ!$A$34:$A$777,$A408,СВЦЭМ!$B$34:$B$777,M$401)+'СЕТ СН'!$F$13</f>
        <v>484.98441763</v>
      </c>
      <c r="N408" s="37">
        <f>SUMIFS(СВЦЭМ!$L$34:$L$777,СВЦЭМ!$A$34:$A$777,$A408,СВЦЭМ!$B$34:$B$777,N$401)+'СЕТ СН'!$F$13</f>
        <v>509.17110151999998</v>
      </c>
      <c r="O408" s="37">
        <f>SUMIFS(СВЦЭМ!$L$34:$L$777,СВЦЭМ!$A$34:$A$777,$A408,СВЦЭМ!$B$34:$B$777,O$401)+'СЕТ СН'!$F$13</f>
        <v>507.17132035999998</v>
      </c>
      <c r="P408" s="37">
        <f>SUMIFS(СВЦЭМ!$L$34:$L$777,СВЦЭМ!$A$34:$A$777,$A408,СВЦЭМ!$B$34:$B$777,P$401)+'СЕТ СН'!$F$13</f>
        <v>501.67370869000001</v>
      </c>
      <c r="Q408" s="37">
        <f>SUMIFS(СВЦЭМ!$L$34:$L$777,СВЦЭМ!$A$34:$A$777,$A408,СВЦЭМ!$B$34:$B$777,Q$401)+'СЕТ СН'!$F$13</f>
        <v>504.51694662</v>
      </c>
      <c r="R408" s="37">
        <f>SUMIFS(СВЦЭМ!$L$34:$L$777,СВЦЭМ!$A$34:$A$777,$A408,СВЦЭМ!$B$34:$B$777,R$401)+'СЕТ СН'!$F$13</f>
        <v>497.47262804000002</v>
      </c>
      <c r="S408" s="37">
        <f>SUMIFS(СВЦЭМ!$L$34:$L$777,СВЦЭМ!$A$34:$A$777,$A408,СВЦЭМ!$B$34:$B$777,S$401)+'СЕТ СН'!$F$13</f>
        <v>499.21876345999999</v>
      </c>
      <c r="T408" s="37">
        <f>SUMIFS(СВЦЭМ!$L$34:$L$777,СВЦЭМ!$A$34:$A$777,$A408,СВЦЭМ!$B$34:$B$777,T$401)+'СЕТ СН'!$F$13</f>
        <v>500.05175299000001</v>
      </c>
      <c r="U408" s="37">
        <f>SUMIFS(СВЦЭМ!$L$34:$L$777,СВЦЭМ!$A$34:$A$777,$A408,СВЦЭМ!$B$34:$B$777,U$401)+'СЕТ СН'!$F$13</f>
        <v>496.65829767999998</v>
      </c>
      <c r="V408" s="37">
        <f>SUMIFS(СВЦЭМ!$L$34:$L$777,СВЦЭМ!$A$34:$A$777,$A408,СВЦЭМ!$B$34:$B$777,V$401)+'СЕТ СН'!$F$13</f>
        <v>503.86623924000003</v>
      </c>
      <c r="W408" s="37">
        <f>SUMIFS(СВЦЭМ!$L$34:$L$777,СВЦЭМ!$A$34:$A$777,$A408,СВЦЭМ!$B$34:$B$777,W$401)+'СЕТ СН'!$F$13</f>
        <v>549.10707675000003</v>
      </c>
      <c r="X408" s="37">
        <f>SUMIFS(СВЦЭМ!$L$34:$L$777,СВЦЭМ!$A$34:$A$777,$A408,СВЦЭМ!$B$34:$B$777,X$401)+'СЕТ СН'!$F$13</f>
        <v>614.85405402000004</v>
      </c>
      <c r="Y408" s="37">
        <f>SUMIFS(СВЦЭМ!$L$34:$L$777,СВЦЭМ!$A$34:$A$777,$A408,СВЦЭМ!$B$34:$B$777,Y$401)+'СЕТ СН'!$F$13</f>
        <v>691.64919960999998</v>
      </c>
    </row>
    <row r="409" spans="1:27" ht="15.75" x14ac:dyDescent="0.2">
      <c r="A409" s="36">
        <f t="shared" si="11"/>
        <v>43289</v>
      </c>
      <c r="B409" s="37">
        <f>SUMIFS(СВЦЭМ!$L$34:$L$777,СВЦЭМ!$A$34:$A$777,$A409,СВЦЭМ!$B$34:$B$777,B$401)+'СЕТ СН'!$F$13</f>
        <v>733.52998260000004</v>
      </c>
      <c r="C409" s="37">
        <f>SUMIFS(СВЦЭМ!$L$34:$L$777,СВЦЭМ!$A$34:$A$777,$A409,СВЦЭМ!$B$34:$B$777,C$401)+'СЕТ СН'!$F$13</f>
        <v>772.12619002999998</v>
      </c>
      <c r="D409" s="37">
        <f>SUMIFS(СВЦЭМ!$L$34:$L$777,СВЦЭМ!$A$34:$A$777,$A409,СВЦЭМ!$B$34:$B$777,D$401)+'СЕТ СН'!$F$13</f>
        <v>785.83311505999995</v>
      </c>
      <c r="E409" s="37">
        <f>SUMIFS(СВЦЭМ!$L$34:$L$777,СВЦЭМ!$A$34:$A$777,$A409,СВЦЭМ!$B$34:$B$777,E$401)+'СЕТ СН'!$F$13</f>
        <v>780.58128781000005</v>
      </c>
      <c r="F409" s="37">
        <f>SUMIFS(СВЦЭМ!$L$34:$L$777,СВЦЭМ!$A$34:$A$777,$A409,СВЦЭМ!$B$34:$B$777,F$401)+'СЕТ СН'!$F$13</f>
        <v>776.10226639999996</v>
      </c>
      <c r="G409" s="37">
        <f>SUMIFS(СВЦЭМ!$L$34:$L$777,СВЦЭМ!$A$34:$A$777,$A409,СВЦЭМ!$B$34:$B$777,G$401)+'СЕТ СН'!$F$13</f>
        <v>776.03057351999996</v>
      </c>
      <c r="H409" s="37">
        <f>SUMIFS(СВЦЭМ!$L$34:$L$777,СВЦЭМ!$A$34:$A$777,$A409,СВЦЭМ!$B$34:$B$777,H$401)+'СЕТ СН'!$F$13</f>
        <v>754.52279871999997</v>
      </c>
      <c r="I409" s="37">
        <f>SUMIFS(СВЦЭМ!$L$34:$L$777,СВЦЭМ!$A$34:$A$777,$A409,СВЦЭМ!$B$34:$B$777,I$401)+'СЕТ СН'!$F$13</f>
        <v>658.00527335000004</v>
      </c>
      <c r="J409" s="37">
        <f>SUMIFS(СВЦЭМ!$L$34:$L$777,СВЦЭМ!$A$34:$A$777,$A409,СВЦЭМ!$B$34:$B$777,J$401)+'СЕТ СН'!$F$13</f>
        <v>568.58926998000004</v>
      </c>
      <c r="K409" s="37">
        <f>SUMIFS(СВЦЭМ!$L$34:$L$777,СВЦЭМ!$A$34:$A$777,$A409,СВЦЭМ!$B$34:$B$777,K$401)+'СЕТ СН'!$F$13</f>
        <v>513.03810624000005</v>
      </c>
      <c r="L409" s="37">
        <f>SUMIFS(СВЦЭМ!$L$34:$L$777,СВЦЭМ!$A$34:$A$777,$A409,СВЦЭМ!$B$34:$B$777,L$401)+'СЕТ СН'!$F$13</f>
        <v>494.70094232000002</v>
      </c>
      <c r="M409" s="37">
        <f>SUMIFS(СВЦЭМ!$L$34:$L$777,СВЦЭМ!$A$34:$A$777,$A409,СВЦЭМ!$B$34:$B$777,M$401)+'СЕТ СН'!$F$13</f>
        <v>480.48189439999999</v>
      </c>
      <c r="N409" s="37">
        <f>SUMIFS(СВЦЭМ!$L$34:$L$777,СВЦЭМ!$A$34:$A$777,$A409,СВЦЭМ!$B$34:$B$777,N$401)+'СЕТ СН'!$F$13</f>
        <v>497.36905030999998</v>
      </c>
      <c r="O409" s="37">
        <f>SUMIFS(СВЦЭМ!$L$34:$L$777,СВЦЭМ!$A$34:$A$777,$A409,СВЦЭМ!$B$34:$B$777,O$401)+'СЕТ СН'!$F$13</f>
        <v>499.89274304999998</v>
      </c>
      <c r="P409" s="37">
        <f>SUMIFS(СВЦЭМ!$L$34:$L$777,СВЦЭМ!$A$34:$A$777,$A409,СВЦЭМ!$B$34:$B$777,P$401)+'СЕТ СН'!$F$13</f>
        <v>502.78215395000001</v>
      </c>
      <c r="Q409" s="37">
        <f>SUMIFS(СВЦЭМ!$L$34:$L$777,СВЦЭМ!$A$34:$A$777,$A409,СВЦЭМ!$B$34:$B$777,Q$401)+'СЕТ СН'!$F$13</f>
        <v>497.30680279000001</v>
      </c>
      <c r="R409" s="37">
        <f>SUMIFS(СВЦЭМ!$L$34:$L$777,СВЦЭМ!$A$34:$A$777,$A409,СВЦЭМ!$B$34:$B$777,R$401)+'СЕТ СН'!$F$13</f>
        <v>496.25015414000001</v>
      </c>
      <c r="S409" s="37">
        <f>SUMIFS(СВЦЭМ!$L$34:$L$777,СВЦЭМ!$A$34:$A$777,$A409,СВЦЭМ!$B$34:$B$777,S$401)+'СЕТ СН'!$F$13</f>
        <v>498.80096943000001</v>
      </c>
      <c r="T409" s="37">
        <f>SUMIFS(СВЦЭМ!$L$34:$L$777,СВЦЭМ!$A$34:$A$777,$A409,СВЦЭМ!$B$34:$B$777,T$401)+'СЕТ СН'!$F$13</f>
        <v>500.76397372999998</v>
      </c>
      <c r="U409" s="37">
        <f>SUMIFS(СВЦЭМ!$L$34:$L$777,СВЦЭМ!$A$34:$A$777,$A409,СВЦЭМ!$B$34:$B$777,U$401)+'СЕТ СН'!$F$13</f>
        <v>490.51055465000002</v>
      </c>
      <c r="V409" s="37">
        <f>SUMIFS(СВЦЭМ!$L$34:$L$777,СВЦЭМ!$A$34:$A$777,$A409,СВЦЭМ!$B$34:$B$777,V$401)+'СЕТ СН'!$F$13</f>
        <v>489.61790931000002</v>
      </c>
      <c r="W409" s="37">
        <f>SUMIFS(СВЦЭМ!$L$34:$L$777,СВЦЭМ!$A$34:$A$777,$A409,СВЦЭМ!$B$34:$B$777,W$401)+'СЕТ СН'!$F$13</f>
        <v>549.44643492</v>
      </c>
      <c r="X409" s="37">
        <f>SUMIFS(СВЦЭМ!$L$34:$L$777,СВЦЭМ!$A$34:$A$777,$A409,СВЦЭМ!$B$34:$B$777,X$401)+'СЕТ СН'!$F$13</f>
        <v>613.55335549999995</v>
      </c>
      <c r="Y409" s="37">
        <f>SUMIFS(СВЦЭМ!$L$34:$L$777,СВЦЭМ!$A$34:$A$777,$A409,СВЦЭМ!$B$34:$B$777,Y$401)+'СЕТ СН'!$F$13</f>
        <v>692.09717209999997</v>
      </c>
    </row>
    <row r="410" spans="1:27" ht="15.75" x14ac:dyDescent="0.2">
      <c r="A410" s="36">
        <f t="shared" si="11"/>
        <v>43290</v>
      </c>
      <c r="B410" s="37">
        <f>SUMIFS(СВЦЭМ!$L$34:$L$777,СВЦЭМ!$A$34:$A$777,$A410,СВЦЭМ!$B$34:$B$777,B$401)+'СЕТ СН'!$F$13</f>
        <v>765.42141167</v>
      </c>
      <c r="C410" s="37">
        <f>SUMIFS(СВЦЭМ!$L$34:$L$777,СВЦЭМ!$A$34:$A$777,$A410,СВЦЭМ!$B$34:$B$777,C$401)+'СЕТ СН'!$F$13</f>
        <v>758.75576740999998</v>
      </c>
      <c r="D410" s="37">
        <f>SUMIFS(СВЦЭМ!$L$34:$L$777,СВЦЭМ!$A$34:$A$777,$A410,СВЦЭМ!$B$34:$B$777,D$401)+'СЕТ СН'!$F$13</f>
        <v>746.03969635999999</v>
      </c>
      <c r="E410" s="37">
        <f>SUMIFS(СВЦЭМ!$L$34:$L$777,СВЦЭМ!$A$34:$A$777,$A410,СВЦЭМ!$B$34:$B$777,E$401)+'СЕТ СН'!$F$13</f>
        <v>741.19892693999998</v>
      </c>
      <c r="F410" s="37">
        <f>SUMIFS(СВЦЭМ!$L$34:$L$777,СВЦЭМ!$A$34:$A$777,$A410,СВЦЭМ!$B$34:$B$777,F$401)+'СЕТ СН'!$F$13</f>
        <v>739.1881085</v>
      </c>
      <c r="G410" s="37">
        <f>SUMIFS(СВЦЭМ!$L$34:$L$777,СВЦЭМ!$A$34:$A$777,$A410,СВЦЭМ!$B$34:$B$777,G$401)+'СЕТ СН'!$F$13</f>
        <v>743.52831490000005</v>
      </c>
      <c r="H410" s="37">
        <f>SUMIFS(СВЦЭМ!$L$34:$L$777,СВЦЭМ!$A$34:$A$777,$A410,СВЦЭМ!$B$34:$B$777,H$401)+'СЕТ СН'!$F$13</f>
        <v>753.20300337000003</v>
      </c>
      <c r="I410" s="37">
        <f>SUMIFS(СВЦЭМ!$L$34:$L$777,СВЦЭМ!$A$34:$A$777,$A410,СВЦЭМ!$B$34:$B$777,I$401)+'СЕТ СН'!$F$13</f>
        <v>652.71295582000005</v>
      </c>
      <c r="J410" s="37">
        <f>SUMIFS(СВЦЭМ!$L$34:$L$777,СВЦЭМ!$A$34:$A$777,$A410,СВЦЭМ!$B$34:$B$777,J$401)+'СЕТ СН'!$F$13</f>
        <v>553.73046274000001</v>
      </c>
      <c r="K410" s="37">
        <f>SUMIFS(СВЦЭМ!$L$34:$L$777,СВЦЭМ!$A$34:$A$777,$A410,СВЦЭМ!$B$34:$B$777,K$401)+'СЕТ СН'!$F$13</f>
        <v>510.81621351000001</v>
      </c>
      <c r="L410" s="37">
        <f>SUMIFS(СВЦЭМ!$L$34:$L$777,СВЦЭМ!$A$34:$A$777,$A410,СВЦЭМ!$B$34:$B$777,L$401)+'СЕТ СН'!$F$13</f>
        <v>505.59157984000001</v>
      </c>
      <c r="M410" s="37">
        <f>SUMIFS(СВЦЭМ!$L$34:$L$777,СВЦЭМ!$A$34:$A$777,$A410,СВЦЭМ!$B$34:$B$777,M$401)+'СЕТ СН'!$F$13</f>
        <v>489.15191002</v>
      </c>
      <c r="N410" s="37">
        <f>SUMIFS(СВЦЭМ!$L$34:$L$777,СВЦЭМ!$A$34:$A$777,$A410,СВЦЭМ!$B$34:$B$777,N$401)+'СЕТ СН'!$F$13</f>
        <v>517.77954089000002</v>
      </c>
      <c r="O410" s="37">
        <f>SUMIFS(СВЦЭМ!$L$34:$L$777,СВЦЭМ!$A$34:$A$777,$A410,СВЦЭМ!$B$34:$B$777,O$401)+'СЕТ СН'!$F$13</f>
        <v>515.95605006999995</v>
      </c>
      <c r="P410" s="37">
        <f>SUMIFS(СВЦЭМ!$L$34:$L$777,СВЦЭМ!$A$34:$A$777,$A410,СВЦЭМ!$B$34:$B$777,P$401)+'СЕТ СН'!$F$13</f>
        <v>512.17472289</v>
      </c>
      <c r="Q410" s="37">
        <f>SUMIFS(СВЦЭМ!$L$34:$L$777,СВЦЭМ!$A$34:$A$777,$A410,СВЦЭМ!$B$34:$B$777,Q$401)+'СЕТ СН'!$F$13</f>
        <v>518.59349120000002</v>
      </c>
      <c r="R410" s="37">
        <f>SUMIFS(СВЦЭМ!$L$34:$L$777,СВЦЭМ!$A$34:$A$777,$A410,СВЦЭМ!$B$34:$B$777,R$401)+'СЕТ СН'!$F$13</f>
        <v>521.57095514000002</v>
      </c>
      <c r="S410" s="37">
        <f>SUMIFS(СВЦЭМ!$L$34:$L$777,СВЦЭМ!$A$34:$A$777,$A410,СВЦЭМ!$B$34:$B$777,S$401)+'СЕТ СН'!$F$13</f>
        <v>523.35009751999996</v>
      </c>
      <c r="T410" s="37">
        <f>SUMIFS(СВЦЭМ!$L$34:$L$777,СВЦЭМ!$A$34:$A$777,$A410,СВЦЭМ!$B$34:$B$777,T$401)+'СЕТ СН'!$F$13</f>
        <v>527.64964248000001</v>
      </c>
      <c r="U410" s="37">
        <f>SUMIFS(СВЦЭМ!$L$34:$L$777,СВЦЭМ!$A$34:$A$777,$A410,СВЦЭМ!$B$34:$B$777,U$401)+'СЕТ СН'!$F$13</f>
        <v>521.19881548000001</v>
      </c>
      <c r="V410" s="37">
        <f>SUMIFS(СВЦЭМ!$L$34:$L$777,СВЦЭМ!$A$34:$A$777,$A410,СВЦЭМ!$B$34:$B$777,V$401)+'СЕТ СН'!$F$13</f>
        <v>524.09294033000003</v>
      </c>
      <c r="W410" s="37">
        <f>SUMIFS(СВЦЭМ!$L$34:$L$777,СВЦЭМ!$A$34:$A$777,$A410,СВЦЭМ!$B$34:$B$777,W$401)+'СЕТ СН'!$F$13</f>
        <v>566.04822744000001</v>
      </c>
      <c r="X410" s="37">
        <f>SUMIFS(СВЦЭМ!$L$34:$L$777,СВЦЭМ!$A$34:$A$777,$A410,СВЦЭМ!$B$34:$B$777,X$401)+'СЕТ СН'!$F$13</f>
        <v>632.67004362</v>
      </c>
      <c r="Y410" s="37">
        <f>SUMIFS(СВЦЭМ!$L$34:$L$777,СВЦЭМ!$A$34:$A$777,$A410,СВЦЭМ!$B$34:$B$777,Y$401)+'СЕТ СН'!$F$13</f>
        <v>724.99110204999999</v>
      </c>
    </row>
    <row r="411" spans="1:27" ht="15.75" x14ac:dyDescent="0.2">
      <c r="A411" s="36">
        <f t="shared" si="11"/>
        <v>43291</v>
      </c>
      <c r="B411" s="37">
        <f>SUMIFS(СВЦЭМ!$L$34:$L$777,СВЦЭМ!$A$34:$A$777,$A411,СВЦЭМ!$B$34:$B$777,B$401)+'СЕТ СН'!$F$13</f>
        <v>783.95474105000005</v>
      </c>
      <c r="C411" s="37">
        <f>SUMIFS(СВЦЭМ!$L$34:$L$777,СВЦЭМ!$A$34:$A$777,$A411,СВЦЭМ!$B$34:$B$777,C$401)+'СЕТ СН'!$F$13</f>
        <v>784.32635302999995</v>
      </c>
      <c r="D411" s="37">
        <f>SUMIFS(СВЦЭМ!$L$34:$L$777,СВЦЭМ!$A$34:$A$777,$A411,СВЦЭМ!$B$34:$B$777,D$401)+'СЕТ СН'!$F$13</f>
        <v>774.47017903999995</v>
      </c>
      <c r="E411" s="37">
        <f>SUMIFS(СВЦЭМ!$L$34:$L$777,СВЦЭМ!$A$34:$A$777,$A411,СВЦЭМ!$B$34:$B$777,E$401)+'СЕТ СН'!$F$13</f>
        <v>769.05874360999996</v>
      </c>
      <c r="F411" s="37">
        <f>SUMIFS(СВЦЭМ!$L$34:$L$777,СВЦЭМ!$A$34:$A$777,$A411,СВЦЭМ!$B$34:$B$777,F$401)+'СЕТ СН'!$F$13</f>
        <v>767.03256123000006</v>
      </c>
      <c r="G411" s="37">
        <f>SUMIFS(СВЦЭМ!$L$34:$L$777,СВЦЭМ!$A$34:$A$777,$A411,СВЦЭМ!$B$34:$B$777,G$401)+'СЕТ СН'!$F$13</f>
        <v>767.18169806000003</v>
      </c>
      <c r="H411" s="37">
        <f>SUMIFS(СВЦЭМ!$L$34:$L$777,СВЦЭМ!$A$34:$A$777,$A411,СВЦЭМ!$B$34:$B$777,H$401)+'СЕТ СН'!$F$13</f>
        <v>725.21750018</v>
      </c>
      <c r="I411" s="37">
        <f>SUMIFS(СВЦЭМ!$L$34:$L$777,СВЦЭМ!$A$34:$A$777,$A411,СВЦЭМ!$B$34:$B$777,I$401)+'СЕТ СН'!$F$13</f>
        <v>642.34699748000003</v>
      </c>
      <c r="J411" s="37">
        <f>SUMIFS(СВЦЭМ!$L$34:$L$777,СВЦЭМ!$A$34:$A$777,$A411,СВЦЭМ!$B$34:$B$777,J$401)+'СЕТ СН'!$F$13</f>
        <v>554.03035733000002</v>
      </c>
      <c r="K411" s="37">
        <f>SUMIFS(СВЦЭМ!$L$34:$L$777,СВЦЭМ!$A$34:$A$777,$A411,СВЦЭМ!$B$34:$B$777,K$401)+'СЕТ СН'!$F$13</f>
        <v>521.58610446</v>
      </c>
      <c r="L411" s="37">
        <f>SUMIFS(СВЦЭМ!$L$34:$L$777,СВЦЭМ!$A$34:$A$777,$A411,СВЦЭМ!$B$34:$B$777,L$401)+'СЕТ СН'!$F$13</f>
        <v>521.33746068000005</v>
      </c>
      <c r="M411" s="37">
        <f>SUMIFS(СВЦЭМ!$L$34:$L$777,СВЦЭМ!$A$34:$A$777,$A411,СВЦЭМ!$B$34:$B$777,M$401)+'СЕТ СН'!$F$13</f>
        <v>496.96694717000003</v>
      </c>
      <c r="N411" s="37">
        <f>SUMIFS(СВЦЭМ!$L$34:$L$777,СВЦЭМ!$A$34:$A$777,$A411,СВЦЭМ!$B$34:$B$777,N$401)+'СЕТ СН'!$F$13</f>
        <v>516.01237318999995</v>
      </c>
      <c r="O411" s="37">
        <f>SUMIFS(СВЦЭМ!$L$34:$L$777,СВЦЭМ!$A$34:$A$777,$A411,СВЦЭМ!$B$34:$B$777,O$401)+'СЕТ СН'!$F$13</f>
        <v>515.99320858999999</v>
      </c>
      <c r="P411" s="37">
        <f>SUMIFS(СВЦЭМ!$L$34:$L$777,СВЦЭМ!$A$34:$A$777,$A411,СВЦЭМ!$B$34:$B$777,P$401)+'СЕТ СН'!$F$13</f>
        <v>515.18564355000001</v>
      </c>
      <c r="Q411" s="37">
        <f>SUMIFS(СВЦЭМ!$L$34:$L$777,СВЦЭМ!$A$34:$A$777,$A411,СВЦЭМ!$B$34:$B$777,Q$401)+'СЕТ СН'!$F$13</f>
        <v>515.86539319999997</v>
      </c>
      <c r="R411" s="37">
        <f>SUMIFS(СВЦЭМ!$L$34:$L$777,СВЦЭМ!$A$34:$A$777,$A411,СВЦЭМ!$B$34:$B$777,R$401)+'СЕТ СН'!$F$13</f>
        <v>526.98283803000004</v>
      </c>
      <c r="S411" s="37">
        <f>SUMIFS(СВЦЭМ!$L$34:$L$777,СВЦЭМ!$A$34:$A$777,$A411,СВЦЭМ!$B$34:$B$777,S$401)+'СЕТ СН'!$F$13</f>
        <v>531.37464580000005</v>
      </c>
      <c r="T411" s="37">
        <f>SUMIFS(СВЦЭМ!$L$34:$L$777,СВЦЭМ!$A$34:$A$777,$A411,СВЦЭМ!$B$34:$B$777,T$401)+'СЕТ СН'!$F$13</f>
        <v>551.80279109000003</v>
      </c>
      <c r="U411" s="37">
        <f>SUMIFS(СВЦЭМ!$L$34:$L$777,СВЦЭМ!$A$34:$A$777,$A411,СВЦЭМ!$B$34:$B$777,U$401)+'СЕТ СН'!$F$13</f>
        <v>559.03468622000003</v>
      </c>
      <c r="V411" s="37">
        <f>SUMIFS(СВЦЭМ!$L$34:$L$777,СВЦЭМ!$A$34:$A$777,$A411,СВЦЭМ!$B$34:$B$777,V$401)+'СЕТ СН'!$F$13</f>
        <v>571.94964249999998</v>
      </c>
      <c r="W411" s="37">
        <f>SUMIFS(СВЦЭМ!$L$34:$L$777,СВЦЭМ!$A$34:$A$777,$A411,СВЦЭМ!$B$34:$B$777,W$401)+'СЕТ СН'!$F$13</f>
        <v>607.19900757000005</v>
      </c>
      <c r="X411" s="37">
        <f>SUMIFS(СВЦЭМ!$L$34:$L$777,СВЦЭМ!$A$34:$A$777,$A411,СВЦЭМ!$B$34:$B$777,X$401)+'СЕТ СН'!$F$13</f>
        <v>655.87144187000001</v>
      </c>
      <c r="Y411" s="37">
        <f>SUMIFS(СВЦЭМ!$L$34:$L$777,СВЦЭМ!$A$34:$A$777,$A411,СВЦЭМ!$B$34:$B$777,Y$401)+'СЕТ СН'!$F$13</f>
        <v>733.73635210999998</v>
      </c>
    </row>
    <row r="412" spans="1:27" ht="15.75" x14ac:dyDescent="0.2">
      <c r="A412" s="36">
        <f t="shared" si="11"/>
        <v>43292</v>
      </c>
      <c r="B412" s="37">
        <f>SUMIFS(СВЦЭМ!$L$34:$L$777,СВЦЭМ!$A$34:$A$777,$A412,СВЦЭМ!$B$34:$B$777,B$401)+'СЕТ СН'!$F$13</f>
        <v>692.42637176000005</v>
      </c>
      <c r="C412" s="37">
        <f>SUMIFS(СВЦЭМ!$L$34:$L$777,СВЦЭМ!$A$34:$A$777,$A412,СВЦЭМ!$B$34:$B$777,C$401)+'СЕТ СН'!$F$13</f>
        <v>720.87346361000004</v>
      </c>
      <c r="D412" s="37">
        <f>SUMIFS(СВЦЭМ!$L$34:$L$777,СВЦЭМ!$A$34:$A$777,$A412,СВЦЭМ!$B$34:$B$777,D$401)+'СЕТ СН'!$F$13</f>
        <v>740.98933381999996</v>
      </c>
      <c r="E412" s="37">
        <f>SUMIFS(СВЦЭМ!$L$34:$L$777,СВЦЭМ!$A$34:$A$777,$A412,СВЦЭМ!$B$34:$B$777,E$401)+'СЕТ СН'!$F$13</f>
        <v>745.32815575999996</v>
      </c>
      <c r="F412" s="37">
        <f>SUMIFS(СВЦЭМ!$L$34:$L$777,СВЦЭМ!$A$34:$A$777,$A412,СВЦЭМ!$B$34:$B$777,F$401)+'СЕТ СН'!$F$13</f>
        <v>741.34062933999996</v>
      </c>
      <c r="G412" s="37">
        <f>SUMIFS(СВЦЭМ!$L$34:$L$777,СВЦЭМ!$A$34:$A$777,$A412,СВЦЭМ!$B$34:$B$777,G$401)+'СЕТ СН'!$F$13</f>
        <v>737.21652720999998</v>
      </c>
      <c r="H412" s="37">
        <f>SUMIFS(СВЦЭМ!$L$34:$L$777,СВЦЭМ!$A$34:$A$777,$A412,СВЦЭМ!$B$34:$B$777,H$401)+'СЕТ СН'!$F$13</f>
        <v>651.94105833000003</v>
      </c>
      <c r="I412" s="37">
        <f>SUMIFS(СВЦЭМ!$L$34:$L$777,СВЦЭМ!$A$34:$A$777,$A412,СВЦЭМ!$B$34:$B$777,I$401)+'СЕТ СН'!$F$13</f>
        <v>553.78462535999995</v>
      </c>
      <c r="J412" s="37">
        <f>SUMIFS(СВЦЭМ!$L$34:$L$777,СВЦЭМ!$A$34:$A$777,$A412,СВЦЭМ!$B$34:$B$777,J$401)+'СЕТ СН'!$F$13</f>
        <v>505.20317324000001</v>
      </c>
      <c r="K412" s="37">
        <f>SUMIFS(СВЦЭМ!$L$34:$L$777,СВЦЭМ!$A$34:$A$777,$A412,СВЦЭМ!$B$34:$B$777,K$401)+'СЕТ СН'!$F$13</f>
        <v>459.07092376000003</v>
      </c>
      <c r="L412" s="37">
        <f>SUMIFS(СВЦЭМ!$L$34:$L$777,СВЦЭМ!$A$34:$A$777,$A412,СВЦЭМ!$B$34:$B$777,L$401)+'СЕТ СН'!$F$13</f>
        <v>454.43969757000002</v>
      </c>
      <c r="M412" s="37">
        <f>SUMIFS(СВЦЭМ!$L$34:$L$777,СВЦЭМ!$A$34:$A$777,$A412,СВЦЭМ!$B$34:$B$777,M$401)+'СЕТ СН'!$F$13</f>
        <v>440.15474495000001</v>
      </c>
      <c r="N412" s="37">
        <f>SUMIFS(СВЦЭМ!$L$34:$L$777,СВЦЭМ!$A$34:$A$777,$A412,СВЦЭМ!$B$34:$B$777,N$401)+'СЕТ СН'!$F$13</f>
        <v>432.67234963999999</v>
      </c>
      <c r="O412" s="37">
        <f>SUMIFS(СВЦЭМ!$L$34:$L$777,СВЦЭМ!$A$34:$A$777,$A412,СВЦЭМ!$B$34:$B$777,O$401)+'СЕТ СН'!$F$13</f>
        <v>439.33477885000002</v>
      </c>
      <c r="P412" s="37">
        <f>SUMIFS(СВЦЭМ!$L$34:$L$777,СВЦЭМ!$A$34:$A$777,$A412,СВЦЭМ!$B$34:$B$777,P$401)+'СЕТ СН'!$F$13</f>
        <v>438.50888400999997</v>
      </c>
      <c r="Q412" s="37">
        <f>SUMIFS(СВЦЭМ!$L$34:$L$777,СВЦЭМ!$A$34:$A$777,$A412,СВЦЭМ!$B$34:$B$777,Q$401)+'СЕТ СН'!$F$13</f>
        <v>440.00093924999999</v>
      </c>
      <c r="R412" s="37">
        <f>SUMIFS(СВЦЭМ!$L$34:$L$777,СВЦЭМ!$A$34:$A$777,$A412,СВЦЭМ!$B$34:$B$777,R$401)+'СЕТ СН'!$F$13</f>
        <v>446.05225027</v>
      </c>
      <c r="S412" s="37">
        <f>SUMIFS(СВЦЭМ!$L$34:$L$777,СВЦЭМ!$A$34:$A$777,$A412,СВЦЭМ!$B$34:$B$777,S$401)+'СЕТ СН'!$F$13</f>
        <v>447.35258664999998</v>
      </c>
      <c r="T412" s="37">
        <f>SUMIFS(СВЦЭМ!$L$34:$L$777,СВЦЭМ!$A$34:$A$777,$A412,СВЦЭМ!$B$34:$B$777,T$401)+'СЕТ СН'!$F$13</f>
        <v>448.16627665999999</v>
      </c>
      <c r="U412" s="37">
        <f>SUMIFS(СВЦЭМ!$L$34:$L$777,СВЦЭМ!$A$34:$A$777,$A412,СВЦЭМ!$B$34:$B$777,U$401)+'СЕТ СН'!$F$13</f>
        <v>442.70521829</v>
      </c>
      <c r="V412" s="37">
        <f>SUMIFS(СВЦЭМ!$L$34:$L$777,СВЦЭМ!$A$34:$A$777,$A412,СВЦЭМ!$B$34:$B$777,V$401)+'СЕТ СН'!$F$13</f>
        <v>447.70162076000003</v>
      </c>
      <c r="W412" s="37">
        <f>SUMIFS(СВЦЭМ!$L$34:$L$777,СВЦЭМ!$A$34:$A$777,$A412,СВЦЭМ!$B$34:$B$777,W$401)+'СЕТ СН'!$F$13</f>
        <v>492.00204137999998</v>
      </c>
      <c r="X412" s="37">
        <f>SUMIFS(СВЦЭМ!$L$34:$L$777,СВЦЭМ!$A$34:$A$777,$A412,СВЦЭМ!$B$34:$B$777,X$401)+'СЕТ СН'!$F$13</f>
        <v>548.29593836000004</v>
      </c>
      <c r="Y412" s="37">
        <f>SUMIFS(СВЦЭМ!$L$34:$L$777,СВЦЭМ!$A$34:$A$777,$A412,СВЦЭМ!$B$34:$B$777,Y$401)+'СЕТ СН'!$F$13</f>
        <v>617.46479225999997</v>
      </c>
    </row>
    <row r="413" spans="1:27" ht="15.75" x14ac:dyDescent="0.2">
      <c r="A413" s="36">
        <f t="shared" si="11"/>
        <v>43293</v>
      </c>
      <c r="B413" s="37">
        <f>SUMIFS(СВЦЭМ!$L$34:$L$777,СВЦЭМ!$A$34:$A$777,$A413,СВЦЭМ!$B$34:$B$777,B$401)+'СЕТ СН'!$F$13</f>
        <v>693.50934582000002</v>
      </c>
      <c r="C413" s="37">
        <f>SUMIFS(СВЦЭМ!$L$34:$L$777,СВЦЭМ!$A$34:$A$777,$A413,СВЦЭМ!$B$34:$B$777,C$401)+'СЕТ СН'!$F$13</f>
        <v>734.02233489000002</v>
      </c>
      <c r="D413" s="37">
        <f>SUMIFS(СВЦЭМ!$L$34:$L$777,СВЦЭМ!$A$34:$A$777,$A413,СВЦЭМ!$B$34:$B$777,D$401)+'СЕТ СН'!$F$13</f>
        <v>728.66122539000003</v>
      </c>
      <c r="E413" s="37">
        <f>SUMIFS(СВЦЭМ!$L$34:$L$777,СВЦЭМ!$A$34:$A$777,$A413,СВЦЭМ!$B$34:$B$777,E$401)+'СЕТ СН'!$F$13</f>
        <v>741.45331338000005</v>
      </c>
      <c r="F413" s="37">
        <f>SUMIFS(СВЦЭМ!$L$34:$L$777,СВЦЭМ!$A$34:$A$777,$A413,СВЦЭМ!$B$34:$B$777,F$401)+'СЕТ СН'!$F$13</f>
        <v>752.02849033999996</v>
      </c>
      <c r="G413" s="37">
        <f>SUMIFS(СВЦЭМ!$L$34:$L$777,СВЦЭМ!$A$34:$A$777,$A413,СВЦЭМ!$B$34:$B$777,G$401)+'СЕТ СН'!$F$13</f>
        <v>747.84788342000002</v>
      </c>
      <c r="H413" s="37">
        <f>SUMIFS(СВЦЭМ!$L$34:$L$777,СВЦЭМ!$A$34:$A$777,$A413,СВЦЭМ!$B$34:$B$777,H$401)+'СЕТ СН'!$F$13</f>
        <v>678.46744435000005</v>
      </c>
      <c r="I413" s="37">
        <f>SUMIFS(СВЦЭМ!$L$34:$L$777,СВЦЭМ!$A$34:$A$777,$A413,СВЦЭМ!$B$34:$B$777,I$401)+'СЕТ СН'!$F$13</f>
        <v>558.47833322999998</v>
      </c>
      <c r="J413" s="37">
        <f>SUMIFS(СВЦЭМ!$L$34:$L$777,СВЦЭМ!$A$34:$A$777,$A413,СВЦЭМ!$B$34:$B$777,J$401)+'СЕТ СН'!$F$13</f>
        <v>486.55671281999997</v>
      </c>
      <c r="K413" s="37">
        <f>SUMIFS(СВЦЭМ!$L$34:$L$777,СВЦЭМ!$A$34:$A$777,$A413,СВЦЭМ!$B$34:$B$777,K$401)+'СЕТ СН'!$F$13</f>
        <v>445.62546393999997</v>
      </c>
      <c r="L413" s="37">
        <f>SUMIFS(СВЦЭМ!$L$34:$L$777,СВЦЭМ!$A$34:$A$777,$A413,СВЦЭМ!$B$34:$B$777,L$401)+'СЕТ СН'!$F$13</f>
        <v>433.38238779</v>
      </c>
      <c r="M413" s="37">
        <f>SUMIFS(СВЦЭМ!$L$34:$L$777,СВЦЭМ!$A$34:$A$777,$A413,СВЦЭМ!$B$34:$B$777,M$401)+'СЕТ СН'!$F$13</f>
        <v>429.99248039000003</v>
      </c>
      <c r="N413" s="37">
        <f>SUMIFS(СВЦЭМ!$L$34:$L$777,СВЦЭМ!$A$34:$A$777,$A413,СВЦЭМ!$B$34:$B$777,N$401)+'СЕТ СН'!$F$13</f>
        <v>441.00041054000002</v>
      </c>
      <c r="O413" s="37">
        <f>SUMIFS(СВЦЭМ!$L$34:$L$777,СВЦЭМ!$A$34:$A$777,$A413,СВЦЭМ!$B$34:$B$777,O$401)+'СЕТ СН'!$F$13</f>
        <v>451.73606962999997</v>
      </c>
      <c r="P413" s="37">
        <f>SUMIFS(СВЦЭМ!$L$34:$L$777,СВЦЭМ!$A$34:$A$777,$A413,СВЦЭМ!$B$34:$B$777,P$401)+'СЕТ СН'!$F$13</f>
        <v>456.18184396999999</v>
      </c>
      <c r="Q413" s="37">
        <f>SUMIFS(СВЦЭМ!$L$34:$L$777,СВЦЭМ!$A$34:$A$777,$A413,СВЦЭМ!$B$34:$B$777,Q$401)+'СЕТ СН'!$F$13</f>
        <v>460.17672395</v>
      </c>
      <c r="R413" s="37">
        <f>SUMIFS(СВЦЭМ!$L$34:$L$777,СВЦЭМ!$A$34:$A$777,$A413,СВЦЭМ!$B$34:$B$777,R$401)+'СЕТ СН'!$F$13</f>
        <v>457.22400730999999</v>
      </c>
      <c r="S413" s="37">
        <f>SUMIFS(СВЦЭМ!$L$34:$L$777,СВЦЭМ!$A$34:$A$777,$A413,СВЦЭМ!$B$34:$B$777,S$401)+'СЕТ СН'!$F$13</f>
        <v>447.28816777999998</v>
      </c>
      <c r="T413" s="37">
        <f>SUMIFS(СВЦЭМ!$L$34:$L$777,СВЦЭМ!$A$34:$A$777,$A413,СВЦЭМ!$B$34:$B$777,T$401)+'СЕТ СН'!$F$13</f>
        <v>442.82794811999997</v>
      </c>
      <c r="U413" s="37">
        <f>SUMIFS(СВЦЭМ!$L$34:$L$777,СВЦЭМ!$A$34:$A$777,$A413,СВЦЭМ!$B$34:$B$777,U$401)+'СЕТ СН'!$F$13</f>
        <v>435.16803506999997</v>
      </c>
      <c r="V413" s="37">
        <f>SUMIFS(СВЦЭМ!$L$34:$L$777,СВЦЭМ!$A$34:$A$777,$A413,СВЦЭМ!$B$34:$B$777,V$401)+'СЕТ СН'!$F$13</f>
        <v>434.10855798</v>
      </c>
      <c r="W413" s="37">
        <f>SUMIFS(СВЦЭМ!$L$34:$L$777,СВЦЭМ!$A$34:$A$777,$A413,СВЦЭМ!$B$34:$B$777,W$401)+'СЕТ СН'!$F$13</f>
        <v>477.63806778999998</v>
      </c>
      <c r="X413" s="37">
        <f>SUMIFS(СВЦЭМ!$L$34:$L$777,СВЦЭМ!$A$34:$A$777,$A413,СВЦЭМ!$B$34:$B$777,X$401)+'СЕТ СН'!$F$13</f>
        <v>546.38616593999996</v>
      </c>
      <c r="Y413" s="37">
        <f>SUMIFS(СВЦЭМ!$L$34:$L$777,СВЦЭМ!$A$34:$A$777,$A413,СВЦЭМ!$B$34:$B$777,Y$401)+'СЕТ СН'!$F$13</f>
        <v>637.66896926000004</v>
      </c>
    </row>
    <row r="414" spans="1:27" ht="15.75" x14ac:dyDescent="0.2">
      <c r="A414" s="36">
        <f t="shared" si="11"/>
        <v>43294</v>
      </c>
      <c r="B414" s="37">
        <f>SUMIFS(СВЦЭМ!$L$34:$L$777,СВЦЭМ!$A$34:$A$777,$A414,СВЦЭМ!$B$34:$B$777,B$401)+'СЕТ СН'!$F$13</f>
        <v>689.18614472000002</v>
      </c>
      <c r="C414" s="37">
        <f>SUMIFS(СВЦЭМ!$L$34:$L$777,СВЦЭМ!$A$34:$A$777,$A414,СВЦЭМ!$B$34:$B$777,C$401)+'СЕТ СН'!$F$13</f>
        <v>713.19912016000001</v>
      </c>
      <c r="D414" s="37">
        <f>SUMIFS(СВЦЭМ!$L$34:$L$777,СВЦЭМ!$A$34:$A$777,$A414,СВЦЭМ!$B$34:$B$777,D$401)+'СЕТ СН'!$F$13</f>
        <v>743.96041929</v>
      </c>
      <c r="E414" s="37">
        <f>SUMIFS(СВЦЭМ!$L$34:$L$777,СВЦЭМ!$A$34:$A$777,$A414,СВЦЭМ!$B$34:$B$777,E$401)+'СЕТ СН'!$F$13</f>
        <v>757.62595649000002</v>
      </c>
      <c r="F414" s="37">
        <f>SUMIFS(СВЦЭМ!$L$34:$L$777,СВЦЭМ!$A$34:$A$777,$A414,СВЦЭМ!$B$34:$B$777,F$401)+'СЕТ СН'!$F$13</f>
        <v>755.28446460999999</v>
      </c>
      <c r="G414" s="37">
        <f>SUMIFS(СВЦЭМ!$L$34:$L$777,СВЦЭМ!$A$34:$A$777,$A414,СВЦЭМ!$B$34:$B$777,G$401)+'СЕТ СН'!$F$13</f>
        <v>748.09832537</v>
      </c>
      <c r="H414" s="37">
        <f>SUMIFS(СВЦЭМ!$L$34:$L$777,СВЦЭМ!$A$34:$A$777,$A414,СВЦЭМ!$B$34:$B$777,H$401)+'СЕТ СН'!$F$13</f>
        <v>665.36764673000005</v>
      </c>
      <c r="I414" s="37">
        <f>SUMIFS(СВЦЭМ!$L$34:$L$777,СВЦЭМ!$A$34:$A$777,$A414,СВЦЭМ!$B$34:$B$777,I$401)+'СЕТ СН'!$F$13</f>
        <v>573.72089599000003</v>
      </c>
      <c r="J414" s="37">
        <f>SUMIFS(СВЦЭМ!$L$34:$L$777,СВЦЭМ!$A$34:$A$777,$A414,СВЦЭМ!$B$34:$B$777,J$401)+'СЕТ СН'!$F$13</f>
        <v>495.95157746000001</v>
      </c>
      <c r="K414" s="37">
        <f>SUMIFS(СВЦЭМ!$L$34:$L$777,СВЦЭМ!$A$34:$A$777,$A414,СВЦЭМ!$B$34:$B$777,K$401)+'СЕТ СН'!$F$13</f>
        <v>458.16207150999998</v>
      </c>
      <c r="L414" s="37">
        <f>SUMIFS(СВЦЭМ!$L$34:$L$777,СВЦЭМ!$A$34:$A$777,$A414,СВЦЭМ!$B$34:$B$777,L$401)+'СЕТ СН'!$F$13</f>
        <v>438.69749157000001</v>
      </c>
      <c r="M414" s="37">
        <f>SUMIFS(СВЦЭМ!$L$34:$L$777,СВЦЭМ!$A$34:$A$777,$A414,СВЦЭМ!$B$34:$B$777,M$401)+'СЕТ СН'!$F$13</f>
        <v>434.93606812000002</v>
      </c>
      <c r="N414" s="37">
        <f>SUMIFS(СВЦЭМ!$L$34:$L$777,СВЦЭМ!$A$34:$A$777,$A414,СВЦЭМ!$B$34:$B$777,N$401)+'СЕТ СН'!$F$13</f>
        <v>444.09875328999999</v>
      </c>
      <c r="O414" s="37">
        <f>SUMIFS(СВЦЭМ!$L$34:$L$777,СВЦЭМ!$A$34:$A$777,$A414,СВЦЭМ!$B$34:$B$777,O$401)+'СЕТ СН'!$F$13</f>
        <v>447.39300856</v>
      </c>
      <c r="P414" s="37">
        <f>SUMIFS(СВЦЭМ!$L$34:$L$777,СВЦЭМ!$A$34:$A$777,$A414,СВЦЭМ!$B$34:$B$777,P$401)+'СЕТ СН'!$F$13</f>
        <v>454.58591431999997</v>
      </c>
      <c r="Q414" s="37">
        <f>SUMIFS(СВЦЭМ!$L$34:$L$777,СВЦЭМ!$A$34:$A$777,$A414,СВЦЭМ!$B$34:$B$777,Q$401)+'СЕТ СН'!$F$13</f>
        <v>475.25301601000001</v>
      </c>
      <c r="R414" s="37">
        <f>SUMIFS(СВЦЭМ!$L$34:$L$777,СВЦЭМ!$A$34:$A$777,$A414,СВЦЭМ!$B$34:$B$777,R$401)+'СЕТ СН'!$F$13</f>
        <v>492.41249542999998</v>
      </c>
      <c r="S414" s="37">
        <f>SUMIFS(СВЦЭМ!$L$34:$L$777,СВЦЭМ!$A$34:$A$777,$A414,СВЦЭМ!$B$34:$B$777,S$401)+'СЕТ СН'!$F$13</f>
        <v>476.24499787000002</v>
      </c>
      <c r="T414" s="37">
        <f>SUMIFS(СВЦЭМ!$L$34:$L$777,СВЦЭМ!$A$34:$A$777,$A414,СВЦЭМ!$B$34:$B$777,T$401)+'СЕТ СН'!$F$13</f>
        <v>466.19864911000002</v>
      </c>
      <c r="U414" s="37">
        <f>SUMIFS(СВЦЭМ!$L$34:$L$777,СВЦЭМ!$A$34:$A$777,$A414,СВЦЭМ!$B$34:$B$777,U$401)+'СЕТ СН'!$F$13</f>
        <v>455.60765701999998</v>
      </c>
      <c r="V414" s="37">
        <f>SUMIFS(СВЦЭМ!$L$34:$L$777,СВЦЭМ!$A$34:$A$777,$A414,СВЦЭМ!$B$34:$B$777,V$401)+'СЕТ СН'!$F$13</f>
        <v>457.10647282000002</v>
      </c>
      <c r="W414" s="37">
        <f>SUMIFS(СВЦЭМ!$L$34:$L$777,СВЦЭМ!$A$34:$A$777,$A414,СВЦЭМ!$B$34:$B$777,W$401)+'СЕТ СН'!$F$13</f>
        <v>485.47466648</v>
      </c>
      <c r="X414" s="37">
        <f>SUMIFS(СВЦЭМ!$L$34:$L$777,СВЦЭМ!$A$34:$A$777,$A414,СВЦЭМ!$B$34:$B$777,X$401)+'СЕТ СН'!$F$13</f>
        <v>542.21481979999999</v>
      </c>
      <c r="Y414" s="37">
        <f>SUMIFS(СВЦЭМ!$L$34:$L$777,СВЦЭМ!$A$34:$A$777,$A414,СВЦЭМ!$B$34:$B$777,Y$401)+'СЕТ СН'!$F$13</f>
        <v>616.91142266999998</v>
      </c>
    </row>
    <row r="415" spans="1:27" ht="15.75" x14ac:dyDescent="0.2">
      <c r="A415" s="36">
        <f t="shared" si="11"/>
        <v>43295</v>
      </c>
      <c r="B415" s="37">
        <f>SUMIFS(СВЦЭМ!$L$34:$L$777,СВЦЭМ!$A$34:$A$777,$A415,СВЦЭМ!$B$34:$B$777,B$401)+'СЕТ СН'!$F$13</f>
        <v>626.75626364000004</v>
      </c>
      <c r="C415" s="37">
        <f>SUMIFS(СВЦЭМ!$L$34:$L$777,СВЦЭМ!$A$34:$A$777,$A415,СВЦЭМ!$B$34:$B$777,C$401)+'СЕТ СН'!$F$13</f>
        <v>689.16007073000003</v>
      </c>
      <c r="D415" s="37">
        <f>SUMIFS(СВЦЭМ!$L$34:$L$777,СВЦЭМ!$A$34:$A$777,$A415,СВЦЭМ!$B$34:$B$777,D$401)+'СЕТ СН'!$F$13</f>
        <v>749.88624291999997</v>
      </c>
      <c r="E415" s="37">
        <f>SUMIFS(СВЦЭМ!$L$34:$L$777,СВЦЭМ!$A$34:$A$777,$A415,СВЦЭМ!$B$34:$B$777,E$401)+'СЕТ СН'!$F$13</f>
        <v>750.54877002000001</v>
      </c>
      <c r="F415" s="37">
        <f>SUMIFS(СВЦЭМ!$L$34:$L$777,СВЦЭМ!$A$34:$A$777,$A415,СВЦЭМ!$B$34:$B$777,F$401)+'СЕТ СН'!$F$13</f>
        <v>751.03197352999996</v>
      </c>
      <c r="G415" s="37">
        <f>SUMIFS(СВЦЭМ!$L$34:$L$777,СВЦЭМ!$A$34:$A$777,$A415,СВЦЭМ!$B$34:$B$777,G$401)+'СЕТ СН'!$F$13</f>
        <v>749.51638645000003</v>
      </c>
      <c r="H415" s="37">
        <f>SUMIFS(СВЦЭМ!$L$34:$L$777,СВЦЭМ!$A$34:$A$777,$A415,СВЦЭМ!$B$34:$B$777,H$401)+'СЕТ СН'!$F$13</f>
        <v>698.10242997</v>
      </c>
      <c r="I415" s="37">
        <f>SUMIFS(СВЦЭМ!$L$34:$L$777,СВЦЭМ!$A$34:$A$777,$A415,СВЦЭМ!$B$34:$B$777,I$401)+'СЕТ СН'!$F$13</f>
        <v>599.90428200999997</v>
      </c>
      <c r="J415" s="37">
        <f>SUMIFS(СВЦЭМ!$L$34:$L$777,СВЦЭМ!$A$34:$A$777,$A415,СВЦЭМ!$B$34:$B$777,J$401)+'СЕТ СН'!$F$13</f>
        <v>503.38381145</v>
      </c>
      <c r="K415" s="37">
        <f>SUMIFS(СВЦЭМ!$L$34:$L$777,СВЦЭМ!$A$34:$A$777,$A415,СВЦЭМ!$B$34:$B$777,K$401)+'СЕТ СН'!$F$13</f>
        <v>461.18327957000002</v>
      </c>
      <c r="L415" s="37">
        <f>SUMIFS(СВЦЭМ!$L$34:$L$777,СВЦЭМ!$A$34:$A$777,$A415,СВЦЭМ!$B$34:$B$777,L$401)+'СЕТ СН'!$F$13</f>
        <v>444.91299977</v>
      </c>
      <c r="M415" s="37">
        <f>SUMIFS(СВЦЭМ!$L$34:$L$777,СВЦЭМ!$A$34:$A$777,$A415,СВЦЭМ!$B$34:$B$777,M$401)+'СЕТ СН'!$F$13</f>
        <v>431.88684810000001</v>
      </c>
      <c r="N415" s="37">
        <f>SUMIFS(СВЦЭМ!$L$34:$L$777,СВЦЭМ!$A$34:$A$777,$A415,СВЦЭМ!$B$34:$B$777,N$401)+'СЕТ СН'!$F$13</f>
        <v>437.97350346000002</v>
      </c>
      <c r="O415" s="37">
        <f>SUMIFS(СВЦЭМ!$L$34:$L$777,СВЦЭМ!$A$34:$A$777,$A415,СВЦЭМ!$B$34:$B$777,O$401)+'СЕТ СН'!$F$13</f>
        <v>442.23884234000002</v>
      </c>
      <c r="P415" s="37">
        <f>SUMIFS(СВЦЭМ!$L$34:$L$777,СВЦЭМ!$A$34:$A$777,$A415,СВЦЭМ!$B$34:$B$777,P$401)+'СЕТ СН'!$F$13</f>
        <v>459.57920977999999</v>
      </c>
      <c r="Q415" s="37">
        <f>SUMIFS(СВЦЭМ!$L$34:$L$777,СВЦЭМ!$A$34:$A$777,$A415,СВЦЭМ!$B$34:$B$777,Q$401)+'СЕТ СН'!$F$13</f>
        <v>463.66157989999999</v>
      </c>
      <c r="R415" s="37">
        <f>SUMIFS(СВЦЭМ!$L$34:$L$777,СВЦЭМ!$A$34:$A$777,$A415,СВЦЭМ!$B$34:$B$777,R$401)+'СЕТ СН'!$F$13</f>
        <v>462.85531978</v>
      </c>
      <c r="S415" s="37">
        <f>SUMIFS(СВЦЭМ!$L$34:$L$777,СВЦЭМ!$A$34:$A$777,$A415,СВЦЭМ!$B$34:$B$777,S$401)+'СЕТ СН'!$F$13</f>
        <v>456.67429865000003</v>
      </c>
      <c r="T415" s="37">
        <f>SUMIFS(СВЦЭМ!$L$34:$L$777,СВЦЭМ!$A$34:$A$777,$A415,СВЦЭМ!$B$34:$B$777,T$401)+'СЕТ СН'!$F$13</f>
        <v>456.06592008000001</v>
      </c>
      <c r="U415" s="37">
        <f>SUMIFS(СВЦЭМ!$L$34:$L$777,СВЦЭМ!$A$34:$A$777,$A415,СВЦЭМ!$B$34:$B$777,U$401)+'СЕТ СН'!$F$13</f>
        <v>454.38894221999999</v>
      </c>
      <c r="V415" s="37">
        <f>SUMIFS(СВЦЭМ!$L$34:$L$777,СВЦЭМ!$A$34:$A$777,$A415,СВЦЭМ!$B$34:$B$777,V$401)+'СЕТ СН'!$F$13</f>
        <v>456.91545271000001</v>
      </c>
      <c r="W415" s="37">
        <f>SUMIFS(СВЦЭМ!$L$34:$L$777,СВЦЭМ!$A$34:$A$777,$A415,СВЦЭМ!$B$34:$B$777,W$401)+'СЕТ СН'!$F$13</f>
        <v>479.14387723999999</v>
      </c>
      <c r="X415" s="37">
        <f>SUMIFS(СВЦЭМ!$L$34:$L$777,СВЦЭМ!$A$34:$A$777,$A415,СВЦЭМ!$B$34:$B$777,X$401)+'СЕТ СН'!$F$13</f>
        <v>539.66375164999999</v>
      </c>
      <c r="Y415" s="37">
        <f>SUMIFS(СВЦЭМ!$L$34:$L$777,СВЦЭМ!$A$34:$A$777,$A415,СВЦЭМ!$B$34:$B$777,Y$401)+'СЕТ СН'!$F$13</f>
        <v>603.59122718000003</v>
      </c>
    </row>
    <row r="416" spans="1:27" ht="15.75" x14ac:dyDescent="0.2">
      <c r="A416" s="36">
        <f t="shared" si="11"/>
        <v>43296</v>
      </c>
      <c r="B416" s="37">
        <f>SUMIFS(СВЦЭМ!$L$34:$L$777,СВЦЭМ!$A$34:$A$777,$A416,СВЦЭМ!$B$34:$B$777,B$401)+'СЕТ СН'!$F$13</f>
        <v>656.63474540000004</v>
      </c>
      <c r="C416" s="37">
        <f>SUMIFS(СВЦЭМ!$L$34:$L$777,СВЦЭМ!$A$34:$A$777,$A416,СВЦЭМ!$B$34:$B$777,C$401)+'СЕТ СН'!$F$13</f>
        <v>694.95804043999999</v>
      </c>
      <c r="D416" s="37">
        <f>SUMIFS(СВЦЭМ!$L$34:$L$777,СВЦЭМ!$A$34:$A$777,$A416,СВЦЭМ!$B$34:$B$777,D$401)+'СЕТ СН'!$F$13</f>
        <v>722.57228467000004</v>
      </c>
      <c r="E416" s="37">
        <f>SUMIFS(СВЦЭМ!$L$34:$L$777,СВЦЭМ!$A$34:$A$777,$A416,СВЦЭМ!$B$34:$B$777,E$401)+'СЕТ СН'!$F$13</f>
        <v>745.54245838999998</v>
      </c>
      <c r="F416" s="37">
        <f>SUMIFS(СВЦЭМ!$L$34:$L$777,СВЦЭМ!$A$34:$A$777,$A416,СВЦЭМ!$B$34:$B$777,F$401)+'СЕТ СН'!$F$13</f>
        <v>751.52700721999997</v>
      </c>
      <c r="G416" s="37">
        <f>SUMIFS(СВЦЭМ!$L$34:$L$777,СВЦЭМ!$A$34:$A$777,$A416,СВЦЭМ!$B$34:$B$777,G$401)+'СЕТ СН'!$F$13</f>
        <v>752.36526361999995</v>
      </c>
      <c r="H416" s="37">
        <f>SUMIFS(СВЦЭМ!$L$34:$L$777,СВЦЭМ!$A$34:$A$777,$A416,СВЦЭМ!$B$34:$B$777,H$401)+'СЕТ СН'!$F$13</f>
        <v>687.98809272000005</v>
      </c>
      <c r="I416" s="37">
        <f>SUMIFS(СВЦЭМ!$L$34:$L$777,СВЦЭМ!$A$34:$A$777,$A416,СВЦЭМ!$B$34:$B$777,I$401)+'СЕТ СН'!$F$13</f>
        <v>580.31833281000002</v>
      </c>
      <c r="J416" s="37">
        <f>SUMIFS(СВЦЭМ!$L$34:$L$777,СВЦЭМ!$A$34:$A$777,$A416,СВЦЭМ!$B$34:$B$777,J$401)+'СЕТ СН'!$F$13</f>
        <v>485.30708041999998</v>
      </c>
      <c r="K416" s="37">
        <f>SUMIFS(СВЦЭМ!$L$34:$L$777,СВЦЭМ!$A$34:$A$777,$A416,СВЦЭМ!$B$34:$B$777,K$401)+'СЕТ СН'!$F$13</f>
        <v>447.63683221000002</v>
      </c>
      <c r="L416" s="37">
        <f>SUMIFS(СВЦЭМ!$L$34:$L$777,СВЦЭМ!$A$34:$A$777,$A416,СВЦЭМ!$B$34:$B$777,L$401)+'СЕТ СН'!$F$13</f>
        <v>434.42767972000001</v>
      </c>
      <c r="M416" s="37">
        <f>SUMIFS(СВЦЭМ!$L$34:$L$777,СВЦЭМ!$A$34:$A$777,$A416,СВЦЭМ!$B$34:$B$777,M$401)+'СЕТ СН'!$F$13</f>
        <v>425.14689926</v>
      </c>
      <c r="N416" s="37">
        <f>SUMIFS(СВЦЭМ!$L$34:$L$777,СВЦЭМ!$A$34:$A$777,$A416,СВЦЭМ!$B$34:$B$777,N$401)+'СЕТ СН'!$F$13</f>
        <v>428.61427319000001</v>
      </c>
      <c r="O416" s="37">
        <f>SUMIFS(СВЦЭМ!$L$34:$L$777,СВЦЭМ!$A$34:$A$777,$A416,СВЦЭМ!$B$34:$B$777,O$401)+'СЕТ СН'!$F$13</f>
        <v>423.46981970000002</v>
      </c>
      <c r="P416" s="37">
        <f>SUMIFS(СВЦЭМ!$L$34:$L$777,СВЦЭМ!$A$34:$A$777,$A416,СВЦЭМ!$B$34:$B$777,P$401)+'СЕТ СН'!$F$13</f>
        <v>435.59606494000002</v>
      </c>
      <c r="Q416" s="37">
        <f>SUMIFS(СВЦЭМ!$L$34:$L$777,СВЦЭМ!$A$34:$A$777,$A416,СВЦЭМ!$B$34:$B$777,Q$401)+'СЕТ СН'!$F$13</f>
        <v>434.42707761999998</v>
      </c>
      <c r="R416" s="37">
        <f>SUMIFS(СВЦЭМ!$L$34:$L$777,СВЦЭМ!$A$34:$A$777,$A416,СВЦЭМ!$B$34:$B$777,R$401)+'СЕТ СН'!$F$13</f>
        <v>437.40690925000001</v>
      </c>
      <c r="S416" s="37">
        <f>SUMIFS(СВЦЭМ!$L$34:$L$777,СВЦЭМ!$A$34:$A$777,$A416,СВЦЭМ!$B$34:$B$777,S$401)+'СЕТ СН'!$F$13</f>
        <v>442.16443190000001</v>
      </c>
      <c r="T416" s="37">
        <f>SUMIFS(СВЦЭМ!$L$34:$L$777,СВЦЭМ!$A$34:$A$777,$A416,СВЦЭМ!$B$34:$B$777,T$401)+'СЕТ СН'!$F$13</f>
        <v>448.43673566000001</v>
      </c>
      <c r="U416" s="37">
        <f>SUMIFS(СВЦЭМ!$L$34:$L$777,СВЦЭМ!$A$34:$A$777,$A416,СВЦЭМ!$B$34:$B$777,U$401)+'СЕТ СН'!$F$13</f>
        <v>454.70385868</v>
      </c>
      <c r="V416" s="37">
        <f>SUMIFS(СВЦЭМ!$L$34:$L$777,СВЦЭМ!$A$34:$A$777,$A416,СВЦЭМ!$B$34:$B$777,V$401)+'СЕТ СН'!$F$13</f>
        <v>460.61984590999998</v>
      </c>
      <c r="W416" s="37">
        <f>SUMIFS(СВЦЭМ!$L$34:$L$777,СВЦЭМ!$A$34:$A$777,$A416,СВЦЭМ!$B$34:$B$777,W$401)+'СЕТ СН'!$F$13</f>
        <v>508.66492898000001</v>
      </c>
      <c r="X416" s="37">
        <f>SUMIFS(СВЦЭМ!$L$34:$L$777,СВЦЭМ!$A$34:$A$777,$A416,СВЦЭМ!$B$34:$B$777,X$401)+'СЕТ СН'!$F$13</f>
        <v>541.75020717999996</v>
      </c>
      <c r="Y416" s="37">
        <f>SUMIFS(СВЦЭМ!$L$34:$L$777,СВЦЭМ!$A$34:$A$777,$A416,СВЦЭМ!$B$34:$B$777,Y$401)+'СЕТ СН'!$F$13</f>
        <v>604.40302670999995</v>
      </c>
    </row>
    <row r="417" spans="1:25" ht="15.75" x14ac:dyDescent="0.2">
      <c r="A417" s="36">
        <f t="shared" si="11"/>
        <v>43297</v>
      </c>
      <c r="B417" s="37">
        <f>SUMIFS(СВЦЭМ!$L$34:$L$777,СВЦЭМ!$A$34:$A$777,$A417,СВЦЭМ!$B$34:$B$777,B$401)+'СЕТ СН'!$F$13</f>
        <v>699.87100078000003</v>
      </c>
      <c r="C417" s="37">
        <f>SUMIFS(СВЦЭМ!$L$34:$L$777,СВЦЭМ!$A$34:$A$777,$A417,СВЦЭМ!$B$34:$B$777,C$401)+'СЕТ СН'!$F$13</f>
        <v>735.95948155999997</v>
      </c>
      <c r="D417" s="37">
        <f>SUMIFS(СВЦЭМ!$L$34:$L$777,СВЦЭМ!$A$34:$A$777,$A417,СВЦЭМ!$B$34:$B$777,D$401)+'СЕТ СН'!$F$13</f>
        <v>753.23978666999994</v>
      </c>
      <c r="E417" s="37">
        <f>SUMIFS(СВЦЭМ!$L$34:$L$777,СВЦЭМ!$A$34:$A$777,$A417,СВЦЭМ!$B$34:$B$777,E$401)+'СЕТ СН'!$F$13</f>
        <v>749.99004878000005</v>
      </c>
      <c r="F417" s="37">
        <f>SUMIFS(СВЦЭМ!$L$34:$L$777,СВЦЭМ!$A$34:$A$777,$A417,СВЦЭМ!$B$34:$B$777,F$401)+'СЕТ СН'!$F$13</f>
        <v>748.11787417000005</v>
      </c>
      <c r="G417" s="37">
        <f>SUMIFS(СВЦЭМ!$L$34:$L$777,СВЦЭМ!$A$34:$A$777,$A417,СВЦЭМ!$B$34:$B$777,G$401)+'СЕТ СН'!$F$13</f>
        <v>754.30638709000004</v>
      </c>
      <c r="H417" s="37">
        <f>SUMIFS(СВЦЭМ!$L$34:$L$777,СВЦЭМ!$A$34:$A$777,$A417,СВЦЭМ!$B$34:$B$777,H$401)+'СЕТ СН'!$F$13</f>
        <v>701.16473342999996</v>
      </c>
      <c r="I417" s="37">
        <f>SUMIFS(СВЦЭМ!$L$34:$L$777,СВЦЭМ!$A$34:$A$777,$A417,СВЦЭМ!$B$34:$B$777,I$401)+'СЕТ СН'!$F$13</f>
        <v>582.30944276000002</v>
      </c>
      <c r="J417" s="37">
        <f>SUMIFS(СВЦЭМ!$L$34:$L$777,СВЦЭМ!$A$34:$A$777,$A417,СВЦЭМ!$B$34:$B$777,J$401)+'СЕТ СН'!$F$13</f>
        <v>491.20242902000001</v>
      </c>
      <c r="K417" s="37">
        <f>SUMIFS(СВЦЭМ!$L$34:$L$777,СВЦЭМ!$A$34:$A$777,$A417,СВЦЭМ!$B$34:$B$777,K$401)+'СЕТ СН'!$F$13</f>
        <v>455.64813088</v>
      </c>
      <c r="L417" s="37">
        <f>SUMIFS(СВЦЭМ!$L$34:$L$777,СВЦЭМ!$A$34:$A$777,$A417,СВЦЭМ!$B$34:$B$777,L$401)+'СЕТ СН'!$F$13</f>
        <v>450.03726361000002</v>
      </c>
      <c r="M417" s="37">
        <f>SUMIFS(СВЦЭМ!$L$34:$L$777,СВЦЭМ!$A$34:$A$777,$A417,СВЦЭМ!$B$34:$B$777,M$401)+'СЕТ СН'!$F$13</f>
        <v>443.53219747999998</v>
      </c>
      <c r="N417" s="37">
        <f>SUMIFS(СВЦЭМ!$L$34:$L$777,СВЦЭМ!$A$34:$A$777,$A417,СВЦЭМ!$B$34:$B$777,N$401)+'СЕТ СН'!$F$13</f>
        <v>446.91799757000001</v>
      </c>
      <c r="O417" s="37">
        <f>SUMIFS(СВЦЭМ!$L$34:$L$777,СВЦЭМ!$A$34:$A$777,$A417,СВЦЭМ!$B$34:$B$777,O$401)+'СЕТ СН'!$F$13</f>
        <v>446.85118378999999</v>
      </c>
      <c r="P417" s="37">
        <f>SUMIFS(СВЦЭМ!$L$34:$L$777,СВЦЭМ!$A$34:$A$777,$A417,СВЦЭМ!$B$34:$B$777,P$401)+'СЕТ СН'!$F$13</f>
        <v>446.71649237000003</v>
      </c>
      <c r="Q417" s="37">
        <f>SUMIFS(СВЦЭМ!$L$34:$L$777,СВЦЭМ!$A$34:$A$777,$A417,СВЦЭМ!$B$34:$B$777,Q$401)+'СЕТ СН'!$F$13</f>
        <v>444.58836136999997</v>
      </c>
      <c r="R417" s="37">
        <f>SUMIFS(СВЦЭМ!$L$34:$L$777,СВЦЭМ!$A$34:$A$777,$A417,СВЦЭМ!$B$34:$B$777,R$401)+'СЕТ СН'!$F$13</f>
        <v>444.46848481000001</v>
      </c>
      <c r="S417" s="37">
        <f>SUMIFS(СВЦЭМ!$L$34:$L$777,СВЦЭМ!$A$34:$A$777,$A417,СВЦЭМ!$B$34:$B$777,S$401)+'СЕТ СН'!$F$13</f>
        <v>444.37087767999998</v>
      </c>
      <c r="T417" s="37">
        <f>SUMIFS(СВЦЭМ!$L$34:$L$777,СВЦЭМ!$A$34:$A$777,$A417,СВЦЭМ!$B$34:$B$777,T$401)+'СЕТ СН'!$F$13</f>
        <v>447.5061091</v>
      </c>
      <c r="U417" s="37">
        <f>SUMIFS(СВЦЭМ!$L$34:$L$777,СВЦЭМ!$A$34:$A$777,$A417,СВЦЭМ!$B$34:$B$777,U$401)+'СЕТ СН'!$F$13</f>
        <v>449.46001157000001</v>
      </c>
      <c r="V417" s="37">
        <f>SUMIFS(СВЦЭМ!$L$34:$L$777,СВЦЭМ!$A$34:$A$777,$A417,СВЦЭМ!$B$34:$B$777,V$401)+'СЕТ СН'!$F$13</f>
        <v>455.84233877000003</v>
      </c>
      <c r="W417" s="37">
        <f>SUMIFS(СВЦЭМ!$L$34:$L$777,СВЦЭМ!$A$34:$A$777,$A417,СВЦЭМ!$B$34:$B$777,W$401)+'СЕТ СН'!$F$13</f>
        <v>495.19434041</v>
      </c>
      <c r="X417" s="37">
        <f>SUMIFS(СВЦЭМ!$L$34:$L$777,СВЦЭМ!$A$34:$A$777,$A417,СВЦЭМ!$B$34:$B$777,X$401)+'СЕТ СН'!$F$13</f>
        <v>551.08837472000005</v>
      </c>
      <c r="Y417" s="37">
        <f>SUMIFS(СВЦЭМ!$L$34:$L$777,СВЦЭМ!$A$34:$A$777,$A417,СВЦЭМ!$B$34:$B$777,Y$401)+'СЕТ СН'!$F$13</f>
        <v>614.59289042</v>
      </c>
    </row>
    <row r="418" spans="1:25" ht="15.75" x14ac:dyDescent="0.2">
      <c r="A418" s="36">
        <f t="shared" si="11"/>
        <v>43298</v>
      </c>
      <c r="B418" s="37">
        <f>SUMIFS(СВЦЭМ!$L$34:$L$777,СВЦЭМ!$A$34:$A$777,$A418,СВЦЭМ!$B$34:$B$777,B$401)+'СЕТ СН'!$F$13</f>
        <v>667.95282056999997</v>
      </c>
      <c r="C418" s="37">
        <f>SUMIFS(СВЦЭМ!$L$34:$L$777,СВЦЭМ!$A$34:$A$777,$A418,СВЦЭМ!$B$34:$B$777,C$401)+'СЕТ СН'!$F$13</f>
        <v>761.38886625999999</v>
      </c>
      <c r="D418" s="37">
        <f>SUMIFS(СВЦЭМ!$L$34:$L$777,СВЦЭМ!$A$34:$A$777,$A418,СВЦЭМ!$B$34:$B$777,D$401)+'СЕТ СН'!$F$13</f>
        <v>786.99404621999997</v>
      </c>
      <c r="E418" s="37">
        <f>SUMIFS(СВЦЭМ!$L$34:$L$777,СВЦЭМ!$A$34:$A$777,$A418,СВЦЭМ!$B$34:$B$777,E$401)+'СЕТ СН'!$F$13</f>
        <v>781.11863513000003</v>
      </c>
      <c r="F418" s="37">
        <f>SUMIFS(СВЦЭМ!$L$34:$L$777,СВЦЭМ!$A$34:$A$777,$A418,СВЦЭМ!$B$34:$B$777,F$401)+'СЕТ СН'!$F$13</f>
        <v>778.82038920000002</v>
      </c>
      <c r="G418" s="37">
        <f>SUMIFS(СВЦЭМ!$L$34:$L$777,СВЦЭМ!$A$34:$A$777,$A418,СВЦЭМ!$B$34:$B$777,G$401)+'СЕТ СН'!$F$13</f>
        <v>783.23160509000002</v>
      </c>
      <c r="H418" s="37">
        <f>SUMIFS(СВЦЭМ!$L$34:$L$777,СВЦЭМ!$A$34:$A$777,$A418,СВЦЭМ!$B$34:$B$777,H$401)+'СЕТ СН'!$F$13</f>
        <v>736.81969660000004</v>
      </c>
      <c r="I418" s="37">
        <f>SUMIFS(СВЦЭМ!$L$34:$L$777,СВЦЭМ!$A$34:$A$777,$A418,СВЦЭМ!$B$34:$B$777,I$401)+'СЕТ СН'!$F$13</f>
        <v>636.91487240000004</v>
      </c>
      <c r="J418" s="37">
        <f>SUMIFS(СВЦЭМ!$L$34:$L$777,СВЦЭМ!$A$34:$A$777,$A418,СВЦЭМ!$B$34:$B$777,J$401)+'СЕТ СН'!$F$13</f>
        <v>547.31870021999998</v>
      </c>
      <c r="K418" s="37">
        <f>SUMIFS(СВЦЭМ!$L$34:$L$777,СВЦЭМ!$A$34:$A$777,$A418,СВЦЭМ!$B$34:$B$777,K$401)+'СЕТ СН'!$F$13</f>
        <v>494.77326066000001</v>
      </c>
      <c r="L418" s="37">
        <f>SUMIFS(СВЦЭМ!$L$34:$L$777,СВЦЭМ!$A$34:$A$777,$A418,СВЦЭМ!$B$34:$B$777,L$401)+'СЕТ СН'!$F$13</f>
        <v>484.11744007999999</v>
      </c>
      <c r="M418" s="37">
        <f>SUMIFS(СВЦЭМ!$L$34:$L$777,СВЦЭМ!$A$34:$A$777,$A418,СВЦЭМ!$B$34:$B$777,M$401)+'СЕТ СН'!$F$13</f>
        <v>480.43670797999999</v>
      </c>
      <c r="N418" s="37">
        <f>SUMIFS(СВЦЭМ!$L$34:$L$777,СВЦЭМ!$A$34:$A$777,$A418,СВЦЭМ!$B$34:$B$777,N$401)+'СЕТ СН'!$F$13</f>
        <v>488.87125522999997</v>
      </c>
      <c r="O418" s="37">
        <f>SUMIFS(СВЦЭМ!$L$34:$L$777,СВЦЭМ!$A$34:$A$777,$A418,СВЦЭМ!$B$34:$B$777,O$401)+'СЕТ СН'!$F$13</f>
        <v>494.75456616999998</v>
      </c>
      <c r="P418" s="37">
        <f>SUMIFS(СВЦЭМ!$L$34:$L$777,СВЦЭМ!$A$34:$A$777,$A418,СВЦЭМ!$B$34:$B$777,P$401)+'СЕТ СН'!$F$13</f>
        <v>488.97401273999998</v>
      </c>
      <c r="Q418" s="37">
        <f>SUMIFS(СВЦЭМ!$L$34:$L$777,СВЦЭМ!$A$34:$A$777,$A418,СВЦЭМ!$B$34:$B$777,Q$401)+'СЕТ СН'!$F$13</f>
        <v>493.76555689999998</v>
      </c>
      <c r="R418" s="37">
        <f>SUMIFS(СВЦЭМ!$L$34:$L$777,СВЦЭМ!$A$34:$A$777,$A418,СВЦЭМ!$B$34:$B$777,R$401)+'СЕТ СН'!$F$13</f>
        <v>488.72678002999999</v>
      </c>
      <c r="S418" s="37">
        <f>SUMIFS(СВЦЭМ!$L$34:$L$777,СВЦЭМ!$A$34:$A$777,$A418,СВЦЭМ!$B$34:$B$777,S$401)+'СЕТ СН'!$F$13</f>
        <v>491.73502377</v>
      </c>
      <c r="T418" s="37">
        <f>SUMIFS(СВЦЭМ!$L$34:$L$777,СВЦЭМ!$A$34:$A$777,$A418,СВЦЭМ!$B$34:$B$777,T$401)+'СЕТ СН'!$F$13</f>
        <v>491.14953881000002</v>
      </c>
      <c r="U418" s="37">
        <f>SUMIFS(СВЦЭМ!$L$34:$L$777,СВЦЭМ!$A$34:$A$777,$A418,СВЦЭМ!$B$34:$B$777,U$401)+'СЕТ СН'!$F$13</f>
        <v>486.2991869</v>
      </c>
      <c r="V418" s="37">
        <f>SUMIFS(СВЦЭМ!$L$34:$L$777,СВЦЭМ!$A$34:$A$777,$A418,СВЦЭМ!$B$34:$B$777,V$401)+'СЕТ СН'!$F$13</f>
        <v>487.19188865000001</v>
      </c>
      <c r="W418" s="37">
        <f>SUMIFS(СВЦЭМ!$L$34:$L$777,СВЦЭМ!$A$34:$A$777,$A418,СВЦЭМ!$B$34:$B$777,W$401)+'СЕТ СН'!$F$13</f>
        <v>533.42616195999994</v>
      </c>
      <c r="X418" s="37">
        <f>SUMIFS(СВЦЭМ!$L$34:$L$777,СВЦЭМ!$A$34:$A$777,$A418,СВЦЭМ!$B$34:$B$777,X$401)+'СЕТ СН'!$F$13</f>
        <v>608.36993677999999</v>
      </c>
      <c r="Y418" s="37">
        <f>SUMIFS(СВЦЭМ!$L$34:$L$777,СВЦЭМ!$A$34:$A$777,$A418,СВЦЭМ!$B$34:$B$777,Y$401)+'СЕТ СН'!$F$13</f>
        <v>685.77612278000004</v>
      </c>
    </row>
    <row r="419" spans="1:25" ht="15.75" x14ac:dyDescent="0.2">
      <c r="A419" s="36">
        <f t="shared" si="11"/>
        <v>43299</v>
      </c>
      <c r="B419" s="37">
        <f>SUMIFS(СВЦЭМ!$L$34:$L$777,СВЦЭМ!$A$34:$A$777,$A419,СВЦЭМ!$B$34:$B$777,B$401)+'СЕТ СН'!$F$13</f>
        <v>713.02176878</v>
      </c>
      <c r="C419" s="37">
        <f>SUMIFS(СВЦЭМ!$L$34:$L$777,СВЦЭМ!$A$34:$A$777,$A419,СВЦЭМ!$B$34:$B$777,C$401)+'СЕТ СН'!$F$13</f>
        <v>756.54576926000004</v>
      </c>
      <c r="D419" s="37">
        <f>SUMIFS(СВЦЭМ!$L$34:$L$777,СВЦЭМ!$A$34:$A$777,$A419,СВЦЭМ!$B$34:$B$777,D$401)+'СЕТ СН'!$F$13</f>
        <v>782.44159153999999</v>
      </c>
      <c r="E419" s="37">
        <f>SUMIFS(СВЦЭМ!$L$34:$L$777,СВЦЭМ!$A$34:$A$777,$A419,СВЦЭМ!$B$34:$B$777,E$401)+'СЕТ СН'!$F$13</f>
        <v>775.41735170000004</v>
      </c>
      <c r="F419" s="37">
        <f>SUMIFS(СВЦЭМ!$L$34:$L$777,СВЦЭМ!$A$34:$A$777,$A419,СВЦЭМ!$B$34:$B$777,F$401)+'СЕТ СН'!$F$13</f>
        <v>771.61185812999997</v>
      </c>
      <c r="G419" s="37">
        <f>SUMIFS(СВЦЭМ!$L$34:$L$777,СВЦЭМ!$A$34:$A$777,$A419,СВЦЭМ!$B$34:$B$777,G$401)+'СЕТ СН'!$F$13</f>
        <v>771.32762696999998</v>
      </c>
      <c r="H419" s="37">
        <f>SUMIFS(СВЦЭМ!$L$34:$L$777,СВЦЭМ!$A$34:$A$777,$A419,СВЦЭМ!$B$34:$B$777,H$401)+'СЕТ СН'!$F$13</f>
        <v>738.52797182999996</v>
      </c>
      <c r="I419" s="37">
        <f>SUMIFS(СВЦЭМ!$L$34:$L$777,СВЦЭМ!$A$34:$A$777,$A419,СВЦЭМ!$B$34:$B$777,I$401)+'СЕТ СН'!$F$13</f>
        <v>631.26019391</v>
      </c>
      <c r="J419" s="37">
        <f>SUMIFS(СВЦЭМ!$L$34:$L$777,СВЦЭМ!$A$34:$A$777,$A419,СВЦЭМ!$B$34:$B$777,J$401)+'СЕТ СН'!$F$13</f>
        <v>532.73305937999999</v>
      </c>
      <c r="K419" s="37">
        <f>SUMIFS(СВЦЭМ!$L$34:$L$777,СВЦЭМ!$A$34:$A$777,$A419,СВЦЭМ!$B$34:$B$777,K$401)+'СЕТ СН'!$F$13</f>
        <v>487.38782282</v>
      </c>
      <c r="L419" s="37">
        <f>SUMIFS(СВЦЭМ!$L$34:$L$777,СВЦЭМ!$A$34:$A$777,$A419,СВЦЭМ!$B$34:$B$777,L$401)+'СЕТ СН'!$F$13</f>
        <v>478.78861798999998</v>
      </c>
      <c r="M419" s="37">
        <f>SUMIFS(СВЦЭМ!$L$34:$L$777,СВЦЭМ!$A$34:$A$777,$A419,СВЦЭМ!$B$34:$B$777,M$401)+'СЕТ СН'!$F$13</f>
        <v>478.55873746999998</v>
      </c>
      <c r="N419" s="37">
        <f>SUMIFS(СВЦЭМ!$L$34:$L$777,СВЦЭМ!$A$34:$A$777,$A419,СВЦЭМ!$B$34:$B$777,N$401)+'СЕТ СН'!$F$13</f>
        <v>484.07427209000002</v>
      </c>
      <c r="O419" s="37">
        <f>SUMIFS(СВЦЭМ!$L$34:$L$777,СВЦЭМ!$A$34:$A$777,$A419,СВЦЭМ!$B$34:$B$777,O$401)+'СЕТ СН'!$F$13</f>
        <v>479.82294438000002</v>
      </c>
      <c r="P419" s="37">
        <f>SUMIFS(СВЦЭМ!$L$34:$L$777,СВЦЭМ!$A$34:$A$777,$A419,СВЦЭМ!$B$34:$B$777,P$401)+'СЕТ СН'!$F$13</f>
        <v>484.11160379</v>
      </c>
      <c r="Q419" s="37">
        <f>SUMIFS(СВЦЭМ!$L$34:$L$777,СВЦЭМ!$A$34:$A$777,$A419,СВЦЭМ!$B$34:$B$777,Q$401)+'СЕТ СН'!$F$13</f>
        <v>487.52942596000003</v>
      </c>
      <c r="R419" s="37">
        <f>SUMIFS(СВЦЭМ!$L$34:$L$777,СВЦЭМ!$A$34:$A$777,$A419,СВЦЭМ!$B$34:$B$777,R$401)+'СЕТ СН'!$F$13</f>
        <v>489.83151011000001</v>
      </c>
      <c r="S419" s="37">
        <f>SUMIFS(СВЦЭМ!$L$34:$L$777,СВЦЭМ!$A$34:$A$777,$A419,СВЦЭМ!$B$34:$B$777,S$401)+'СЕТ СН'!$F$13</f>
        <v>491.32175066000002</v>
      </c>
      <c r="T419" s="37">
        <f>SUMIFS(СВЦЭМ!$L$34:$L$777,СВЦЭМ!$A$34:$A$777,$A419,СВЦЭМ!$B$34:$B$777,T$401)+'СЕТ СН'!$F$13</f>
        <v>489.27047078999999</v>
      </c>
      <c r="U419" s="37">
        <f>SUMIFS(СВЦЭМ!$L$34:$L$777,СВЦЭМ!$A$34:$A$777,$A419,СВЦЭМ!$B$34:$B$777,U$401)+'СЕТ СН'!$F$13</f>
        <v>486.74631668000001</v>
      </c>
      <c r="V419" s="37">
        <f>SUMIFS(СВЦЭМ!$L$34:$L$777,СВЦЭМ!$A$34:$A$777,$A419,СВЦЭМ!$B$34:$B$777,V$401)+'СЕТ СН'!$F$13</f>
        <v>493.72447604000001</v>
      </c>
      <c r="W419" s="37">
        <f>SUMIFS(СВЦЭМ!$L$34:$L$777,СВЦЭМ!$A$34:$A$777,$A419,СВЦЭМ!$B$34:$B$777,W$401)+'СЕТ СН'!$F$13</f>
        <v>511.51250305999997</v>
      </c>
      <c r="X419" s="37">
        <f>SUMIFS(СВЦЭМ!$L$34:$L$777,СВЦЭМ!$A$34:$A$777,$A419,СВЦЭМ!$B$34:$B$777,X$401)+'СЕТ СН'!$F$13</f>
        <v>588.06901409</v>
      </c>
      <c r="Y419" s="37">
        <f>SUMIFS(СВЦЭМ!$L$34:$L$777,СВЦЭМ!$A$34:$A$777,$A419,СВЦЭМ!$B$34:$B$777,Y$401)+'СЕТ СН'!$F$13</f>
        <v>687.30323519000001</v>
      </c>
    </row>
    <row r="420" spans="1:25" ht="15.75" x14ac:dyDescent="0.2">
      <c r="A420" s="36">
        <f t="shared" si="11"/>
        <v>43300</v>
      </c>
      <c r="B420" s="37">
        <f>SUMIFS(СВЦЭМ!$L$34:$L$777,СВЦЭМ!$A$34:$A$777,$A420,СВЦЭМ!$B$34:$B$777,B$401)+'СЕТ СН'!$F$13</f>
        <v>707.94354252000005</v>
      </c>
      <c r="C420" s="37">
        <f>SUMIFS(СВЦЭМ!$L$34:$L$777,СВЦЭМ!$A$34:$A$777,$A420,СВЦЭМ!$B$34:$B$777,C$401)+'СЕТ СН'!$F$13</f>
        <v>751.29617560999998</v>
      </c>
      <c r="D420" s="37">
        <f>SUMIFS(СВЦЭМ!$L$34:$L$777,СВЦЭМ!$A$34:$A$777,$A420,СВЦЭМ!$B$34:$B$777,D$401)+'СЕТ СН'!$F$13</f>
        <v>777.26439028000004</v>
      </c>
      <c r="E420" s="37">
        <f>SUMIFS(СВЦЭМ!$L$34:$L$777,СВЦЭМ!$A$34:$A$777,$A420,СВЦЭМ!$B$34:$B$777,E$401)+'СЕТ СН'!$F$13</f>
        <v>772.01505404</v>
      </c>
      <c r="F420" s="37">
        <f>SUMIFS(СВЦЭМ!$L$34:$L$777,СВЦЭМ!$A$34:$A$777,$A420,СВЦЭМ!$B$34:$B$777,F$401)+'СЕТ СН'!$F$13</f>
        <v>769.35148074000006</v>
      </c>
      <c r="G420" s="37">
        <f>SUMIFS(СВЦЭМ!$L$34:$L$777,СВЦЭМ!$A$34:$A$777,$A420,СВЦЭМ!$B$34:$B$777,G$401)+'СЕТ СН'!$F$13</f>
        <v>773.07539358999998</v>
      </c>
      <c r="H420" s="37">
        <f>SUMIFS(СВЦЭМ!$L$34:$L$777,СВЦЭМ!$A$34:$A$777,$A420,СВЦЭМ!$B$34:$B$777,H$401)+'СЕТ СН'!$F$13</f>
        <v>731.03225426999995</v>
      </c>
      <c r="I420" s="37">
        <f>SUMIFS(СВЦЭМ!$L$34:$L$777,СВЦЭМ!$A$34:$A$777,$A420,СВЦЭМ!$B$34:$B$777,I$401)+'СЕТ СН'!$F$13</f>
        <v>609.21736348000002</v>
      </c>
      <c r="J420" s="37">
        <f>SUMIFS(СВЦЭМ!$L$34:$L$777,СВЦЭМ!$A$34:$A$777,$A420,СВЦЭМ!$B$34:$B$777,J$401)+'СЕТ СН'!$F$13</f>
        <v>523.12778585000001</v>
      </c>
      <c r="K420" s="37">
        <f>SUMIFS(СВЦЭМ!$L$34:$L$777,СВЦЭМ!$A$34:$A$777,$A420,СВЦЭМ!$B$34:$B$777,K$401)+'СЕТ СН'!$F$13</f>
        <v>473.7509488</v>
      </c>
      <c r="L420" s="37">
        <f>SUMIFS(СВЦЭМ!$L$34:$L$777,СВЦЭМ!$A$34:$A$777,$A420,СВЦЭМ!$B$34:$B$777,L$401)+'СЕТ СН'!$F$13</f>
        <v>469.76822298000002</v>
      </c>
      <c r="M420" s="37">
        <f>SUMIFS(СВЦЭМ!$L$34:$L$777,СВЦЭМ!$A$34:$A$777,$A420,СВЦЭМ!$B$34:$B$777,M$401)+'СЕТ СН'!$F$13</f>
        <v>467.82730851999997</v>
      </c>
      <c r="N420" s="37">
        <f>SUMIFS(СВЦЭМ!$L$34:$L$777,СВЦЭМ!$A$34:$A$777,$A420,СВЦЭМ!$B$34:$B$777,N$401)+'СЕТ СН'!$F$13</f>
        <v>473.93853793</v>
      </c>
      <c r="O420" s="37">
        <f>SUMIFS(СВЦЭМ!$L$34:$L$777,СВЦЭМ!$A$34:$A$777,$A420,СВЦЭМ!$B$34:$B$777,O$401)+'СЕТ СН'!$F$13</f>
        <v>470.78821694999999</v>
      </c>
      <c r="P420" s="37">
        <f>SUMIFS(СВЦЭМ!$L$34:$L$777,СВЦЭМ!$A$34:$A$777,$A420,СВЦЭМ!$B$34:$B$777,P$401)+'СЕТ СН'!$F$13</f>
        <v>471.52070445999999</v>
      </c>
      <c r="Q420" s="37">
        <f>SUMIFS(СВЦЭМ!$L$34:$L$777,СВЦЭМ!$A$34:$A$777,$A420,СВЦЭМ!$B$34:$B$777,Q$401)+'СЕТ СН'!$F$13</f>
        <v>474.92327125000003</v>
      </c>
      <c r="R420" s="37">
        <f>SUMIFS(СВЦЭМ!$L$34:$L$777,СВЦЭМ!$A$34:$A$777,$A420,СВЦЭМ!$B$34:$B$777,R$401)+'СЕТ СН'!$F$13</f>
        <v>475.83272471999999</v>
      </c>
      <c r="S420" s="37">
        <f>SUMIFS(СВЦЭМ!$L$34:$L$777,СВЦЭМ!$A$34:$A$777,$A420,СВЦЭМ!$B$34:$B$777,S$401)+'СЕТ СН'!$F$13</f>
        <v>476.7388919</v>
      </c>
      <c r="T420" s="37">
        <f>SUMIFS(СВЦЭМ!$L$34:$L$777,СВЦЭМ!$A$34:$A$777,$A420,СВЦЭМ!$B$34:$B$777,T$401)+'СЕТ СН'!$F$13</f>
        <v>472.83428800000002</v>
      </c>
      <c r="U420" s="37">
        <f>SUMIFS(СВЦЭМ!$L$34:$L$777,СВЦЭМ!$A$34:$A$777,$A420,СВЦЭМ!$B$34:$B$777,U$401)+'СЕТ СН'!$F$13</f>
        <v>467.56043613000003</v>
      </c>
      <c r="V420" s="37">
        <f>SUMIFS(СВЦЭМ!$L$34:$L$777,СВЦЭМ!$A$34:$A$777,$A420,СВЦЭМ!$B$34:$B$777,V$401)+'СЕТ СН'!$F$13</f>
        <v>467.98750679</v>
      </c>
      <c r="W420" s="37">
        <f>SUMIFS(СВЦЭМ!$L$34:$L$777,СВЦЭМ!$A$34:$A$777,$A420,СВЦЭМ!$B$34:$B$777,W$401)+'СЕТ СН'!$F$13</f>
        <v>510.05266182000003</v>
      </c>
      <c r="X420" s="37">
        <f>SUMIFS(СВЦЭМ!$L$34:$L$777,СВЦЭМ!$A$34:$A$777,$A420,СВЦЭМ!$B$34:$B$777,X$401)+'СЕТ СН'!$F$13</f>
        <v>565.75263588999997</v>
      </c>
      <c r="Y420" s="37">
        <f>SUMIFS(СВЦЭМ!$L$34:$L$777,СВЦЭМ!$A$34:$A$777,$A420,СВЦЭМ!$B$34:$B$777,Y$401)+'СЕТ СН'!$F$13</f>
        <v>664.24095503000001</v>
      </c>
    </row>
    <row r="421" spans="1:25" ht="15.75" x14ac:dyDescent="0.2">
      <c r="A421" s="36">
        <f t="shared" si="11"/>
        <v>43301</v>
      </c>
      <c r="B421" s="37">
        <f>SUMIFS(СВЦЭМ!$L$34:$L$777,СВЦЭМ!$A$34:$A$777,$A421,СВЦЭМ!$B$34:$B$777,B$401)+'СЕТ СН'!$F$13</f>
        <v>715.99847219000003</v>
      </c>
      <c r="C421" s="37">
        <f>SUMIFS(СВЦЭМ!$L$34:$L$777,СВЦЭМ!$A$34:$A$777,$A421,СВЦЭМ!$B$34:$B$777,C$401)+'СЕТ СН'!$F$13</f>
        <v>764.14676708000002</v>
      </c>
      <c r="D421" s="37">
        <f>SUMIFS(СВЦЭМ!$L$34:$L$777,СВЦЭМ!$A$34:$A$777,$A421,СВЦЭМ!$B$34:$B$777,D$401)+'СЕТ СН'!$F$13</f>
        <v>789.19380595999996</v>
      </c>
      <c r="E421" s="37">
        <f>SUMIFS(СВЦЭМ!$L$34:$L$777,СВЦЭМ!$A$34:$A$777,$A421,СВЦЭМ!$B$34:$B$777,E$401)+'СЕТ СН'!$F$13</f>
        <v>786.01532591</v>
      </c>
      <c r="F421" s="37">
        <f>SUMIFS(СВЦЭМ!$L$34:$L$777,СВЦЭМ!$A$34:$A$777,$A421,СВЦЭМ!$B$34:$B$777,F$401)+'СЕТ СН'!$F$13</f>
        <v>784.05953267999996</v>
      </c>
      <c r="G421" s="37">
        <f>SUMIFS(СВЦЭМ!$L$34:$L$777,СВЦЭМ!$A$34:$A$777,$A421,СВЦЭМ!$B$34:$B$777,G$401)+'СЕТ СН'!$F$13</f>
        <v>783.15486121000004</v>
      </c>
      <c r="H421" s="37">
        <f>SUMIFS(СВЦЭМ!$L$34:$L$777,СВЦЭМ!$A$34:$A$777,$A421,СВЦЭМ!$B$34:$B$777,H$401)+'СЕТ СН'!$F$13</f>
        <v>735.61143049999998</v>
      </c>
      <c r="I421" s="37">
        <f>SUMIFS(СВЦЭМ!$L$34:$L$777,СВЦЭМ!$A$34:$A$777,$A421,СВЦЭМ!$B$34:$B$777,I$401)+'СЕТ СН'!$F$13</f>
        <v>607.91303796</v>
      </c>
      <c r="J421" s="37">
        <f>SUMIFS(СВЦЭМ!$L$34:$L$777,СВЦЭМ!$A$34:$A$777,$A421,СВЦЭМ!$B$34:$B$777,J$401)+'СЕТ СН'!$F$13</f>
        <v>523.91070746000003</v>
      </c>
      <c r="K421" s="37">
        <f>SUMIFS(СВЦЭМ!$L$34:$L$777,СВЦЭМ!$A$34:$A$777,$A421,СВЦЭМ!$B$34:$B$777,K$401)+'СЕТ СН'!$F$13</f>
        <v>471.95558137</v>
      </c>
      <c r="L421" s="37">
        <f>SUMIFS(СВЦЭМ!$L$34:$L$777,СВЦЭМ!$A$34:$A$777,$A421,СВЦЭМ!$B$34:$B$777,L$401)+'СЕТ СН'!$F$13</f>
        <v>465.95408061000001</v>
      </c>
      <c r="M421" s="37">
        <f>SUMIFS(СВЦЭМ!$L$34:$L$777,СВЦЭМ!$A$34:$A$777,$A421,СВЦЭМ!$B$34:$B$777,M$401)+'СЕТ СН'!$F$13</f>
        <v>466.21619262000002</v>
      </c>
      <c r="N421" s="37">
        <f>SUMIFS(СВЦЭМ!$L$34:$L$777,СВЦЭМ!$A$34:$A$777,$A421,СВЦЭМ!$B$34:$B$777,N$401)+'СЕТ СН'!$F$13</f>
        <v>468.70589717000001</v>
      </c>
      <c r="O421" s="37">
        <f>SUMIFS(СВЦЭМ!$L$34:$L$777,СВЦЭМ!$A$34:$A$777,$A421,СВЦЭМ!$B$34:$B$777,O$401)+'СЕТ СН'!$F$13</f>
        <v>473.87719454</v>
      </c>
      <c r="P421" s="37">
        <f>SUMIFS(СВЦЭМ!$L$34:$L$777,СВЦЭМ!$A$34:$A$777,$A421,СВЦЭМ!$B$34:$B$777,P$401)+'СЕТ СН'!$F$13</f>
        <v>475.73487424000001</v>
      </c>
      <c r="Q421" s="37">
        <f>SUMIFS(СВЦЭМ!$L$34:$L$777,СВЦЭМ!$A$34:$A$777,$A421,СВЦЭМ!$B$34:$B$777,Q$401)+'СЕТ СН'!$F$13</f>
        <v>470.91584268999998</v>
      </c>
      <c r="R421" s="37">
        <f>SUMIFS(СВЦЭМ!$L$34:$L$777,СВЦЭМ!$A$34:$A$777,$A421,СВЦЭМ!$B$34:$B$777,R$401)+'СЕТ СН'!$F$13</f>
        <v>471.52548475999998</v>
      </c>
      <c r="S421" s="37">
        <f>SUMIFS(СВЦЭМ!$L$34:$L$777,СВЦЭМ!$A$34:$A$777,$A421,СВЦЭМ!$B$34:$B$777,S$401)+'СЕТ СН'!$F$13</f>
        <v>474.43898533999999</v>
      </c>
      <c r="T421" s="37">
        <f>SUMIFS(СВЦЭМ!$L$34:$L$777,СВЦЭМ!$A$34:$A$777,$A421,СВЦЭМ!$B$34:$B$777,T$401)+'СЕТ СН'!$F$13</f>
        <v>481.32140743999997</v>
      </c>
      <c r="U421" s="37">
        <f>SUMIFS(СВЦЭМ!$L$34:$L$777,СВЦЭМ!$A$34:$A$777,$A421,СВЦЭМ!$B$34:$B$777,U$401)+'СЕТ СН'!$F$13</f>
        <v>475.44804348000002</v>
      </c>
      <c r="V421" s="37">
        <f>SUMIFS(СВЦЭМ!$L$34:$L$777,СВЦЭМ!$A$34:$A$777,$A421,СВЦЭМ!$B$34:$B$777,V$401)+'СЕТ СН'!$F$13</f>
        <v>477.32566840999999</v>
      </c>
      <c r="W421" s="37">
        <f>SUMIFS(СВЦЭМ!$L$34:$L$777,СВЦЭМ!$A$34:$A$777,$A421,СВЦЭМ!$B$34:$B$777,W$401)+'СЕТ СН'!$F$13</f>
        <v>515.02801904</v>
      </c>
      <c r="X421" s="37">
        <f>SUMIFS(СВЦЭМ!$L$34:$L$777,СВЦЭМ!$A$34:$A$777,$A421,СВЦЭМ!$B$34:$B$777,X$401)+'СЕТ СН'!$F$13</f>
        <v>585.01720004000003</v>
      </c>
      <c r="Y421" s="37">
        <f>SUMIFS(СВЦЭМ!$L$34:$L$777,СВЦЭМ!$A$34:$A$777,$A421,СВЦЭМ!$B$34:$B$777,Y$401)+'СЕТ СН'!$F$13</f>
        <v>676.51012090999996</v>
      </c>
    </row>
    <row r="422" spans="1:25" ht="15.75" x14ac:dyDescent="0.2">
      <c r="A422" s="36">
        <f t="shared" si="11"/>
        <v>43302</v>
      </c>
      <c r="B422" s="37">
        <f>SUMIFS(СВЦЭМ!$L$34:$L$777,СВЦЭМ!$A$34:$A$777,$A422,СВЦЭМ!$B$34:$B$777,B$401)+'СЕТ СН'!$F$13</f>
        <v>707.41481629999998</v>
      </c>
      <c r="C422" s="37">
        <f>SUMIFS(СВЦЭМ!$L$34:$L$777,СВЦЭМ!$A$34:$A$777,$A422,СВЦЭМ!$B$34:$B$777,C$401)+'СЕТ СН'!$F$13</f>
        <v>723.18642898999997</v>
      </c>
      <c r="D422" s="37">
        <f>SUMIFS(СВЦЭМ!$L$34:$L$777,СВЦЭМ!$A$34:$A$777,$A422,СВЦЭМ!$B$34:$B$777,D$401)+'СЕТ СН'!$F$13</f>
        <v>757.64680611000006</v>
      </c>
      <c r="E422" s="37">
        <f>SUMIFS(СВЦЭМ!$L$34:$L$777,СВЦЭМ!$A$34:$A$777,$A422,СВЦЭМ!$B$34:$B$777,E$401)+'СЕТ СН'!$F$13</f>
        <v>754.38436691000004</v>
      </c>
      <c r="F422" s="37">
        <f>SUMIFS(СВЦЭМ!$L$34:$L$777,СВЦЭМ!$A$34:$A$777,$A422,СВЦЭМ!$B$34:$B$777,F$401)+'СЕТ СН'!$F$13</f>
        <v>758.23714271999995</v>
      </c>
      <c r="G422" s="37">
        <f>SUMIFS(СВЦЭМ!$L$34:$L$777,СВЦЭМ!$A$34:$A$777,$A422,СВЦЭМ!$B$34:$B$777,G$401)+'СЕТ СН'!$F$13</f>
        <v>750.23373264999998</v>
      </c>
      <c r="H422" s="37">
        <f>SUMIFS(СВЦЭМ!$L$34:$L$777,СВЦЭМ!$A$34:$A$777,$A422,СВЦЭМ!$B$34:$B$777,H$401)+'СЕТ СН'!$F$13</f>
        <v>691.34276387</v>
      </c>
      <c r="I422" s="37">
        <f>SUMIFS(СВЦЭМ!$L$34:$L$777,СВЦЭМ!$A$34:$A$777,$A422,СВЦЭМ!$B$34:$B$777,I$401)+'СЕТ СН'!$F$13</f>
        <v>579.08110479000004</v>
      </c>
      <c r="J422" s="37">
        <f>SUMIFS(СВЦЭМ!$L$34:$L$777,СВЦЭМ!$A$34:$A$777,$A422,СВЦЭМ!$B$34:$B$777,J$401)+'СЕТ СН'!$F$13</f>
        <v>500.18432110999998</v>
      </c>
      <c r="K422" s="37">
        <f>SUMIFS(СВЦЭМ!$L$34:$L$777,СВЦЭМ!$A$34:$A$777,$A422,СВЦЭМ!$B$34:$B$777,K$401)+'СЕТ СН'!$F$13</f>
        <v>449.60853257000002</v>
      </c>
      <c r="L422" s="37">
        <f>SUMIFS(СВЦЭМ!$L$34:$L$777,СВЦЭМ!$A$34:$A$777,$A422,СВЦЭМ!$B$34:$B$777,L$401)+'СЕТ СН'!$F$13</f>
        <v>433.98025081999998</v>
      </c>
      <c r="M422" s="37">
        <f>SUMIFS(СВЦЭМ!$L$34:$L$777,СВЦЭМ!$A$34:$A$777,$A422,СВЦЭМ!$B$34:$B$777,M$401)+'СЕТ СН'!$F$13</f>
        <v>431.98444357</v>
      </c>
      <c r="N422" s="37">
        <f>SUMIFS(СВЦЭМ!$L$34:$L$777,СВЦЭМ!$A$34:$A$777,$A422,СВЦЭМ!$B$34:$B$777,N$401)+'СЕТ СН'!$F$13</f>
        <v>436.65443735000002</v>
      </c>
      <c r="O422" s="37">
        <f>SUMIFS(СВЦЭМ!$L$34:$L$777,СВЦЭМ!$A$34:$A$777,$A422,СВЦЭМ!$B$34:$B$777,O$401)+'СЕТ СН'!$F$13</f>
        <v>442.70733280000002</v>
      </c>
      <c r="P422" s="37">
        <f>SUMIFS(СВЦЭМ!$L$34:$L$777,СВЦЭМ!$A$34:$A$777,$A422,СВЦЭМ!$B$34:$B$777,P$401)+'СЕТ СН'!$F$13</f>
        <v>446.63482069999998</v>
      </c>
      <c r="Q422" s="37">
        <f>SUMIFS(СВЦЭМ!$L$34:$L$777,СВЦЭМ!$A$34:$A$777,$A422,СВЦЭМ!$B$34:$B$777,Q$401)+'СЕТ СН'!$F$13</f>
        <v>448.32359465000002</v>
      </c>
      <c r="R422" s="37">
        <f>SUMIFS(СВЦЭМ!$L$34:$L$777,СВЦЭМ!$A$34:$A$777,$A422,СВЦЭМ!$B$34:$B$777,R$401)+'СЕТ СН'!$F$13</f>
        <v>445.98841736000003</v>
      </c>
      <c r="S422" s="37">
        <f>SUMIFS(СВЦЭМ!$L$34:$L$777,СВЦЭМ!$A$34:$A$777,$A422,СВЦЭМ!$B$34:$B$777,S$401)+'СЕТ СН'!$F$13</f>
        <v>446.03095938000001</v>
      </c>
      <c r="T422" s="37">
        <f>SUMIFS(СВЦЭМ!$L$34:$L$777,СВЦЭМ!$A$34:$A$777,$A422,СВЦЭМ!$B$34:$B$777,T$401)+'СЕТ СН'!$F$13</f>
        <v>442.52417924000002</v>
      </c>
      <c r="U422" s="37">
        <f>SUMIFS(СВЦЭМ!$L$34:$L$777,СВЦЭМ!$A$34:$A$777,$A422,СВЦЭМ!$B$34:$B$777,U$401)+'СЕТ СН'!$F$13</f>
        <v>440.41365625999998</v>
      </c>
      <c r="V422" s="37">
        <f>SUMIFS(СВЦЭМ!$L$34:$L$777,СВЦЭМ!$A$34:$A$777,$A422,СВЦЭМ!$B$34:$B$777,V$401)+'СЕТ СН'!$F$13</f>
        <v>439.46848731</v>
      </c>
      <c r="W422" s="37">
        <f>SUMIFS(СВЦЭМ!$L$34:$L$777,СВЦЭМ!$A$34:$A$777,$A422,СВЦЭМ!$B$34:$B$777,W$401)+'СЕТ СН'!$F$13</f>
        <v>477.51307886000001</v>
      </c>
      <c r="X422" s="37">
        <f>SUMIFS(СВЦЭМ!$L$34:$L$777,СВЦЭМ!$A$34:$A$777,$A422,СВЦЭМ!$B$34:$B$777,X$401)+'СЕТ СН'!$F$13</f>
        <v>538.63331840000001</v>
      </c>
      <c r="Y422" s="37">
        <f>SUMIFS(СВЦЭМ!$L$34:$L$777,СВЦЭМ!$A$34:$A$777,$A422,СВЦЭМ!$B$34:$B$777,Y$401)+'СЕТ СН'!$F$13</f>
        <v>643.98308495000003</v>
      </c>
    </row>
    <row r="423" spans="1:25" ht="15.75" x14ac:dyDescent="0.2">
      <c r="A423" s="36">
        <f t="shared" si="11"/>
        <v>43303</v>
      </c>
      <c r="B423" s="37">
        <f>SUMIFS(СВЦЭМ!$L$34:$L$777,СВЦЭМ!$A$34:$A$777,$A423,СВЦЭМ!$B$34:$B$777,B$401)+'СЕТ СН'!$F$13</f>
        <v>703.34501912999997</v>
      </c>
      <c r="C423" s="37">
        <f>SUMIFS(СВЦЭМ!$L$34:$L$777,СВЦЭМ!$A$34:$A$777,$A423,СВЦЭМ!$B$34:$B$777,C$401)+'СЕТ СН'!$F$13</f>
        <v>742.90826294999999</v>
      </c>
      <c r="D423" s="37">
        <f>SUMIFS(СВЦЭМ!$L$34:$L$777,СВЦЭМ!$A$34:$A$777,$A423,СВЦЭМ!$B$34:$B$777,D$401)+'СЕТ СН'!$F$13</f>
        <v>756.33886792999999</v>
      </c>
      <c r="E423" s="37">
        <f>SUMIFS(СВЦЭМ!$L$34:$L$777,СВЦЭМ!$A$34:$A$777,$A423,СВЦЭМ!$B$34:$B$777,E$401)+'СЕТ СН'!$F$13</f>
        <v>763.23495835000006</v>
      </c>
      <c r="F423" s="37">
        <f>SUMIFS(СВЦЭМ!$L$34:$L$777,СВЦЭМ!$A$34:$A$777,$A423,СВЦЭМ!$B$34:$B$777,F$401)+'СЕТ СН'!$F$13</f>
        <v>752.13914638999995</v>
      </c>
      <c r="G423" s="37">
        <f>SUMIFS(СВЦЭМ!$L$34:$L$777,СВЦЭМ!$A$34:$A$777,$A423,СВЦЭМ!$B$34:$B$777,G$401)+'СЕТ СН'!$F$13</f>
        <v>762.87805403000004</v>
      </c>
      <c r="H423" s="37">
        <f>SUMIFS(СВЦЭМ!$L$34:$L$777,СВЦЭМ!$A$34:$A$777,$A423,СВЦЭМ!$B$34:$B$777,H$401)+'СЕТ СН'!$F$13</f>
        <v>709.52984064999998</v>
      </c>
      <c r="I423" s="37">
        <f>SUMIFS(СВЦЭМ!$L$34:$L$777,СВЦЭМ!$A$34:$A$777,$A423,СВЦЭМ!$B$34:$B$777,I$401)+'СЕТ СН'!$F$13</f>
        <v>619.13334791</v>
      </c>
      <c r="J423" s="37">
        <f>SUMIFS(СВЦЭМ!$L$34:$L$777,СВЦЭМ!$A$34:$A$777,$A423,СВЦЭМ!$B$34:$B$777,J$401)+'СЕТ СН'!$F$13</f>
        <v>524.11703531000001</v>
      </c>
      <c r="K423" s="37">
        <f>SUMIFS(СВЦЭМ!$L$34:$L$777,СВЦЭМ!$A$34:$A$777,$A423,СВЦЭМ!$B$34:$B$777,K$401)+'СЕТ СН'!$F$13</f>
        <v>470.19296680999997</v>
      </c>
      <c r="L423" s="37">
        <f>SUMIFS(СВЦЭМ!$L$34:$L$777,СВЦЭМ!$A$34:$A$777,$A423,СВЦЭМ!$B$34:$B$777,L$401)+'СЕТ СН'!$F$13</f>
        <v>441.14713331000002</v>
      </c>
      <c r="M423" s="37">
        <f>SUMIFS(СВЦЭМ!$L$34:$L$777,СВЦЭМ!$A$34:$A$777,$A423,СВЦЭМ!$B$34:$B$777,M$401)+'СЕТ СН'!$F$13</f>
        <v>426.84316314</v>
      </c>
      <c r="N423" s="37">
        <f>SUMIFS(СВЦЭМ!$L$34:$L$777,СВЦЭМ!$A$34:$A$777,$A423,СВЦЭМ!$B$34:$B$777,N$401)+'СЕТ СН'!$F$13</f>
        <v>432.63487387999999</v>
      </c>
      <c r="O423" s="37">
        <f>SUMIFS(СВЦЭМ!$L$34:$L$777,СВЦЭМ!$A$34:$A$777,$A423,СВЦЭМ!$B$34:$B$777,O$401)+'СЕТ СН'!$F$13</f>
        <v>431.6814938</v>
      </c>
      <c r="P423" s="37">
        <f>SUMIFS(СВЦЭМ!$L$34:$L$777,СВЦЭМ!$A$34:$A$777,$A423,СВЦЭМ!$B$34:$B$777,P$401)+'СЕТ СН'!$F$13</f>
        <v>443.11787822000002</v>
      </c>
      <c r="Q423" s="37">
        <f>SUMIFS(СВЦЭМ!$L$34:$L$777,СВЦЭМ!$A$34:$A$777,$A423,СВЦЭМ!$B$34:$B$777,Q$401)+'СЕТ СН'!$F$13</f>
        <v>447.82915728</v>
      </c>
      <c r="R423" s="37">
        <f>SUMIFS(СВЦЭМ!$L$34:$L$777,СВЦЭМ!$A$34:$A$777,$A423,СВЦЭМ!$B$34:$B$777,R$401)+'СЕТ СН'!$F$13</f>
        <v>448.94549747999997</v>
      </c>
      <c r="S423" s="37">
        <f>SUMIFS(СВЦЭМ!$L$34:$L$777,СВЦЭМ!$A$34:$A$777,$A423,СВЦЭМ!$B$34:$B$777,S$401)+'СЕТ СН'!$F$13</f>
        <v>445.90902991000002</v>
      </c>
      <c r="T423" s="37">
        <f>SUMIFS(СВЦЭМ!$L$34:$L$777,СВЦЭМ!$A$34:$A$777,$A423,СВЦЭМ!$B$34:$B$777,T$401)+'СЕТ СН'!$F$13</f>
        <v>450.13336117</v>
      </c>
      <c r="U423" s="37">
        <f>SUMIFS(СВЦЭМ!$L$34:$L$777,СВЦЭМ!$A$34:$A$777,$A423,СВЦЭМ!$B$34:$B$777,U$401)+'СЕТ СН'!$F$13</f>
        <v>447.40326105000003</v>
      </c>
      <c r="V423" s="37">
        <f>SUMIFS(СВЦЭМ!$L$34:$L$777,СВЦЭМ!$A$34:$A$777,$A423,СВЦЭМ!$B$34:$B$777,V$401)+'СЕТ СН'!$F$13</f>
        <v>447.27167197</v>
      </c>
      <c r="W423" s="37">
        <f>SUMIFS(СВЦЭМ!$L$34:$L$777,СВЦЭМ!$A$34:$A$777,$A423,СВЦЭМ!$B$34:$B$777,W$401)+'СЕТ СН'!$F$13</f>
        <v>448.23014513999999</v>
      </c>
      <c r="X423" s="37">
        <f>SUMIFS(СВЦЭМ!$L$34:$L$777,СВЦЭМ!$A$34:$A$777,$A423,СВЦЭМ!$B$34:$B$777,X$401)+'СЕТ СН'!$F$13</f>
        <v>513.05074681999997</v>
      </c>
      <c r="Y423" s="37">
        <f>SUMIFS(СВЦЭМ!$L$34:$L$777,СВЦЭМ!$A$34:$A$777,$A423,СВЦЭМ!$B$34:$B$777,Y$401)+'СЕТ СН'!$F$13</f>
        <v>619.42165768999996</v>
      </c>
    </row>
    <row r="424" spans="1:25" ht="15.75" x14ac:dyDescent="0.2">
      <c r="A424" s="36">
        <f t="shared" si="11"/>
        <v>43304</v>
      </c>
      <c r="B424" s="37">
        <f>SUMIFS(СВЦЭМ!$L$34:$L$777,СВЦЭМ!$A$34:$A$777,$A424,СВЦЭМ!$B$34:$B$777,B$401)+'СЕТ СН'!$F$13</f>
        <v>725.55174151000006</v>
      </c>
      <c r="C424" s="37">
        <f>SUMIFS(СВЦЭМ!$L$34:$L$777,СВЦЭМ!$A$34:$A$777,$A424,СВЦЭМ!$B$34:$B$777,C$401)+'СЕТ СН'!$F$13</f>
        <v>775.92917362000003</v>
      </c>
      <c r="D424" s="37">
        <f>SUMIFS(СВЦЭМ!$L$34:$L$777,СВЦЭМ!$A$34:$A$777,$A424,СВЦЭМ!$B$34:$B$777,D$401)+'СЕТ СН'!$F$13</f>
        <v>800.43119713999999</v>
      </c>
      <c r="E424" s="37">
        <f>SUMIFS(СВЦЭМ!$L$34:$L$777,СВЦЭМ!$A$34:$A$777,$A424,СВЦЭМ!$B$34:$B$777,E$401)+'СЕТ СН'!$F$13</f>
        <v>798.51059122000004</v>
      </c>
      <c r="F424" s="37">
        <f>SUMIFS(СВЦЭМ!$L$34:$L$777,СВЦЭМ!$A$34:$A$777,$A424,СВЦЭМ!$B$34:$B$777,F$401)+'СЕТ СН'!$F$13</f>
        <v>795.78262690999998</v>
      </c>
      <c r="G424" s="37">
        <f>SUMIFS(СВЦЭМ!$L$34:$L$777,СВЦЭМ!$A$34:$A$777,$A424,СВЦЭМ!$B$34:$B$777,G$401)+'СЕТ СН'!$F$13</f>
        <v>798.10034270000006</v>
      </c>
      <c r="H424" s="37">
        <f>SUMIFS(СВЦЭМ!$L$34:$L$777,СВЦЭМ!$A$34:$A$777,$A424,СВЦЭМ!$B$34:$B$777,H$401)+'СЕТ СН'!$F$13</f>
        <v>727.62785252000003</v>
      </c>
      <c r="I424" s="37">
        <f>SUMIFS(СВЦЭМ!$L$34:$L$777,СВЦЭМ!$A$34:$A$777,$A424,СВЦЭМ!$B$34:$B$777,I$401)+'СЕТ СН'!$F$13</f>
        <v>606.59486416000004</v>
      </c>
      <c r="J424" s="37">
        <f>SUMIFS(СВЦЭМ!$L$34:$L$777,СВЦЭМ!$A$34:$A$777,$A424,СВЦЭМ!$B$34:$B$777,J$401)+'СЕТ СН'!$F$13</f>
        <v>512.04311425000003</v>
      </c>
      <c r="K424" s="37">
        <f>SUMIFS(СВЦЭМ!$L$34:$L$777,СВЦЭМ!$A$34:$A$777,$A424,СВЦЭМ!$B$34:$B$777,K$401)+'СЕТ СН'!$F$13</f>
        <v>453.61786274999997</v>
      </c>
      <c r="L424" s="37">
        <f>SUMIFS(СВЦЭМ!$L$34:$L$777,СВЦЭМ!$A$34:$A$777,$A424,СВЦЭМ!$B$34:$B$777,L$401)+'СЕТ СН'!$F$13</f>
        <v>438.29398057999998</v>
      </c>
      <c r="M424" s="37">
        <f>SUMIFS(СВЦЭМ!$L$34:$L$777,СВЦЭМ!$A$34:$A$777,$A424,СВЦЭМ!$B$34:$B$777,M$401)+'СЕТ СН'!$F$13</f>
        <v>437.70813547</v>
      </c>
      <c r="N424" s="37">
        <f>SUMIFS(СВЦЭМ!$L$34:$L$777,СВЦЭМ!$A$34:$A$777,$A424,СВЦЭМ!$B$34:$B$777,N$401)+'СЕТ СН'!$F$13</f>
        <v>437.84553574</v>
      </c>
      <c r="O424" s="37">
        <f>SUMIFS(СВЦЭМ!$L$34:$L$777,СВЦЭМ!$A$34:$A$777,$A424,СВЦЭМ!$B$34:$B$777,O$401)+'СЕТ СН'!$F$13</f>
        <v>436.79086352000002</v>
      </c>
      <c r="P424" s="37">
        <f>SUMIFS(СВЦЭМ!$L$34:$L$777,СВЦЭМ!$A$34:$A$777,$A424,СВЦЭМ!$B$34:$B$777,P$401)+'СЕТ СН'!$F$13</f>
        <v>438.70393006</v>
      </c>
      <c r="Q424" s="37">
        <f>SUMIFS(СВЦЭМ!$L$34:$L$777,СВЦЭМ!$A$34:$A$777,$A424,СВЦЭМ!$B$34:$B$777,Q$401)+'СЕТ СН'!$F$13</f>
        <v>443.43376895</v>
      </c>
      <c r="R424" s="37">
        <f>SUMIFS(СВЦЭМ!$L$34:$L$777,СВЦЭМ!$A$34:$A$777,$A424,СВЦЭМ!$B$34:$B$777,R$401)+'СЕТ СН'!$F$13</f>
        <v>441.90889364999998</v>
      </c>
      <c r="S424" s="37">
        <f>SUMIFS(СВЦЭМ!$L$34:$L$777,СВЦЭМ!$A$34:$A$777,$A424,СВЦЭМ!$B$34:$B$777,S$401)+'СЕТ СН'!$F$13</f>
        <v>441.44253878000001</v>
      </c>
      <c r="T424" s="37">
        <f>SUMIFS(СВЦЭМ!$L$34:$L$777,СВЦЭМ!$A$34:$A$777,$A424,СВЦЭМ!$B$34:$B$777,T$401)+'СЕТ СН'!$F$13</f>
        <v>443.83680738999999</v>
      </c>
      <c r="U424" s="37">
        <f>SUMIFS(СВЦЭМ!$L$34:$L$777,СВЦЭМ!$A$34:$A$777,$A424,СВЦЭМ!$B$34:$B$777,U$401)+'СЕТ СН'!$F$13</f>
        <v>440.64611334</v>
      </c>
      <c r="V424" s="37">
        <f>SUMIFS(СВЦЭМ!$L$34:$L$777,СВЦЭМ!$A$34:$A$777,$A424,СВЦЭМ!$B$34:$B$777,V$401)+'СЕТ СН'!$F$13</f>
        <v>440.22887431999999</v>
      </c>
      <c r="W424" s="37">
        <f>SUMIFS(СВЦЭМ!$L$34:$L$777,СВЦЭМ!$A$34:$A$777,$A424,СВЦЭМ!$B$34:$B$777,W$401)+'СЕТ СН'!$F$13</f>
        <v>470.1235499</v>
      </c>
      <c r="X424" s="37">
        <f>SUMIFS(СВЦЭМ!$L$34:$L$777,СВЦЭМ!$A$34:$A$777,$A424,СВЦЭМ!$B$34:$B$777,X$401)+'СЕТ СН'!$F$13</f>
        <v>536.39453617000004</v>
      </c>
      <c r="Y424" s="37">
        <f>SUMIFS(СВЦЭМ!$L$34:$L$777,СВЦЭМ!$A$34:$A$777,$A424,СВЦЭМ!$B$34:$B$777,Y$401)+'СЕТ СН'!$F$13</f>
        <v>626.04695709999999</v>
      </c>
    </row>
    <row r="425" spans="1:25" ht="15.75" x14ac:dyDescent="0.2">
      <c r="A425" s="36">
        <f t="shared" si="11"/>
        <v>43305</v>
      </c>
      <c r="B425" s="37">
        <f>SUMIFS(СВЦЭМ!$L$34:$L$777,СВЦЭМ!$A$34:$A$777,$A425,СВЦЭМ!$B$34:$B$777,B$401)+'СЕТ СН'!$F$13</f>
        <v>727.70037286000002</v>
      </c>
      <c r="C425" s="37">
        <f>SUMIFS(СВЦЭМ!$L$34:$L$777,СВЦЭМ!$A$34:$A$777,$A425,СВЦЭМ!$B$34:$B$777,C$401)+'СЕТ СН'!$F$13</f>
        <v>752.46393949000003</v>
      </c>
      <c r="D425" s="37">
        <f>SUMIFS(СВЦЭМ!$L$34:$L$777,СВЦЭМ!$A$34:$A$777,$A425,СВЦЭМ!$B$34:$B$777,D$401)+'СЕТ СН'!$F$13</f>
        <v>792.22086220000006</v>
      </c>
      <c r="E425" s="37">
        <f>SUMIFS(СВЦЭМ!$L$34:$L$777,СВЦЭМ!$A$34:$A$777,$A425,СВЦЭМ!$B$34:$B$777,E$401)+'СЕТ СН'!$F$13</f>
        <v>806.45089970000004</v>
      </c>
      <c r="F425" s="37">
        <f>SUMIFS(СВЦЭМ!$L$34:$L$777,СВЦЭМ!$A$34:$A$777,$A425,СВЦЭМ!$B$34:$B$777,F$401)+'СЕТ СН'!$F$13</f>
        <v>798.12576392000005</v>
      </c>
      <c r="G425" s="37">
        <f>SUMIFS(СВЦЭМ!$L$34:$L$777,СВЦЭМ!$A$34:$A$777,$A425,СВЦЭМ!$B$34:$B$777,G$401)+'СЕТ СН'!$F$13</f>
        <v>784.04586326000003</v>
      </c>
      <c r="H425" s="37">
        <f>SUMIFS(СВЦЭМ!$L$34:$L$777,СВЦЭМ!$A$34:$A$777,$A425,СВЦЭМ!$B$34:$B$777,H$401)+'СЕТ СН'!$F$13</f>
        <v>718.29485722000004</v>
      </c>
      <c r="I425" s="37">
        <f>SUMIFS(СВЦЭМ!$L$34:$L$777,СВЦЭМ!$A$34:$A$777,$A425,СВЦЭМ!$B$34:$B$777,I$401)+'СЕТ СН'!$F$13</f>
        <v>597.94990121000001</v>
      </c>
      <c r="J425" s="37">
        <f>SUMIFS(СВЦЭМ!$L$34:$L$777,СВЦЭМ!$A$34:$A$777,$A425,СВЦЭМ!$B$34:$B$777,J$401)+'СЕТ СН'!$F$13</f>
        <v>507.26830430000001</v>
      </c>
      <c r="K425" s="37">
        <f>SUMIFS(СВЦЭМ!$L$34:$L$777,СВЦЭМ!$A$34:$A$777,$A425,СВЦЭМ!$B$34:$B$777,K$401)+'СЕТ СН'!$F$13</f>
        <v>462.20845303999999</v>
      </c>
      <c r="L425" s="37">
        <f>SUMIFS(СВЦЭМ!$L$34:$L$777,СВЦЭМ!$A$34:$A$777,$A425,СВЦЭМ!$B$34:$B$777,L$401)+'СЕТ СН'!$F$13</f>
        <v>454.73083241</v>
      </c>
      <c r="M425" s="37">
        <f>SUMIFS(СВЦЭМ!$L$34:$L$777,СВЦЭМ!$A$34:$A$777,$A425,СВЦЭМ!$B$34:$B$777,M$401)+'СЕТ СН'!$F$13</f>
        <v>454.53612542000002</v>
      </c>
      <c r="N425" s="37">
        <f>SUMIFS(СВЦЭМ!$L$34:$L$777,СВЦЭМ!$A$34:$A$777,$A425,СВЦЭМ!$B$34:$B$777,N$401)+'СЕТ СН'!$F$13</f>
        <v>469.77213999000003</v>
      </c>
      <c r="O425" s="37">
        <f>SUMIFS(СВЦЭМ!$L$34:$L$777,СВЦЭМ!$A$34:$A$777,$A425,СВЦЭМ!$B$34:$B$777,O$401)+'СЕТ СН'!$F$13</f>
        <v>462.67067026000001</v>
      </c>
      <c r="P425" s="37">
        <f>SUMIFS(СВЦЭМ!$L$34:$L$777,СВЦЭМ!$A$34:$A$777,$A425,СВЦЭМ!$B$34:$B$777,P$401)+'СЕТ СН'!$F$13</f>
        <v>463.55049745999997</v>
      </c>
      <c r="Q425" s="37">
        <f>SUMIFS(СВЦЭМ!$L$34:$L$777,СВЦЭМ!$A$34:$A$777,$A425,СВЦЭМ!$B$34:$B$777,Q$401)+'СЕТ СН'!$F$13</f>
        <v>463.77545900000001</v>
      </c>
      <c r="R425" s="37">
        <f>SUMIFS(СВЦЭМ!$L$34:$L$777,СВЦЭМ!$A$34:$A$777,$A425,СВЦЭМ!$B$34:$B$777,R$401)+'СЕТ СН'!$F$13</f>
        <v>462.01873404999998</v>
      </c>
      <c r="S425" s="37">
        <f>SUMIFS(СВЦЭМ!$L$34:$L$777,СВЦЭМ!$A$34:$A$777,$A425,СВЦЭМ!$B$34:$B$777,S$401)+'СЕТ СН'!$F$13</f>
        <v>455.31258688999998</v>
      </c>
      <c r="T425" s="37">
        <f>SUMIFS(СВЦЭМ!$L$34:$L$777,СВЦЭМ!$A$34:$A$777,$A425,СВЦЭМ!$B$34:$B$777,T$401)+'СЕТ СН'!$F$13</f>
        <v>455.79893576000001</v>
      </c>
      <c r="U425" s="37">
        <f>SUMIFS(СВЦЭМ!$L$34:$L$777,СВЦЭМ!$A$34:$A$777,$A425,СВЦЭМ!$B$34:$B$777,U$401)+'СЕТ СН'!$F$13</f>
        <v>464.71283075000002</v>
      </c>
      <c r="V425" s="37">
        <f>SUMIFS(СВЦЭМ!$L$34:$L$777,СВЦЭМ!$A$34:$A$777,$A425,СВЦЭМ!$B$34:$B$777,V$401)+'СЕТ СН'!$F$13</f>
        <v>464.68044383</v>
      </c>
      <c r="W425" s="37">
        <f>SUMIFS(СВЦЭМ!$L$34:$L$777,СВЦЭМ!$A$34:$A$777,$A425,СВЦЭМ!$B$34:$B$777,W$401)+'СЕТ СН'!$F$13</f>
        <v>507.21663466000001</v>
      </c>
      <c r="X425" s="37">
        <f>SUMIFS(СВЦЭМ!$L$34:$L$777,СВЦЭМ!$A$34:$A$777,$A425,СВЦЭМ!$B$34:$B$777,X$401)+'СЕТ СН'!$F$13</f>
        <v>574.27628630000004</v>
      </c>
      <c r="Y425" s="37">
        <f>SUMIFS(СВЦЭМ!$L$34:$L$777,СВЦЭМ!$A$34:$A$777,$A425,СВЦЭМ!$B$34:$B$777,Y$401)+'СЕТ СН'!$F$13</f>
        <v>667.68810370000006</v>
      </c>
    </row>
    <row r="426" spans="1:25" ht="15.75" x14ac:dyDescent="0.2">
      <c r="A426" s="36">
        <f t="shared" si="11"/>
        <v>43306</v>
      </c>
      <c r="B426" s="37">
        <f>SUMIFS(СВЦЭМ!$L$34:$L$777,СВЦЭМ!$A$34:$A$777,$A426,СВЦЭМ!$B$34:$B$777,B$401)+'СЕТ СН'!$F$13</f>
        <v>700.19006724999997</v>
      </c>
      <c r="C426" s="37">
        <f>SUMIFS(СВЦЭМ!$L$34:$L$777,СВЦЭМ!$A$34:$A$777,$A426,СВЦЭМ!$B$34:$B$777,C$401)+'СЕТ СН'!$F$13</f>
        <v>746.27903246000005</v>
      </c>
      <c r="D426" s="37">
        <f>SUMIFS(СВЦЭМ!$L$34:$L$777,СВЦЭМ!$A$34:$A$777,$A426,СВЦЭМ!$B$34:$B$777,D$401)+'СЕТ СН'!$F$13</f>
        <v>783.02956379</v>
      </c>
      <c r="E426" s="37">
        <f>SUMIFS(СВЦЭМ!$L$34:$L$777,СВЦЭМ!$A$34:$A$777,$A426,СВЦЭМ!$B$34:$B$777,E$401)+'СЕТ СН'!$F$13</f>
        <v>792.23282230999996</v>
      </c>
      <c r="F426" s="37">
        <f>SUMIFS(СВЦЭМ!$L$34:$L$777,СВЦЭМ!$A$34:$A$777,$A426,СВЦЭМ!$B$34:$B$777,F$401)+'СЕТ СН'!$F$13</f>
        <v>782.33258551999995</v>
      </c>
      <c r="G426" s="37">
        <f>SUMIFS(СВЦЭМ!$L$34:$L$777,СВЦЭМ!$A$34:$A$777,$A426,СВЦЭМ!$B$34:$B$777,G$401)+'СЕТ СН'!$F$13</f>
        <v>784.42085999000005</v>
      </c>
      <c r="H426" s="37">
        <f>SUMIFS(СВЦЭМ!$L$34:$L$777,СВЦЭМ!$A$34:$A$777,$A426,СВЦЭМ!$B$34:$B$777,H$401)+'СЕТ СН'!$F$13</f>
        <v>705.96032261000005</v>
      </c>
      <c r="I426" s="37">
        <f>SUMIFS(СВЦЭМ!$L$34:$L$777,СВЦЭМ!$A$34:$A$777,$A426,СВЦЭМ!$B$34:$B$777,I$401)+'СЕТ СН'!$F$13</f>
        <v>581.17927234000001</v>
      </c>
      <c r="J426" s="37">
        <f>SUMIFS(СВЦЭМ!$L$34:$L$777,СВЦЭМ!$A$34:$A$777,$A426,СВЦЭМ!$B$34:$B$777,J$401)+'СЕТ СН'!$F$13</f>
        <v>488.91216994000001</v>
      </c>
      <c r="K426" s="37">
        <f>SUMIFS(СВЦЭМ!$L$34:$L$777,СВЦЭМ!$A$34:$A$777,$A426,СВЦЭМ!$B$34:$B$777,K$401)+'СЕТ СН'!$F$13</f>
        <v>445.35696693</v>
      </c>
      <c r="L426" s="37">
        <f>SUMIFS(СВЦЭМ!$L$34:$L$777,СВЦЭМ!$A$34:$A$777,$A426,СВЦЭМ!$B$34:$B$777,L$401)+'СЕТ СН'!$F$13</f>
        <v>440.28037015000001</v>
      </c>
      <c r="M426" s="37">
        <f>SUMIFS(СВЦЭМ!$L$34:$L$777,СВЦЭМ!$A$34:$A$777,$A426,СВЦЭМ!$B$34:$B$777,M$401)+'СЕТ СН'!$F$13</f>
        <v>442.31273341999997</v>
      </c>
      <c r="N426" s="37">
        <f>SUMIFS(СВЦЭМ!$L$34:$L$777,СВЦЭМ!$A$34:$A$777,$A426,СВЦЭМ!$B$34:$B$777,N$401)+'СЕТ СН'!$F$13</f>
        <v>446.20216605000002</v>
      </c>
      <c r="O426" s="37">
        <f>SUMIFS(СВЦЭМ!$L$34:$L$777,СВЦЭМ!$A$34:$A$777,$A426,СВЦЭМ!$B$34:$B$777,O$401)+'СЕТ СН'!$F$13</f>
        <v>447.12784847</v>
      </c>
      <c r="P426" s="37">
        <f>SUMIFS(СВЦЭМ!$L$34:$L$777,СВЦЭМ!$A$34:$A$777,$A426,СВЦЭМ!$B$34:$B$777,P$401)+'СЕТ СН'!$F$13</f>
        <v>458.17325749999998</v>
      </c>
      <c r="Q426" s="37">
        <f>SUMIFS(СВЦЭМ!$L$34:$L$777,СВЦЭМ!$A$34:$A$777,$A426,СВЦЭМ!$B$34:$B$777,Q$401)+'СЕТ СН'!$F$13</f>
        <v>463.28389916999998</v>
      </c>
      <c r="R426" s="37">
        <f>SUMIFS(СВЦЭМ!$L$34:$L$777,СВЦЭМ!$A$34:$A$777,$A426,СВЦЭМ!$B$34:$B$777,R$401)+'СЕТ СН'!$F$13</f>
        <v>485.23458004000003</v>
      </c>
      <c r="S426" s="37">
        <f>SUMIFS(СВЦЭМ!$L$34:$L$777,СВЦЭМ!$A$34:$A$777,$A426,СВЦЭМ!$B$34:$B$777,S$401)+'СЕТ СН'!$F$13</f>
        <v>475.94977920999997</v>
      </c>
      <c r="T426" s="37">
        <f>SUMIFS(СВЦЭМ!$L$34:$L$777,СВЦЭМ!$A$34:$A$777,$A426,СВЦЭМ!$B$34:$B$777,T$401)+'СЕТ СН'!$F$13</f>
        <v>477.83796712999998</v>
      </c>
      <c r="U426" s="37">
        <f>SUMIFS(СВЦЭМ!$L$34:$L$777,СВЦЭМ!$A$34:$A$777,$A426,СВЦЭМ!$B$34:$B$777,U$401)+'СЕТ СН'!$F$13</f>
        <v>487.42762801999999</v>
      </c>
      <c r="V426" s="37">
        <f>SUMIFS(СВЦЭМ!$L$34:$L$777,СВЦЭМ!$A$34:$A$777,$A426,СВЦЭМ!$B$34:$B$777,V$401)+'СЕТ СН'!$F$13</f>
        <v>494.89475866999999</v>
      </c>
      <c r="W426" s="37">
        <f>SUMIFS(СВЦЭМ!$L$34:$L$777,СВЦЭМ!$A$34:$A$777,$A426,СВЦЭМ!$B$34:$B$777,W$401)+'СЕТ СН'!$F$13</f>
        <v>518.30070749000004</v>
      </c>
      <c r="X426" s="37">
        <f>SUMIFS(СВЦЭМ!$L$34:$L$777,СВЦЭМ!$A$34:$A$777,$A426,СВЦЭМ!$B$34:$B$777,X$401)+'СЕТ СН'!$F$13</f>
        <v>570.48508729000002</v>
      </c>
      <c r="Y426" s="37">
        <f>SUMIFS(СВЦЭМ!$L$34:$L$777,СВЦЭМ!$A$34:$A$777,$A426,СВЦЭМ!$B$34:$B$777,Y$401)+'СЕТ СН'!$F$13</f>
        <v>613.62628290999999</v>
      </c>
    </row>
    <row r="427" spans="1:25" ht="15.75" x14ac:dyDescent="0.2">
      <c r="A427" s="36">
        <f t="shared" si="11"/>
        <v>43307</v>
      </c>
      <c r="B427" s="37">
        <f>SUMIFS(СВЦЭМ!$L$34:$L$777,СВЦЭМ!$A$34:$A$777,$A427,СВЦЭМ!$B$34:$B$777,B$401)+'СЕТ СН'!$F$13</f>
        <v>677.45897869999999</v>
      </c>
      <c r="C427" s="37">
        <f>SUMIFS(СВЦЭМ!$L$34:$L$777,СВЦЭМ!$A$34:$A$777,$A427,СВЦЭМ!$B$34:$B$777,C$401)+'СЕТ СН'!$F$13</f>
        <v>756.41474699000003</v>
      </c>
      <c r="D427" s="37">
        <f>SUMIFS(СВЦЭМ!$L$34:$L$777,СВЦЭМ!$A$34:$A$777,$A427,СВЦЭМ!$B$34:$B$777,D$401)+'СЕТ СН'!$F$13</f>
        <v>799.41956729000003</v>
      </c>
      <c r="E427" s="37">
        <f>SUMIFS(СВЦЭМ!$L$34:$L$777,СВЦЭМ!$A$34:$A$777,$A427,СВЦЭМ!$B$34:$B$777,E$401)+'СЕТ СН'!$F$13</f>
        <v>804.75672807000001</v>
      </c>
      <c r="F427" s="37">
        <f>SUMIFS(СВЦЭМ!$L$34:$L$777,СВЦЭМ!$A$34:$A$777,$A427,СВЦЭМ!$B$34:$B$777,F$401)+'СЕТ СН'!$F$13</f>
        <v>790.49609883000005</v>
      </c>
      <c r="G427" s="37">
        <f>SUMIFS(СВЦЭМ!$L$34:$L$777,СВЦЭМ!$A$34:$A$777,$A427,СВЦЭМ!$B$34:$B$777,G$401)+'СЕТ СН'!$F$13</f>
        <v>775.09955714</v>
      </c>
      <c r="H427" s="37">
        <f>SUMIFS(СВЦЭМ!$L$34:$L$777,СВЦЭМ!$A$34:$A$777,$A427,СВЦЭМ!$B$34:$B$777,H$401)+'СЕТ СН'!$F$13</f>
        <v>705.65395852999995</v>
      </c>
      <c r="I427" s="37">
        <f>SUMIFS(СВЦЭМ!$L$34:$L$777,СВЦЭМ!$A$34:$A$777,$A427,СВЦЭМ!$B$34:$B$777,I$401)+'СЕТ СН'!$F$13</f>
        <v>580.64766196999994</v>
      </c>
      <c r="J427" s="37">
        <f>SUMIFS(СВЦЭМ!$L$34:$L$777,СВЦЭМ!$A$34:$A$777,$A427,СВЦЭМ!$B$34:$B$777,J$401)+'СЕТ СН'!$F$13</f>
        <v>494.47054478000001</v>
      </c>
      <c r="K427" s="37">
        <f>SUMIFS(СВЦЭМ!$L$34:$L$777,СВЦЭМ!$A$34:$A$777,$A427,СВЦЭМ!$B$34:$B$777,K$401)+'СЕТ СН'!$F$13</f>
        <v>452.26622735000001</v>
      </c>
      <c r="L427" s="37">
        <f>SUMIFS(СВЦЭМ!$L$34:$L$777,СВЦЭМ!$A$34:$A$777,$A427,СВЦЭМ!$B$34:$B$777,L$401)+'СЕТ СН'!$F$13</f>
        <v>455.35032794</v>
      </c>
      <c r="M427" s="37">
        <f>SUMIFS(СВЦЭМ!$L$34:$L$777,СВЦЭМ!$A$34:$A$777,$A427,СВЦЭМ!$B$34:$B$777,M$401)+'СЕТ СН'!$F$13</f>
        <v>445.84934254000001</v>
      </c>
      <c r="N427" s="37">
        <f>SUMIFS(СВЦЭМ!$L$34:$L$777,СВЦЭМ!$A$34:$A$777,$A427,СВЦЭМ!$B$34:$B$777,N$401)+'СЕТ СН'!$F$13</f>
        <v>452.79635687000001</v>
      </c>
      <c r="O427" s="37">
        <f>SUMIFS(СВЦЭМ!$L$34:$L$777,СВЦЭМ!$A$34:$A$777,$A427,СВЦЭМ!$B$34:$B$777,O$401)+'СЕТ СН'!$F$13</f>
        <v>463.40869909999998</v>
      </c>
      <c r="P427" s="37">
        <f>SUMIFS(СВЦЭМ!$L$34:$L$777,СВЦЭМ!$A$34:$A$777,$A427,СВЦЭМ!$B$34:$B$777,P$401)+'СЕТ СН'!$F$13</f>
        <v>466.40702897</v>
      </c>
      <c r="Q427" s="37">
        <f>SUMIFS(СВЦЭМ!$L$34:$L$777,СВЦЭМ!$A$34:$A$777,$A427,СВЦЭМ!$B$34:$B$777,Q$401)+'СЕТ СН'!$F$13</f>
        <v>469.83296659000001</v>
      </c>
      <c r="R427" s="37">
        <f>SUMIFS(СВЦЭМ!$L$34:$L$777,СВЦЭМ!$A$34:$A$777,$A427,СВЦЭМ!$B$34:$B$777,R$401)+'СЕТ СН'!$F$13</f>
        <v>467.71214117</v>
      </c>
      <c r="S427" s="37">
        <f>SUMIFS(СВЦЭМ!$L$34:$L$777,СВЦЭМ!$A$34:$A$777,$A427,СВЦЭМ!$B$34:$B$777,S$401)+'СЕТ СН'!$F$13</f>
        <v>463.14742756999999</v>
      </c>
      <c r="T427" s="37">
        <f>SUMIFS(СВЦЭМ!$L$34:$L$777,СВЦЭМ!$A$34:$A$777,$A427,СВЦЭМ!$B$34:$B$777,T$401)+'СЕТ СН'!$F$13</f>
        <v>460.86432141</v>
      </c>
      <c r="U427" s="37">
        <f>SUMIFS(СВЦЭМ!$L$34:$L$777,СВЦЭМ!$A$34:$A$777,$A427,СВЦЭМ!$B$34:$B$777,U$401)+'СЕТ СН'!$F$13</f>
        <v>459.32964421999998</v>
      </c>
      <c r="V427" s="37">
        <f>SUMIFS(СВЦЭМ!$L$34:$L$777,СВЦЭМ!$A$34:$A$777,$A427,СВЦЭМ!$B$34:$B$777,V$401)+'СЕТ СН'!$F$13</f>
        <v>455.38053454999999</v>
      </c>
      <c r="W427" s="37">
        <f>SUMIFS(СВЦЭМ!$L$34:$L$777,СВЦЭМ!$A$34:$A$777,$A427,СВЦЭМ!$B$34:$B$777,W$401)+'СЕТ СН'!$F$13</f>
        <v>494.69060250000001</v>
      </c>
      <c r="X427" s="37">
        <f>SUMIFS(СВЦЭМ!$L$34:$L$777,СВЦЭМ!$A$34:$A$777,$A427,СВЦЭМ!$B$34:$B$777,X$401)+'СЕТ СН'!$F$13</f>
        <v>554.41742951000003</v>
      </c>
      <c r="Y427" s="37">
        <f>SUMIFS(СВЦЭМ!$L$34:$L$777,СВЦЭМ!$A$34:$A$777,$A427,СВЦЭМ!$B$34:$B$777,Y$401)+'СЕТ СН'!$F$13</f>
        <v>647.14177439000002</v>
      </c>
    </row>
    <row r="428" spans="1:25" ht="15.75" x14ac:dyDescent="0.2">
      <c r="A428" s="36">
        <f t="shared" si="11"/>
        <v>43308</v>
      </c>
      <c r="B428" s="37">
        <f>SUMIFS(СВЦЭМ!$L$34:$L$777,СВЦЭМ!$A$34:$A$777,$A428,СВЦЭМ!$B$34:$B$777,B$401)+'СЕТ СН'!$F$13</f>
        <v>719.28200698000001</v>
      </c>
      <c r="C428" s="37">
        <f>SUMIFS(СВЦЭМ!$L$34:$L$777,СВЦЭМ!$A$34:$A$777,$A428,СВЦЭМ!$B$34:$B$777,C$401)+'СЕТ СН'!$F$13</f>
        <v>768.83397363999995</v>
      </c>
      <c r="D428" s="37">
        <f>SUMIFS(СВЦЭМ!$L$34:$L$777,СВЦЭМ!$A$34:$A$777,$A428,СВЦЭМ!$B$34:$B$777,D$401)+'СЕТ СН'!$F$13</f>
        <v>787.02585546</v>
      </c>
      <c r="E428" s="37">
        <f>SUMIFS(СВЦЭМ!$L$34:$L$777,СВЦЭМ!$A$34:$A$777,$A428,СВЦЭМ!$B$34:$B$777,E$401)+'СЕТ СН'!$F$13</f>
        <v>779.38108825999996</v>
      </c>
      <c r="F428" s="37">
        <f>SUMIFS(СВЦЭМ!$L$34:$L$777,СВЦЭМ!$A$34:$A$777,$A428,СВЦЭМ!$B$34:$B$777,F$401)+'СЕТ СН'!$F$13</f>
        <v>776.75693101000002</v>
      </c>
      <c r="G428" s="37">
        <f>SUMIFS(СВЦЭМ!$L$34:$L$777,СВЦЭМ!$A$34:$A$777,$A428,СВЦЭМ!$B$34:$B$777,G$401)+'СЕТ СН'!$F$13</f>
        <v>780.80807866999999</v>
      </c>
      <c r="H428" s="37">
        <f>SUMIFS(СВЦЭМ!$L$34:$L$777,СВЦЭМ!$A$34:$A$777,$A428,СВЦЭМ!$B$34:$B$777,H$401)+'СЕТ СН'!$F$13</f>
        <v>710.49676905000001</v>
      </c>
      <c r="I428" s="37">
        <f>SUMIFS(СВЦЭМ!$L$34:$L$777,СВЦЭМ!$A$34:$A$777,$A428,СВЦЭМ!$B$34:$B$777,I$401)+'СЕТ СН'!$F$13</f>
        <v>589.97666756000001</v>
      </c>
      <c r="J428" s="37">
        <f>SUMIFS(СВЦЭМ!$L$34:$L$777,СВЦЭМ!$A$34:$A$777,$A428,СВЦЭМ!$B$34:$B$777,J$401)+'СЕТ СН'!$F$13</f>
        <v>503.60292652999999</v>
      </c>
      <c r="K428" s="37">
        <f>SUMIFS(СВЦЭМ!$L$34:$L$777,СВЦЭМ!$A$34:$A$777,$A428,СВЦЭМ!$B$34:$B$777,K$401)+'СЕТ СН'!$F$13</f>
        <v>460.99677062000001</v>
      </c>
      <c r="L428" s="37">
        <f>SUMIFS(СВЦЭМ!$L$34:$L$777,СВЦЭМ!$A$34:$A$777,$A428,СВЦЭМ!$B$34:$B$777,L$401)+'СЕТ СН'!$F$13</f>
        <v>449.24819194999998</v>
      </c>
      <c r="M428" s="37">
        <f>SUMIFS(СВЦЭМ!$L$34:$L$777,СВЦЭМ!$A$34:$A$777,$A428,СВЦЭМ!$B$34:$B$777,M$401)+'СЕТ СН'!$F$13</f>
        <v>446.17802220999999</v>
      </c>
      <c r="N428" s="37">
        <f>SUMIFS(СВЦЭМ!$L$34:$L$777,СВЦЭМ!$A$34:$A$777,$A428,СВЦЭМ!$B$34:$B$777,N$401)+'СЕТ СН'!$F$13</f>
        <v>439.23172577000003</v>
      </c>
      <c r="O428" s="37">
        <f>SUMIFS(СВЦЭМ!$L$34:$L$777,СВЦЭМ!$A$34:$A$777,$A428,СВЦЭМ!$B$34:$B$777,O$401)+'СЕТ СН'!$F$13</f>
        <v>443.80158317000001</v>
      </c>
      <c r="P428" s="37">
        <f>SUMIFS(СВЦЭМ!$L$34:$L$777,СВЦЭМ!$A$34:$A$777,$A428,СВЦЭМ!$B$34:$B$777,P$401)+'СЕТ СН'!$F$13</f>
        <v>446.47239569999999</v>
      </c>
      <c r="Q428" s="37">
        <f>SUMIFS(СВЦЭМ!$L$34:$L$777,СВЦЭМ!$A$34:$A$777,$A428,СВЦЭМ!$B$34:$B$777,Q$401)+'СЕТ СН'!$F$13</f>
        <v>447.07525701999998</v>
      </c>
      <c r="R428" s="37">
        <f>SUMIFS(СВЦЭМ!$L$34:$L$777,СВЦЭМ!$A$34:$A$777,$A428,СВЦЭМ!$B$34:$B$777,R$401)+'СЕТ СН'!$F$13</f>
        <v>452.64148301</v>
      </c>
      <c r="S428" s="37">
        <f>SUMIFS(СВЦЭМ!$L$34:$L$777,СВЦЭМ!$A$34:$A$777,$A428,СВЦЭМ!$B$34:$B$777,S$401)+'СЕТ СН'!$F$13</f>
        <v>449.51887728000003</v>
      </c>
      <c r="T428" s="37">
        <f>SUMIFS(СВЦЭМ!$L$34:$L$777,СВЦЭМ!$A$34:$A$777,$A428,СВЦЭМ!$B$34:$B$777,T$401)+'СЕТ СН'!$F$13</f>
        <v>445.94305607000001</v>
      </c>
      <c r="U428" s="37">
        <f>SUMIFS(СВЦЭМ!$L$34:$L$777,СВЦЭМ!$A$34:$A$777,$A428,СВЦЭМ!$B$34:$B$777,U$401)+'СЕТ СН'!$F$13</f>
        <v>450.67087744999998</v>
      </c>
      <c r="V428" s="37">
        <f>SUMIFS(СВЦЭМ!$L$34:$L$777,СВЦЭМ!$A$34:$A$777,$A428,СВЦЭМ!$B$34:$B$777,V$401)+'СЕТ СН'!$F$13</f>
        <v>453.88922474999998</v>
      </c>
      <c r="W428" s="37">
        <f>SUMIFS(СВЦЭМ!$L$34:$L$777,СВЦЭМ!$A$34:$A$777,$A428,СВЦЭМ!$B$34:$B$777,W$401)+'СЕТ СН'!$F$13</f>
        <v>483.90404690000003</v>
      </c>
      <c r="X428" s="37">
        <f>SUMIFS(СВЦЭМ!$L$34:$L$777,СВЦЭМ!$A$34:$A$777,$A428,СВЦЭМ!$B$34:$B$777,X$401)+'СЕТ СН'!$F$13</f>
        <v>553.61961577</v>
      </c>
      <c r="Y428" s="37">
        <f>SUMIFS(СВЦЭМ!$L$34:$L$777,СВЦЭМ!$A$34:$A$777,$A428,СВЦЭМ!$B$34:$B$777,Y$401)+'СЕТ СН'!$F$13</f>
        <v>640.87338698999997</v>
      </c>
    </row>
    <row r="429" spans="1:25" ht="15.75" x14ac:dyDescent="0.2">
      <c r="A429" s="36">
        <f t="shared" si="11"/>
        <v>43309</v>
      </c>
      <c r="B429" s="37">
        <f>SUMIFS(СВЦЭМ!$L$34:$L$777,СВЦЭМ!$A$34:$A$777,$A429,СВЦЭМ!$B$34:$B$777,B$401)+'СЕТ СН'!$F$13</f>
        <v>604.78986566000003</v>
      </c>
      <c r="C429" s="37">
        <f>SUMIFS(СВЦЭМ!$L$34:$L$777,СВЦЭМ!$A$34:$A$777,$A429,СВЦЭМ!$B$34:$B$777,C$401)+'СЕТ СН'!$F$13</f>
        <v>656.06239674999995</v>
      </c>
      <c r="D429" s="37">
        <f>SUMIFS(СВЦЭМ!$L$34:$L$777,СВЦЭМ!$A$34:$A$777,$A429,СВЦЭМ!$B$34:$B$777,D$401)+'СЕТ СН'!$F$13</f>
        <v>676.75818304999996</v>
      </c>
      <c r="E429" s="37">
        <f>SUMIFS(СВЦЭМ!$L$34:$L$777,СВЦЭМ!$A$34:$A$777,$A429,СВЦЭМ!$B$34:$B$777,E$401)+'СЕТ СН'!$F$13</f>
        <v>698.58486793999998</v>
      </c>
      <c r="F429" s="37">
        <f>SUMIFS(СВЦЭМ!$L$34:$L$777,СВЦЭМ!$A$34:$A$777,$A429,СВЦЭМ!$B$34:$B$777,F$401)+'СЕТ СН'!$F$13</f>
        <v>691.28452279999999</v>
      </c>
      <c r="G429" s="37">
        <f>SUMIFS(СВЦЭМ!$L$34:$L$777,СВЦЭМ!$A$34:$A$777,$A429,СВЦЭМ!$B$34:$B$777,G$401)+'СЕТ СН'!$F$13</f>
        <v>741.52840127000002</v>
      </c>
      <c r="H429" s="37">
        <f>SUMIFS(СВЦЭМ!$L$34:$L$777,СВЦЭМ!$A$34:$A$777,$A429,СВЦЭМ!$B$34:$B$777,H$401)+'СЕТ СН'!$F$13</f>
        <v>635.01329920000001</v>
      </c>
      <c r="I429" s="37">
        <f>SUMIFS(СВЦЭМ!$L$34:$L$777,СВЦЭМ!$A$34:$A$777,$A429,СВЦЭМ!$B$34:$B$777,I$401)+'СЕТ СН'!$F$13</f>
        <v>546.86083642000006</v>
      </c>
      <c r="J429" s="37">
        <f>SUMIFS(СВЦЭМ!$L$34:$L$777,СВЦЭМ!$A$34:$A$777,$A429,СВЦЭМ!$B$34:$B$777,J$401)+'СЕТ СН'!$F$13</f>
        <v>437.84331947999999</v>
      </c>
      <c r="K429" s="37">
        <f>SUMIFS(СВЦЭМ!$L$34:$L$777,СВЦЭМ!$A$34:$A$777,$A429,СВЦЭМ!$B$34:$B$777,K$401)+'СЕТ СН'!$F$13</f>
        <v>390.43583561000003</v>
      </c>
      <c r="L429" s="37">
        <f>SUMIFS(СВЦЭМ!$L$34:$L$777,СВЦЭМ!$A$34:$A$777,$A429,СВЦЭМ!$B$34:$B$777,L$401)+'СЕТ СН'!$F$13</f>
        <v>375.43637285</v>
      </c>
      <c r="M429" s="37">
        <f>SUMIFS(СВЦЭМ!$L$34:$L$777,СВЦЭМ!$A$34:$A$777,$A429,СВЦЭМ!$B$34:$B$777,M$401)+'СЕТ СН'!$F$13</f>
        <v>373.39473170000002</v>
      </c>
      <c r="N429" s="37">
        <f>SUMIFS(СВЦЭМ!$L$34:$L$777,СВЦЭМ!$A$34:$A$777,$A429,СВЦЭМ!$B$34:$B$777,N$401)+'СЕТ СН'!$F$13</f>
        <v>397.83041156000002</v>
      </c>
      <c r="O429" s="37">
        <f>SUMIFS(СВЦЭМ!$L$34:$L$777,СВЦЭМ!$A$34:$A$777,$A429,СВЦЭМ!$B$34:$B$777,O$401)+'СЕТ СН'!$F$13</f>
        <v>380.91586804999997</v>
      </c>
      <c r="P429" s="37">
        <f>SUMIFS(СВЦЭМ!$L$34:$L$777,СВЦЭМ!$A$34:$A$777,$A429,СВЦЭМ!$B$34:$B$777,P$401)+'СЕТ СН'!$F$13</f>
        <v>388.93069112000001</v>
      </c>
      <c r="Q429" s="37">
        <f>SUMIFS(СВЦЭМ!$L$34:$L$777,СВЦЭМ!$A$34:$A$777,$A429,СВЦЭМ!$B$34:$B$777,Q$401)+'СЕТ СН'!$F$13</f>
        <v>396.17755122</v>
      </c>
      <c r="R429" s="37">
        <f>SUMIFS(СВЦЭМ!$L$34:$L$777,СВЦЭМ!$A$34:$A$777,$A429,СВЦЭМ!$B$34:$B$777,R$401)+'СЕТ СН'!$F$13</f>
        <v>395.16340177000001</v>
      </c>
      <c r="S429" s="37">
        <f>SUMIFS(СВЦЭМ!$L$34:$L$777,СВЦЭМ!$A$34:$A$777,$A429,СВЦЭМ!$B$34:$B$777,S$401)+'СЕТ СН'!$F$13</f>
        <v>393.59374265000002</v>
      </c>
      <c r="T429" s="37">
        <f>SUMIFS(СВЦЭМ!$L$34:$L$777,СВЦЭМ!$A$34:$A$777,$A429,СВЦЭМ!$B$34:$B$777,T$401)+'СЕТ СН'!$F$13</f>
        <v>387.10777400000001</v>
      </c>
      <c r="U429" s="37">
        <f>SUMIFS(СВЦЭМ!$L$34:$L$777,СВЦЭМ!$A$34:$A$777,$A429,СВЦЭМ!$B$34:$B$777,U$401)+'СЕТ СН'!$F$13</f>
        <v>384.00423837</v>
      </c>
      <c r="V429" s="37">
        <f>SUMIFS(СВЦЭМ!$L$34:$L$777,СВЦЭМ!$A$34:$A$777,$A429,СВЦЭМ!$B$34:$B$777,V$401)+'СЕТ СН'!$F$13</f>
        <v>394.75579091999998</v>
      </c>
      <c r="W429" s="37">
        <f>SUMIFS(СВЦЭМ!$L$34:$L$777,СВЦЭМ!$A$34:$A$777,$A429,СВЦЭМ!$B$34:$B$777,W$401)+'СЕТ СН'!$F$13</f>
        <v>408.79243360999999</v>
      </c>
      <c r="X429" s="37">
        <f>SUMIFS(СВЦЭМ!$L$34:$L$777,СВЦЭМ!$A$34:$A$777,$A429,СВЦЭМ!$B$34:$B$777,X$401)+'СЕТ СН'!$F$13</f>
        <v>470.76153160000001</v>
      </c>
      <c r="Y429" s="37">
        <f>SUMIFS(СВЦЭМ!$L$34:$L$777,СВЦЭМ!$A$34:$A$777,$A429,СВЦЭМ!$B$34:$B$777,Y$401)+'СЕТ СН'!$F$13</f>
        <v>574.70173977000002</v>
      </c>
    </row>
    <row r="430" spans="1:25" ht="15.75" x14ac:dyDescent="0.2">
      <c r="A430" s="36">
        <f t="shared" si="11"/>
        <v>43310</v>
      </c>
      <c r="B430" s="37">
        <f>SUMIFS(СВЦЭМ!$L$34:$L$777,СВЦЭМ!$A$34:$A$777,$A430,СВЦЭМ!$B$34:$B$777,B$401)+'СЕТ СН'!$F$13</f>
        <v>623.93141202000004</v>
      </c>
      <c r="C430" s="37">
        <f>SUMIFS(СВЦЭМ!$L$34:$L$777,СВЦЭМ!$A$34:$A$777,$A430,СВЦЭМ!$B$34:$B$777,C$401)+'СЕТ СН'!$F$13</f>
        <v>667.56780118999995</v>
      </c>
      <c r="D430" s="37">
        <f>SUMIFS(СВЦЭМ!$L$34:$L$777,СВЦЭМ!$A$34:$A$777,$A430,СВЦЭМ!$B$34:$B$777,D$401)+'СЕТ СН'!$F$13</f>
        <v>713.15820554000004</v>
      </c>
      <c r="E430" s="37">
        <f>SUMIFS(СВЦЭМ!$L$34:$L$777,СВЦЭМ!$A$34:$A$777,$A430,СВЦЭМ!$B$34:$B$777,E$401)+'СЕТ СН'!$F$13</f>
        <v>756.86756792000006</v>
      </c>
      <c r="F430" s="37">
        <f>SUMIFS(СВЦЭМ!$L$34:$L$777,СВЦЭМ!$A$34:$A$777,$A430,СВЦЭМ!$B$34:$B$777,F$401)+'СЕТ СН'!$F$13</f>
        <v>749.95476054000005</v>
      </c>
      <c r="G430" s="37">
        <f>SUMIFS(СВЦЭМ!$L$34:$L$777,СВЦЭМ!$A$34:$A$777,$A430,СВЦЭМ!$B$34:$B$777,G$401)+'СЕТ СН'!$F$13</f>
        <v>744.93855943999995</v>
      </c>
      <c r="H430" s="37">
        <f>SUMIFS(СВЦЭМ!$L$34:$L$777,СВЦЭМ!$A$34:$A$777,$A430,СВЦЭМ!$B$34:$B$777,H$401)+'СЕТ СН'!$F$13</f>
        <v>661.16599069999995</v>
      </c>
      <c r="I430" s="37">
        <f>SUMIFS(СВЦЭМ!$L$34:$L$777,СВЦЭМ!$A$34:$A$777,$A430,СВЦЭМ!$B$34:$B$777,I$401)+'СЕТ СН'!$F$13</f>
        <v>533.17819091000001</v>
      </c>
      <c r="J430" s="37">
        <f>SUMIFS(СВЦЭМ!$L$34:$L$777,СВЦЭМ!$A$34:$A$777,$A430,СВЦЭМ!$B$34:$B$777,J$401)+'СЕТ СН'!$F$13</f>
        <v>437.0072126</v>
      </c>
      <c r="K430" s="37">
        <f>SUMIFS(СВЦЭМ!$L$34:$L$777,СВЦЭМ!$A$34:$A$777,$A430,СВЦЭМ!$B$34:$B$777,K$401)+'СЕТ СН'!$F$13</f>
        <v>386.72759122000002</v>
      </c>
      <c r="L430" s="37">
        <f>SUMIFS(СВЦЭМ!$L$34:$L$777,СВЦЭМ!$A$34:$A$777,$A430,СВЦЭМ!$B$34:$B$777,L$401)+'СЕТ СН'!$F$13</f>
        <v>366.84668334000003</v>
      </c>
      <c r="M430" s="37">
        <f>SUMIFS(СВЦЭМ!$L$34:$L$777,СВЦЭМ!$A$34:$A$777,$A430,СВЦЭМ!$B$34:$B$777,M$401)+'СЕТ СН'!$F$13</f>
        <v>366.18656772000003</v>
      </c>
      <c r="N430" s="37">
        <f>SUMIFS(СВЦЭМ!$L$34:$L$777,СВЦЭМ!$A$34:$A$777,$A430,СВЦЭМ!$B$34:$B$777,N$401)+'СЕТ СН'!$F$13</f>
        <v>359.89482715000003</v>
      </c>
      <c r="O430" s="37">
        <f>SUMIFS(СВЦЭМ!$L$34:$L$777,СВЦЭМ!$A$34:$A$777,$A430,СВЦЭМ!$B$34:$B$777,O$401)+'СЕТ СН'!$F$13</f>
        <v>360.90572612</v>
      </c>
      <c r="P430" s="37">
        <f>SUMIFS(СВЦЭМ!$L$34:$L$777,СВЦЭМ!$A$34:$A$777,$A430,СВЦЭМ!$B$34:$B$777,P$401)+'СЕТ СН'!$F$13</f>
        <v>360.62958364999997</v>
      </c>
      <c r="Q430" s="37">
        <f>SUMIFS(СВЦЭМ!$L$34:$L$777,СВЦЭМ!$A$34:$A$777,$A430,СВЦЭМ!$B$34:$B$777,Q$401)+'СЕТ СН'!$F$13</f>
        <v>363.69032737999999</v>
      </c>
      <c r="R430" s="37">
        <f>SUMIFS(СВЦЭМ!$L$34:$L$777,СВЦЭМ!$A$34:$A$777,$A430,СВЦЭМ!$B$34:$B$777,R$401)+'СЕТ СН'!$F$13</f>
        <v>365.70206827999999</v>
      </c>
      <c r="S430" s="37">
        <f>SUMIFS(СВЦЭМ!$L$34:$L$777,СВЦЭМ!$A$34:$A$777,$A430,СВЦЭМ!$B$34:$B$777,S$401)+'СЕТ СН'!$F$13</f>
        <v>368.44843696999999</v>
      </c>
      <c r="T430" s="37">
        <f>SUMIFS(СВЦЭМ!$L$34:$L$777,СВЦЭМ!$A$34:$A$777,$A430,СВЦЭМ!$B$34:$B$777,T$401)+'СЕТ СН'!$F$13</f>
        <v>367.02342625</v>
      </c>
      <c r="U430" s="37">
        <f>SUMIFS(СВЦЭМ!$L$34:$L$777,СВЦЭМ!$A$34:$A$777,$A430,СВЦЭМ!$B$34:$B$777,U$401)+'СЕТ СН'!$F$13</f>
        <v>366.10218643000002</v>
      </c>
      <c r="V430" s="37">
        <f>SUMIFS(СВЦЭМ!$L$34:$L$777,СВЦЭМ!$A$34:$A$777,$A430,СВЦЭМ!$B$34:$B$777,V$401)+'СЕТ СН'!$F$13</f>
        <v>367.79080952999999</v>
      </c>
      <c r="W430" s="37">
        <f>SUMIFS(СВЦЭМ!$L$34:$L$777,СВЦЭМ!$A$34:$A$777,$A430,СВЦЭМ!$B$34:$B$777,W$401)+'СЕТ СН'!$F$13</f>
        <v>382.88615375000001</v>
      </c>
      <c r="X430" s="37">
        <f>SUMIFS(СВЦЭМ!$L$34:$L$777,СВЦЭМ!$A$34:$A$777,$A430,СВЦЭМ!$B$34:$B$777,X$401)+'СЕТ СН'!$F$13</f>
        <v>444.13773523999998</v>
      </c>
      <c r="Y430" s="37">
        <f>SUMIFS(СВЦЭМ!$L$34:$L$777,СВЦЭМ!$A$34:$A$777,$A430,СВЦЭМ!$B$34:$B$777,Y$401)+'СЕТ СН'!$F$13</f>
        <v>535.7381623</v>
      </c>
    </row>
    <row r="431" spans="1:25" ht="15.75" x14ac:dyDescent="0.2">
      <c r="A431" s="36">
        <f t="shared" si="11"/>
        <v>43311</v>
      </c>
      <c r="B431" s="37">
        <f>SUMIFS(СВЦЭМ!$L$34:$L$777,СВЦЭМ!$A$34:$A$777,$A431,СВЦЭМ!$B$34:$B$777,B$401)+'СЕТ СН'!$F$13</f>
        <v>588.04197794000004</v>
      </c>
      <c r="C431" s="37">
        <f>SUMIFS(СВЦЭМ!$L$34:$L$777,СВЦЭМ!$A$34:$A$777,$A431,СВЦЭМ!$B$34:$B$777,C$401)+'СЕТ СН'!$F$13</f>
        <v>629.58479913999997</v>
      </c>
      <c r="D431" s="37">
        <f>SUMIFS(СВЦЭМ!$L$34:$L$777,СВЦЭМ!$A$34:$A$777,$A431,СВЦЭМ!$B$34:$B$777,D$401)+'СЕТ СН'!$F$13</f>
        <v>671.28999037999995</v>
      </c>
      <c r="E431" s="37">
        <f>SUMIFS(СВЦЭМ!$L$34:$L$777,СВЦЭМ!$A$34:$A$777,$A431,СВЦЭМ!$B$34:$B$777,E$401)+'СЕТ СН'!$F$13</f>
        <v>684.46388993999994</v>
      </c>
      <c r="F431" s="37">
        <f>SUMIFS(СВЦЭМ!$L$34:$L$777,СВЦЭМ!$A$34:$A$777,$A431,СВЦЭМ!$B$34:$B$777,F$401)+'СЕТ СН'!$F$13</f>
        <v>685.10049483</v>
      </c>
      <c r="G431" s="37">
        <f>SUMIFS(СВЦЭМ!$L$34:$L$777,СВЦЭМ!$A$34:$A$777,$A431,СВЦЭМ!$B$34:$B$777,G$401)+'СЕТ СН'!$F$13</f>
        <v>668.22164709000003</v>
      </c>
      <c r="H431" s="37">
        <f>SUMIFS(СВЦЭМ!$L$34:$L$777,СВЦЭМ!$A$34:$A$777,$A431,СВЦЭМ!$B$34:$B$777,H$401)+'СЕТ СН'!$F$13</f>
        <v>594.79513746999999</v>
      </c>
      <c r="I431" s="37">
        <f>SUMIFS(СВЦЭМ!$L$34:$L$777,СВЦЭМ!$A$34:$A$777,$A431,СВЦЭМ!$B$34:$B$777,I$401)+'СЕТ СН'!$F$13</f>
        <v>487.70491522999998</v>
      </c>
      <c r="J431" s="37">
        <f>SUMIFS(СВЦЭМ!$L$34:$L$777,СВЦЭМ!$A$34:$A$777,$A431,СВЦЭМ!$B$34:$B$777,J$401)+'СЕТ СН'!$F$13</f>
        <v>407.89231192</v>
      </c>
      <c r="K431" s="37">
        <f>SUMIFS(СВЦЭМ!$L$34:$L$777,СВЦЭМ!$A$34:$A$777,$A431,СВЦЭМ!$B$34:$B$777,K$401)+'СЕТ СН'!$F$13</f>
        <v>368.14736459</v>
      </c>
      <c r="L431" s="37">
        <f>SUMIFS(СВЦЭМ!$L$34:$L$777,СВЦЭМ!$A$34:$A$777,$A431,СВЦЭМ!$B$34:$B$777,L$401)+'СЕТ СН'!$F$13</f>
        <v>359.74068528999999</v>
      </c>
      <c r="M431" s="37">
        <f>SUMIFS(СВЦЭМ!$L$34:$L$777,СВЦЭМ!$A$34:$A$777,$A431,СВЦЭМ!$B$34:$B$777,M$401)+'СЕТ СН'!$F$13</f>
        <v>355.79494884000002</v>
      </c>
      <c r="N431" s="37">
        <f>SUMIFS(СВЦЭМ!$L$34:$L$777,СВЦЭМ!$A$34:$A$777,$A431,СВЦЭМ!$B$34:$B$777,N$401)+'СЕТ СН'!$F$13</f>
        <v>398.46140707000001</v>
      </c>
      <c r="O431" s="37">
        <f>SUMIFS(СВЦЭМ!$L$34:$L$777,СВЦЭМ!$A$34:$A$777,$A431,СВЦЭМ!$B$34:$B$777,O$401)+'СЕТ СН'!$F$13</f>
        <v>406.10635055</v>
      </c>
      <c r="P431" s="37">
        <f>SUMIFS(СВЦЭМ!$L$34:$L$777,СВЦЭМ!$A$34:$A$777,$A431,СВЦЭМ!$B$34:$B$777,P$401)+'СЕТ СН'!$F$13</f>
        <v>401.41136311000002</v>
      </c>
      <c r="Q431" s="37">
        <f>SUMIFS(СВЦЭМ!$L$34:$L$777,СВЦЭМ!$A$34:$A$777,$A431,СВЦЭМ!$B$34:$B$777,Q$401)+'СЕТ СН'!$F$13</f>
        <v>406.25461897999998</v>
      </c>
      <c r="R431" s="37">
        <f>SUMIFS(СВЦЭМ!$L$34:$L$777,СВЦЭМ!$A$34:$A$777,$A431,СВЦЭМ!$B$34:$B$777,R$401)+'СЕТ СН'!$F$13</f>
        <v>403.82916038000002</v>
      </c>
      <c r="S431" s="37">
        <f>SUMIFS(СВЦЭМ!$L$34:$L$777,СВЦЭМ!$A$34:$A$777,$A431,СВЦЭМ!$B$34:$B$777,S$401)+'СЕТ СН'!$F$13</f>
        <v>403.04935390999998</v>
      </c>
      <c r="T431" s="37">
        <f>SUMIFS(СВЦЭМ!$L$34:$L$777,СВЦЭМ!$A$34:$A$777,$A431,СВЦЭМ!$B$34:$B$777,T$401)+'СЕТ СН'!$F$13</f>
        <v>401.68972282999999</v>
      </c>
      <c r="U431" s="37">
        <f>SUMIFS(СВЦЭМ!$L$34:$L$777,СВЦЭМ!$A$34:$A$777,$A431,СВЦЭМ!$B$34:$B$777,U$401)+'СЕТ СН'!$F$13</f>
        <v>386.96909561000001</v>
      </c>
      <c r="V431" s="37">
        <f>SUMIFS(СВЦЭМ!$L$34:$L$777,СВЦЭМ!$A$34:$A$777,$A431,СВЦЭМ!$B$34:$B$777,V$401)+'СЕТ СН'!$F$13</f>
        <v>369.38219807000002</v>
      </c>
      <c r="W431" s="37">
        <f>SUMIFS(СВЦЭМ!$L$34:$L$777,СВЦЭМ!$A$34:$A$777,$A431,СВЦЭМ!$B$34:$B$777,W$401)+'СЕТ СН'!$F$13</f>
        <v>388.01470189000003</v>
      </c>
      <c r="X431" s="37">
        <f>SUMIFS(СВЦЭМ!$L$34:$L$777,СВЦЭМ!$A$34:$A$777,$A431,СВЦЭМ!$B$34:$B$777,X$401)+'СЕТ СН'!$F$13</f>
        <v>453.83853137</v>
      </c>
      <c r="Y431" s="37">
        <f>SUMIFS(СВЦЭМ!$L$34:$L$777,СВЦЭМ!$A$34:$A$777,$A431,СВЦЭМ!$B$34:$B$777,Y$401)+'СЕТ СН'!$F$13</f>
        <v>537.32690657000001</v>
      </c>
    </row>
    <row r="432" spans="1:25" ht="15.75" x14ac:dyDescent="0.2">
      <c r="A432" s="36">
        <f t="shared" si="11"/>
        <v>43312</v>
      </c>
      <c r="B432" s="37">
        <f>SUMIFS(СВЦЭМ!$L$34:$L$777,СВЦЭМ!$A$34:$A$777,$A432,СВЦЭМ!$B$34:$B$777,B$401)+'СЕТ СН'!$F$13</f>
        <v>470.00669846</v>
      </c>
      <c r="C432" s="37">
        <f>SUMIFS(СВЦЭМ!$L$34:$L$777,СВЦЭМ!$A$34:$A$777,$A432,СВЦЭМ!$B$34:$B$777,C$401)+'СЕТ СН'!$F$13</f>
        <v>558.91241020999996</v>
      </c>
      <c r="D432" s="37">
        <f>SUMIFS(СВЦЭМ!$L$34:$L$777,СВЦЭМ!$A$34:$A$777,$A432,СВЦЭМ!$B$34:$B$777,D$401)+'СЕТ СН'!$F$13</f>
        <v>668.49670036999999</v>
      </c>
      <c r="E432" s="37">
        <f>SUMIFS(СВЦЭМ!$L$34:$L$777,СВЦЭМ!$A$34:$A$777,$A432,СВЦЭМ!$B$34:$B$777,E$401)+'СЕТ СН'!$F$13</f>
        <v>712.31334604999995</v>
      </c>
      <c r="F432" s="37">
        <f>SUMIFS(СВЦЭМ!$L$34:$L$777,СВЦЭМ!$A$34:$A$777,$A432,СВЦЭМ!$B$34:$B$777,F$401)+'СЕТ СН'!$F$13</f>
        <v>703.88048513000001</v>
      </c>
      <c r="G432" s="37">
        <f>SUMIFS(СВЦЭМ!$L$34:$L$777,СВЦЭМ!$A$34:$A$777,$A432,СВЦЭМ!$B$34:$B$777,G$401)+'СЕТ СН'!$F$13</f>
        <v>705.67020376000005</v>
      </c>
      <c r="H432" s="37">
        <f>SUMIFS(СВЦЭМ!$L$34:$L$777,СВЦЭМ!$A$34:$A$777,$A432,СВЦЭМ!$B$34:$B$777,H$401)+'СЕТ СН'!$F$13</f>
        <v>639.87256879999995</v>
      </c>
      <c r="I432" s="37">
        <f>SUMIFS(СВЦЭМ!$L$34:$L$777,СВЦЭМ!$A$34:$A$777,$A432,СВЦЭМ!$B$34:$B$777,I$401)+'СЕТ СН'!$F$13</f>
        <v>524.22989475999998</v>
      </c>
      <c r="J432" s="37">
        <f>SUMIFS(СВЦЭМ!$L$34:$L$777,СВЦЭМ!$A$34:$A$777,$A432,СВЦЭМ!$B$34:$B$777,J$401)+'СЕТ СН'!$F$13</f>
        <v>435.07345841</v>
      </c>
      <c r="K432" s="37">
        <f>SUMIFS(СВЦЭМ!$L$34:$L$777,СВЦЭМ!$A$34:$A$777,$A432,СВЦЭМ!$B$34:$B$777,K$401)+'СЕТ СН'!$F$13</f>
        <v>382.91675027999997</v>
      </c>
      <c r="L432" s="37">
        <f>SUMIFS(СВЦЭМ!$L$34:$L$777,СВЦЭМ!$A$34:$A$777,$A432,СВЦЭМ!$B$34:$B$777,L$401)+'СЕТ СН'!$F$13</f>
        <v>373.72992452</v>
      </c>
      <c r="M432" s="37">
        <f>SUMIFS(СВЦЭМ!$L$34:$L$777,СВЦЭМ!$A$34:$A$777,$A432,СВЦЭМ!$B$34:$B$777,M$401)+'СЕТ СН'!$F$13</f>
        <v>375.02233633999998</v>
      </c>
      <c r="N432" s="37">
        <f>SUMIFS(СВЦЭМ!$L$34:$L$777,СВЦЭМ!$A$34:$A$777,$A432,СВЦЭМ!$B$34:$B$777,N$401)+'СЕТ СН'!$F$13</f>
        <v>417.43426663999998</v>
      </c>
      <c r="O432" s="37">
        <f>SUMIFS(СВЦЭМ!$L$34:$L$777,СВЦЭМ!$A$34:$A$777,$A432,СВЦЭМ!$B$34:$B$777,O$401)+'СЕТ СН'!$F$13</f>
        <v>418.29434056999997</v>
      </c>
      <c r="P432" s="37">
        <f>SUMIFS(СВЦЭМ!$L$34:$L$777,СВЦЭМ!$A$34:$A$777,$A432,СВЦЭМ!$B$34:$B$777,P$401)+'СЕТ СН'!$F$13</f>
        <v>409.62383516</v>
      </c>
      <c r="Q432" s="37">
        <f>SUMIFS(СВЦЭМ!$L$34:$L$777,СВЦЭМ!$A$34:$A$777,$A432,СВЦЭМ!$B$34:$B$777,Q$401)+'СЕТ СН'!$F$13</f>
        <v>420.54174559</v>
      </c>
      <c r="R432" s="37">
        <f>SUMIFS(СВЦЭМ!$L$34:$L$777,СВЦЭМ!$A$34:$A$777,$A432,СВЦЭМ!$B$34:$B$777,R$401)+'СЕТ СН'!$F$13</f>
        <v>417.22377220999999</v>
      </c>
      <c r="S432" s="37">
        <f>SUMIFS(СВЦЭМ!$L$34:$L$777,СВЦЭМ!$A$34:$A$777,$A432,СВЦЭМ!$B$34:$B$777,S$401)+'СЕТ СН'!$F$13</f>
        <v>412.89732423999999</v>
      </c>
      <c r="T432" s="37">
        <f>SUMIFS(СВЦЭМ!$L$34:$L$777,СВЦЭМ!$A$34:$A$777,$A432,СВЦЭМ!$B$34:$B$777,T$401)+'СЕТ СН'!$F$13</f>
        <v>411.93661598</v>
      </c>
      <c r="U432" s="37">
        <f>SUMIFS(СВЦЭМ!$L$34:$L$777,СВЦЭМ!$A$34:$A$777,$A432,СВЦЭМ!$B$34:$B$777,U$401)+'СЕТ СН'!$F$13</f>
        <v>397.39917883999999</v>
      </c>
      <c r="V432" s="37">
        <f>SUMIFS(СВЦЭМ!$L$34:$L$777,СВЦЭМ!$A$34:$A$777,$A432,СВЦЭМ!$B$34:$B$777,V$401)+'СЕТ СН'!$F$13</f>
        <v>383.35444612999999</v>
      </c>
      <c r="W432" s="37">
        <f>SUMIFS(СВЦЭМ!$L$34:$L$777,СВЦЭМ!$A$34:$A$777,$A432,СВЦЭМ!$B$34:$B$777,W$401)+'СЕТ СН'!$F$13</f>
        <v>424.04398118</v>
      </c>
      <c r="X432" s="37">
        <f>SUMIFS(СВЦЭМ!$L$34:$L$777,СВЦЭМ!$A$34:$A$777,$A432,СВЦЭМ!$B$34:$B$777,X$401)+'СЕТ СН'!$F$13</f>
        <v>489.13033195999998</v>
      </c>
      <c r="Y432" s="37">
        <f>SUMIFS(СВЦЭМ!$L$34:$L$777,СВЦЭМ!$A$34:$A$777,$A432,СВЦЭМ!$B$34:$B$777,Y$401)+'СЕТ СН'!$F$13</f>
        <v>570.41322358000002</v>
      </c>
    </row>
    <row r="433" spans="1:26" ht="15.75" x14ac:dyDescent="0.2">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5.75" x14ac:dyDescent="0.2">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s="49" customFormat="1" ht="66" customHeight="1" x14ac:dyDescent="0.25">
      <c r="A435" s="147" t="s">
        <v>136</v>
      </c>
      <c r="B435" s="147"/>
      <c r="C435" s="147"/>
      <c r="D435" s="147"/>
      <c r="E435" s="147"/>
      <c r="F435" s="147"/>
      <c r="G435" s="147"/>
      <c r="H435" s="147"/>
      <c r="I435" s="147"/>
      <c r="J435" s="147"/>
      <c r="K435" s="147"/>
      <c r="L435" s="148">
        <f>СВЦЭМ!$D$18+'СЕТ СН'!$F$14</f>
        <v>0</v>
      </c>
      <c r="M435" s="149"/>
      <c r="N435" s="48"/>
      <c r="O435" s="48"/>
      <c r="P435" s="48"/>
      <c r="Q435" s="48"/>
      <c r="R435" s="48"/>
      <c r="S435" s="48"/>
      <c r="T435" s="48"/>
      <c r="U435" s="48"/>
      <c r="V435" s="48"/>
      <c r="W435" s="48"/>
      <c r="X435" s="48"/>
      <c r="Y435" s="48"/>
    </row>
    <row r="436" spans="1:26" ht="30" customHeight="1" x14ac:dyDescent="0.2">
      <c r="A436" s="39"/>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row>
    <row r="437" spans="1:26" ht="15.75" x14ac:dyDescent="0.2">
      <c r="A437" s="116" t="s">
        <v>77</v>
      </c>
      <c r="B437" s="116"/>
      <c r="C437" s="116"/>
      <c r="D437" s="116"/>
      <c r="E437" s="116"/>
      <c r="F437" s="116"/>
      <c r="G437" s="116"/>
      <c r="H437" s="116"/>
      <c r="I437" s="116"/>
      <c r="J437" s="116"/>
      <c r="K437" s="116"/>
      <c r="L437" s="116"/>
      <c r="M437" s="116"/>
      <c r="N437" s="117" t="s">
        <v>29</v>
      </c>
      <c r="O437" s="117"/>
      <c r="P437" s="117"/>
      <c r="Q437" s="117"/>
      <c r="R437" s="117"/>
      <c r="S437" s="117"/>
      <c r="T437" s="117"/>
      <c r="U437" s="117"/>
      <c r="V437" s="48"/>
      <c r="W437" s="48"/>
      <c r="X437" s="48"/>
      <c r="Y437" s="48"/>
    </row>
    <row r="438" spans="1:26" ht="15.75" x14ac:dyDescent="0.2">
      <c r="A438" s="116"/>
      <c r="B438" s="116"/>
      <c r="C438" s="116"/>
      <c r="D438" s="116"/>
      <c r="E438" s="116"/>
      <c r="F438" s="116"/>
      <c r="G438" s="116"/>
      <c r="H438" s="116"/>
      <c r="I438" s="116"/>
      <c r="J438" s="116"/>
      <c r="K438" s="116"/>
      <c r="L438" s="116"/>
      <c r="M438" s="116"/>
      <c r="N438" s="118" t="s">
        <v>0</v>
      </c>
      <c r="O438" s="118"/>
      <c r="P438" s="118" t="s">
        <v>1</v>
      </c>
      <c r="Q438" s="118"/>
      <c r="R438" s="118" t="s">
        <v>2</v>
      </c>
      <c r="S438" s="118"/>
      <c r="T438" s="118" t="s">
        <v>3</v>
      </c>
      <c r="U438" s="118"/>
      <c r="V438" s="48"/>
      <c r="W438" s="48"/>
      <c r="X438" s="48"/>
      <c r="Y438" s="48"/>
    </row>
    <row r="439" spans="1:26" ht="15.75" x14ac:dyDescent="0.2">
      <c r="A439" s="116"/>
      <c r="B439" s="116"/>
      <c r="C439" s="116"/>
      <c r="D439" s="116"/>
      <c r="E439" s="116"/>
      <c r="F439" s="116"/>
      <c r="G439" s="116"/>
      <c r="H439" s="116"/>
      <c r="I439" s="116"/>
      <c r="J439" s="116"/>
      <c r="K439" s="116"/>
      <c r="L439" s="116"/>
      <c r="M439" s="116"/>
      <c r="N439" s="119">
        <f>СВЦЭМ!$D$12+'СЕТ СН'!$F$10-'СЕТ СН'!$F$24</f>
        <v>153416.56184919213</v>
      </c>
      <c r="O439" s="120"/>
      <c r="P439" s="119">
        <f>СВЦЭМ!$D$12+'СЕТ СН'!$F$10-'СЕТ СН'!$G$24</f>
        <v>135305.45184919215</v>
      </c>
      <c r="Q439" s="120"/>
      <c r="R439" s="119">
        <f>СВЦЭМ!$D$12+'СЕТ СН'!$F$10-'СЕТ СН'!$H$24</f>
        <v>116651.01184919215</v>
      </c>
      <c r="S439" s="120"/>
      <c r="T439" s="119">
        <f>СВЦЭМ!$D$12+'СЕТ СН'!$F$10-'СЕТ СН'!$I$24</f>
        <v>97436.931849192129</v>
      </c>
      <c r="U439" s="120"/>
      <c r="V439" s="48"/>
      <c r="W439" s="48"/>
      <c r="X439" s="48"/>
      <c r="Y439" s="48"/>
    </row>
    <row r="440" spans="1:26" ht="30" customHeight="1" x14ac:dyDescent="0.25"/>
    <row r="441" spans="1:26" ht="15.75" x14ac:dyDescent="0.25">
      <c r="A441" s="135" t="s">
        <v>78</v>
      </c>
      <c r="B441" s="136"/>
      <c r="C441" s="136"/>
      <c r="D441" s="136"/>
      <c r="E441" s="136"/>
      <c r="F441" s="136"/>
      <c r="G441" s="136"/>
      <c r="H441" s="136"/>
      <c r="I441" s="136"/>
      <c r="J441" s="136"/>
      <c r="K441" s="136"/>
      <c r="L441" s="136"/>
      <c r="M441" s="137"/>
      <c r="N441" s="117" t="s">
        <v>29</v>
      </c>
      <c r="O441" s="117"/>
      <c r="P441" s="117"/>
      <c r="Q441" s="117"/>
      <c r="R441" s="117"/>
      <c r="S441" s="117"/>
      <c r="T441" s="117"/>
      <c r="U441" s="117"/>
    </row>
    <row r="442" spans="1:26" ht="15.75" x14ac:dyDescent="0.25">
      <c r="A442" s="138"/>
      <c r="B442" s="139"/>
      <c r="C442" s="139"/>
      <c r="D442" s="139"/>
      <c r="E442" s="139"/>
      <c r="F442" s="139"/>
      <c r="G442" s="139"/>
      <c r="H442" s="139"/>
      <c r="I442" s="139"/>
      <c r="J442" s="139"/>
      <c r="K442" s="139"/>
      <c r="L442" s="139"/>
      <c r="M442" s="140"/>
      <c r="N442" s="118" t="s">
        <v>0</v>
      </c>
      <c r="O442" s="118"/>
      <c r="P442" s="118" t="s">
        <v>1</v>
      </c>
      <c r="Q442" s="118"/>
      <c r="R442" s="118" t="s">
        <v>2</v>
      </c>
      <c r="S442" s="118"/>
      <c r="T442" s="118" t="s">
        <v>3</v>
      </c>
      <c r="U442" s="118"/>
    </row>
    <row r="443" spans="1:26" ht="15.75" x14ac:dyDescent="0.25">
      <c r="A443" s="141"/>
      <c r="B443" s="142"/>
      <c r="C443" s="142"/>
      <c r="D443" s="142"/>
      <c r="E443" s="142"/>
      <c r="F443" s="142"/>
      <c r="G443" s="142"/>
      <c r="H443" s="142"/>
      <c r="I443" s="142"/>
      <c r="J443" s="142"/>
      <c r="K443" s="142"/>
      <c r="L443" s="142"/>
      <c r="M443" s="143"/>
      <c r="N443" s="134">
        <f>'СЕТ СН'!$F$7</f>
        <v>1548395.65</v>
      </c>
      <c r="O443" s="134"/>
      <c r="P443" s="134">
        <f>'СЕТ СН'!$G$7</f>
        <v>1254072</v>
      </c>
      <c r="Q443" s="134"/>
      <c r="R443" s="134">
        <f>'СЕТ СН'!$H$7</f>
        <v>1469777.75</v>
      </c>
      <c r="S443" s="134"/>
      <c r="T443" s="134">
        <f>'СЕТ СН'!$I$7</f>
        <v>1217417.1100000001</v>
      </c>
      <c r="U443" s="134"/>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FD97"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topLeftCell="A19" zoomScale="85" zoomScaleNormal="85" zoomScaleSheetLayoutView="80" workbookViewId="0">
      <selection activeCell="F11" sqref="F11:I11"/>
    </sheetView>
  </sheetViews>
  <sheetFormatPr defaultRowHeight="15" x14ac:dyDescent="0.25"/>
  <cols>
    <col min="1" max="1" width="56.25" style="56" customWidth="1"/>
    <col min="2" max="2" width="26.125" style="56" customWidth="1"/>
    <col min="3" max="5" width="12.125" style="56" customWidth="1"/>
    <col min="6" max="9" width="14" style="56" customWidth="1"/>
    <col min="10" max="16384" width="9" style="51"/>
  </cols>
  <sheetData>
    <row r="1" spans="1:9" ht="15.75" x14ac:dyDescent="0.25">
      <c r="A1" s="153" t="s">
        <v>43</v>
      </c>
      <c r="B1" s="153"/>
      <c r="C1" s="153"/>
      <c r="D1" s="153"/>
      <c r="E1" s="153"/>
      <c r="F1" s="153"/>
      <c r="G1" s="153"/>
      <c r="H1" s="153"/>
      <c r="I1" s="153"/>
    </row>
    <row r="2" spans="1:9" x14ac:dyDescent="0.25">
      <c r="A2" s="52"/>
      <c r="B2" s="52"/>
      <c r="C2" s="52"/>
      <c r="D2" s="52"/>
      <c r="E2" s="52"/>
      <c r="F2" s="52"/>
      <c r="G2" s="52"/>
      <c r="H2" s="52"/>
      <c r="I2" s="52"/>
    </row>
    <row r="3" spans="1:9" ht="39" customHeight="1" x14ac:dyDescent="0.2">
      <c r="A3" s="154" t="s">
        <v>15</v>
      </c>
      <c r="B3" s="155" t="s">
        <v>16</v>
      </c>
      <c r="C3" s="155" t="s">
        <v>17</v>
      </c>
      <c r="D3" s="155" t="s">
        <v>18</v>
      </c>
      <c r="E3" s="155" t="s">
        <v>11</v>
      </c>
      <c r="F3" s="155" t="s">
        <v>19</v>
      </c>
      <c r="G3" s="155"/>
      <c r="H3" s="155"/>
      <c r="I3" s="155"/>
    </row>
    <row r="4" spans="1:9" x14ac:dyDescent="0.2">
      <c r="A4" s="154"/>
      <c r="B4" s="155"/>
      <c r="C4" s="155"/>
      <c r="D4" s="155"/>
      <c r="E4" s="155"/>
      <c r="F4" s="53" t="s">
        <v>0</v>
      </c>
      <c r="G4" s="53" t="s">
        <v>1</v>
      </c>
      <c r="H4" s="53" t="s">
        <v>2</v>
      </c>
      <c r="I4" s="53" t="s">
        <v>3</v>
      </c>
    </row>
    <row r="5" spans="1:9" ht="75" x14ac:dyDescent="0.2">
      <c r="A5" s="54" t="s">
        <v>44</v>
      </c>
      <c r="B5" s="53" t="s">
        <v>148</v>
      </c>
      <c r="C5" s="55">
        <v>43282</v>
      </c>
      <c r="D5" s="55">
        <v>43465</v>
      </c>
      <c r="E5" s="53" t="s">
        <v>20</v>
      </c>
      <c r="F5" s="53">
        <v>3361.55</v>
      </c>
      <c r="G5" s="53">
        <v>3751.31</v>
      </c>
      <c r="H5" s="53">
        <v>4187.91</v>
      </c>
      <c r="I5" s="53">
        <v>4293.6499999999996</v>
      </c>
    </row>
    <row r="6" spans="1:9" ht="75" x14ac:dyDescent="0.2">
      <c r="A6" s="54" t="s">
        <v>45</v>
      </c>
      <c r="B6" s="92" t="s">
        <v>148</v>
      </c>
      <c r="C6" s="55">
        <v>43282</v>
      </c>
      <c r="D6" s="55">
        <v>43465</v>
      </c>
      <c r="E6" s="53" t="s">
        <v>20</v>
      </c>
      <c r="F6" s="53">
        <v>442.33</v>
      </c>
      <c r="G6" s="53">
        <v>800.49</v>
      </c>
      <c r="H6" s="53">
        <v>846.21</v>
      </c>
      <c r="I6" s="53">
        <v>1484.72</v>
      </c>
    </row>
    <row r="7" spans="1:9" ht="75" x14ac:dyDescent="0.2">
      <c r="A7" s="54" t="s">
        <v>46</v>
      </c>
      <c r="B7" s="92" t="s">
        <v>148</v>
      </c>
      <c r="C7" s="55">
        <v>43282</v>
      </c>
      <c r="D7" s="55">
        <v>43465</v>
      </c>
      <c r="E7" s="53" t="s">
        <v>21</v>
      </c>
      <c r="F7" s="53">
        <v>1548395.65</v>
      </c>
      <c r="G7" s="53">
        <v>1254072</v>
      </c>
      <c r="H7" s="53">
        <v>1469777.75</v>
      </c>
      <c r="I7" s="53">
        <v>1217417.1100000001</v>
      </c>
    </row>
    <row r="8" spans="1:9" ht="30" x14ac:dyDescent="0.2">
      <c r="A8" s="54" t="s">
        <v>125</v>
      </c>
      <c r="B8" s="88"/>
      <c r="C8" s="55"/>
      <c r="D8" s="55"/>
      <c r="E8" s="53" t="s">
        <v>20</v>
      </c>
      <c r="F8" s="53">
        <v>302.89999999999998</v>
      </c>
      <c r="G8" s="92">
        <v>302.89999999999998</v>
      </c>
      <c r="H8" s="92">
        <v>302.89999999999998</v>
      </c>
      <c r="I8" s="92">
        <v>302.89999999999998</v>
      </c>
    </row>
    <row r="9" spans="1:9" ht="30" x14ac:dyDescent="0.2">
      <c r="A9" s="54" t="s">
        <v>126</v>
      </c>
      <c r="B9" s="53"/>
      <c r="C9" s="55"/>
      <c r="D9" s="55"/>
      <c r="E9" s="53" t="s">
        <v>20</v>
      </c>
      <c r="F9" s="53">
        <v>128.44999999999999</v>
      </c>
      <c r="G9" s="92">
        <v>128.44999999999999</v>
      </c>
      <c r="H9" s="92">
        <v>128.44999999999999</v>
      </c>
      <c r="I9" s="92">
        <v>128.44999999999999</v>
      </c>
    </row>
    <row r="10" spans="1:9" ht="30" x14ac:dyDescent="0.2">
      <c r="A10" s="54" t="s">
        <v>83</v>
      </c>
      <c r="B10" s="53"/>
      <c r="C10" s="55"/>
      <c r="D10" s="55"/>
      <c r="E10" s="53" t="s">
        <v>127</v>
      </c>
      <c r="F10" s="92">
        <v>44091.15</v>
      </c>
      <c r="G10" s="92">
        <v>44091.15</v>
      </c>
      <c r="H10" s="92">
        <v>44091.15</v>
      </c>
      <c r="I10" s="92">
        <v>44091.15</v>
      </c>
    </row>
    <row r="11" spans="1:9" ht="30" x14ac:dyDescent="0.2">
      <c r="A11" s="54" t="s">
        <v>79</v>
      </c>
      <c r="B11" s="53"/>
      <c r="C11" s="55"/>
      <c r="D11" s="55"/>
      <c r="E11" s="53" t="s">
        <v>20</v>
      </c>
      <c r="F11" s="92">
        <v>128.44999999999999</v>
      </c>
      <c r="G11" s="92">
        <v>128.44999999999999</v>
      </c>
      <c r="H11" s="92">
        <v>128.44999999999999</v>
      </c>
      <c r="I11" s="92">
        <v>128.44999999999999</v>
      </c>
    </row>
    <row r="12" spans="1:9" ht="30" x14ac:dyDescent="0.2">
      <c r="A12" s="54" t="s">
        <v>80</v>
      </c>
      <c r="B12" s="53"/>
      <c r="C12" s="55"/>
      <c r="D12" s="55"/>
      <c r="E12" s="53" t="s">
        <v>20</v>
      </c>
      <c r="F12" s="150">
        <v>0</v>
      </c>
      <c r="G12" s="151"/>
      <c r="H12" s="151"/>
      <c r="I12" s="152"/>
    </row>
    <row r="13" spans="1:9" ht="30" x14ac:dyDescent="0.2">
      <c r="A13" s="54" t="s">
        <v>81</v>
      </c>
      <c r="B13" s="53"/>
      <c r="C13" s="55"/>
      <c r="D13" s="55"/>
      <c r="E13" s="53" t="s">
        <v>20</v>
      </c>
      <c r="F13" s="150">
        <v>0</v>
      </c>
      <c r="G13" s="151"/>
      <c r="H13" s="151"/>
      <c r="I13" s="152"/>
    </row>
    <row r="14" spans="1:9" ht="30" x14ac:dyDescent="0.2">
      <c r="A14" s="54" t="s">
        <v>82</v>
      </c>
      <c r="B14" s="53"/>
      <c r="C14" s="55"/>
      <c r="D14" s="55"/>
      <c r="E14" s="53" t="s">
        <v>20</v>
      </c>
      <c r="F14" s="150">
        <v>0</v>
      </c>
      <c r="G14" s="151"/>
      <c r="H14" s="151"/>
      <c r="I14" s="152"/>
    </row>
    <row r="15" spans="1:9" ht="75" x14ac:dyDescent="0.2">
      <c r="A15" s="54" t="s">
        <v>137</v>
      </c>
      <c r="B15" s="92" t="s">
        <v>147</v>
      </c>
      <c r="C15" s="55">
        <v>43282</v>
      </c>
      <c r="D15" s="55">
        <v>43465</v>
      </c>
      <c r="E15" s="90" t="s">
        <v>20</v>
      </c>
      <c r="F15" s="90">
        <v>894.11</v>
      </c>
      <c r="G15" s="90">
        <v>920.93</v>
      </c>
      <c r="H15" s="90">
        <v>948.56</v>
      </c>
      <c r="I15" s="90">
        <v>977.02</v>
      </c>
    </row>
    <row r="16" spans="1:9" ht="75" x14ac:dyDescent="0.2">
      <c r="A16" s="54" t="s">
        <v>138</v>
      </c>
      <c r="B16" s="92" t="s">
        <v>147</v>
      </c>
      <c r="C16" s="55">
        <v>43282</v>
      </c>
      <c r="D16" s="55">
        <v>43465</v>
      </c>
      <c r="E16" s="91" t="s">
        <v>20</v>
      </c>
      <c r="F16" s="91">
        <v>894.11</v>
      </c>
      <c r="G16" s="92">
        <v>920.93</v>
      </c>
      <c r="H16" s="92">
        <v>948.56</v>
      </c>
      <c r="I16" s="92">
        <v>977.02</v>
      </c>
    </row>
    <row r="17" spans="1:9" ht="75" x14ac:dyDescent="0.2">
      <c r="A17" s="54" t="s">
        <v>139</v>
      </c>
      <c r="B17" s="92" t="s">
        <v>147</v>
      </c>
      <c r="C17" s="55">
        <v>43282</v>
      </c>
      <c r="D17" s="55">
        <v>43465</v>
      </c>
      <c r="E17" s="90" t="s">
        <v>20</v>
      </c>
      <c r="F17" s="90">
        <v>447.21</v>
      </c>
      <c r="G17" s="92">
        <v>447.21</v>
      </c>
      <c r="H17" s="92">
        <v>447.21</v>
      </c>
      <c r="I17" s="92">
        <v>447.21</v>
      </c>
    </row>
    <row r="18" spans="1:9" ht="75" x14ac:dyDescent="0.2">
      <c r="A18" s="54" t="s">
        <v>140</v>
      </c>
      <c r="B18" s="92" t="s">
        <v>147</v>
      </c>
      <c r="C18" s="55">
        <v>43282</v>
      </c>
      <c r="D18" s="55">
        <v>43465</v>
      </c>
      <c r="E18" s="90" t="s">
        <v>127</v>
      </c>
      <c r="F18" s="90">
        <v>301747.20000000001</v>
      </c>
      <c r="G18" s="90">
        <v>319858.31</v>
      </c>
      <c r="H18" s="90">
        <v>338512.75</v>
      </c>
      <c r="I18" s="90">
        <v>357726.83</v>
      </c>
    </row>
    <row r="19" spans="1:9" ht="75" x14ac:dyDescent="0.2">
      <c r="A19" s="54" t="s">
        <v>141</v>
      </c>
      <c r="B19" s="92" t="s">
        <v>147</v>
      </c>
      <c r="C19" s="55">
        <v>43282</v>
      </c>
      <c r="D19" s="55">
        <v>43465</v>
      </c>
      <c r="E19" s="91" t="s">
        <v>20</v>
      </c>
      <c r="F19" s="92">
        <v>447.21</v>
      </c>
      <c r="G19" s="92">
        <v>447.21</v>
      </c>
      <c r="H19" s="92">
        <v>447.21</v>
      </c>
      <c r="I19" s="92">
        <v>447.21</v>
      </c>
    </row>
    <row r="20" spans="1:9" ht="75" x14ac:dyDescent="0.2">
      <c r="A20" s="54" t="s">
        <v>142</v>
      </c>
      <c r="B20" s="92" t="s">
        <v>147</v>
      </c>
      <c r="C20" s="55">
        <v>43282</v>
      </c>
      <c r="D20" s="55">
        <v>43465</v>
      </c>
      <c r="E20" s="91" t="s">
        <v>127</v>
      </c>
      <c r="F20" s="92">
        <v>301747.20000000001</v>
      </c>
      <c r="G20" s="92">
        <v>319858.31</v>
      </c>
      <c r="H20" s="92">
        <v>338512.75</v>
      </c>
      <c r="I20" s="92">
        <v>357726.83</v>
      </c>
    </row>
    <row r="21" spans="1:9" ht="75" x14ac:dyDescent="0.2">
      <c r="A21" s="54" t="s">
        <v>144</v>
      </c>
      <c r="B21" s="92" t="s">
        <v>147</v>
      </c>
      <c r="C21" s="55">
        <v>43282</v>
      </c>
      <c r="D21" s="55">
        <v>43465</v>
      </c>
      <c r="E21" s="92" t="s">
        <v>20</v>
      </c>
      <c r="F21" s="92">
        <v>447.21</v>
      </c>
      <c r="G21" s="92">
        <v>447.21</v>
      </c>
      <c r="H21" s="92">
        <v>447.21</v>
      </c>
      <c r="I21" s="92">
        <v>447.21</v>
      </c>
    </row>
    <row r="22" spans="1:9" ht="75" x14ac:dyDescent="0.2">
      <c r="A22" s="54" t="s">
        <v>143</v>
      </c>
      <c r="B22" s="92" t="s">
        <v>147</v>
      </c>
      <c r="C22" s="55">
        <v>43282</v>
      </c>
      <c r="D22" s="55">
        <v>43465</v>
      </c>
      <c r="E22" s="92" t="s">
        <v>127</v>
      </c>
      <c r="F22" s="92">
        <v>301747.20000000001</v>
      </c>
      <c r="G22" s="92">
        <v>319858.31</v>
      </c>
      <c r="H22" s="92">
        <v>338512.75</v>
      </c>
      <c r="I22" s="92">
        <v>357726.83</v>
      </c>
    </row>
    <row r="23" spans="1:9" ht="75" x14ac:dyDescent="0.2">
      <c r="A23" s="54" t="s">
        <v>145</v>
      </c>
      <c r="B23" s="92" t="s">
        <v>147</v>
      </c>
      <c r="C23" s="55">
        <v>43282</v>
      </c>
      <c r="D23" s="55">
        <v>43465</v>
      </c>
      <c r="E23" s="92" t="s">
        <v>20</v>
      </c>
      <c r="F23" s="92">
        <v>447.21</v>
      </c>
      <c r="G23" s="92">
        <v>447.21</v>
      </c>
      <c r="H23" s="92">
        <v>447.21</v>
      </c>
      <c r="I23" s="92">
        <v>447.21</v>
      </c>
    </row>
    <row r="24" spans="1:9" ht="75" x14ac:dyDescent="0.2">
      <c r="A24" s="54" t="s">
        <v>146</v>
      </c>
      <c r="B24" s="92" t="s">
        <v>147</v>
      </c>
      <c r="C24" s="55">
        <v>43282</v>
      </c>
      <c r="D24" s="55">
        <v>43465</v>
      </c>
      <c r="E24" s="92" t="s">
        <v>127</v>
      </c>
      <c r="F24" s="92">
        <v>301747.20000000001</v>
      </c>
      <c r="G24" s="92">
        <v>319858.31</v>
      </c>
      <c r="H24" s="92">
        <v>338512.75</v>
      </c>
      <c r="I24" s="92">
        <v>357726.83</v>
      </c>
    </row>
  </sheetData>
  <sheetProtection password="FD97" sheet="1" objects="1" scenarios="1" formatCells="0" formatColumns="0" formatRows="0" insertColumns="0" insertRows="0" insertHyperlinks="0" deleteColumns="0" deleteRows="0" sort="0" autoFilter="0" pivotTables="0"/>
  <mergeCells count="10">
    <mergeCell ref="F14:I14"/>
    <mergeCell ref="A1:I1"/>
    <mergeCell ref="A3:A4"/>
    <mergeCell ref="B3:B4"/>
    <mergeCell ref="C3:C4"/>
    <mergeCell ref="D3:D4"/>
    <mergeCell ref="E3:E4"/>
    <mergeCell ref="F3:I3"/>
    <mergeCell ref="F12:I12"/>
    <mergeCell ref="F13:I1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778"/>
  <sheetViews>
    <sheetView zoomScale="70" zoomScaleNormal="70" workbookViewId="0"/>
  </sheetViews>
  <sheetFormatPr defaultRowHeight="12.75" x14ac:dyDescent="0.2"/>
  <cols>
    <col min="1" max="1" width="39.375" style="64" customWidth="1"/>
    <col min="2" max="2" width="39.5" style="64" customWidth="1"/>
    <col min="3" max="4" width="21.25" style="64" customWidth="1"/>
    <col min="5" max="13" width="13.75" style="64" customWidth="1"/>
    <col min="14" max="26" width="9" style="64"/>
    <col min="27" max="16384" width="9" style="1"/>
  </cols>
  <sheetData>
    <row r="1" spans="1:4" x14ac:dyDescent="0.2">
      <c r="A1" s="63" t="s">
        <v>85</v>
      </c>
      <c r="B1" s="63"/>
    </row>
    <row r="2" spans="1:4" ht="15" customHeight="1" x14ac:dyDescent="0.2">
      <c r="A2" s="63" t="s">
        <v>86</v>
      </c>
      <c r="B2" s="63"/>
    </row>
    <row r="3" spans="1:4" ht="15" customHeight="1" x14ac:dyDescent="0.2">
      <c r="A3" s="63"/>
      <c r="B3" s="63"/>
    </row>
    <row r="4" spans="1:4" ht="15" customHeight="1" x14ac:dyDescent="0.2">
      <c r="A4" s="171" t="s">
        <v>87</v>
      </c>
      <c r="B4" s="172"/>
      <c r="C4" s="65"/>
      <c r="D4" s="66" t="s">
        <v>88</v>
      </c>
    </row>
    <row r="5" spans="1:4" ht="15" customHeight="1" x14ac:dyDescent="0.2">
      <c r="A5" s="174" t="s">
        <v>89</v>
      </c>
      <c r="B5" s="175"/>
      <c r="C5" s="67"/>
      <c r="D5" s="68" t="s">
        <v>90</v>
      </c>
    </row>
    <row r="6" spans="1:4" ht="15" customHeight="1" x14ac:dyDescent="0.2">
      <c r="A6" s="171" t="s">
        <v>91</v>
      </c>
      <c r="B6" s="172"/>
      <c r="C6" s="69"/>
      <c r="D6" s="66" t="s">
        <v>92</v>
      </c>
    </row>
    <row r="7" spans="1:4" ht="15" customHeight="1" x14ac:dyDescent="0.2">
      <c r="A7" s="171" t="s">
        <v>93</v>
      </c>
      <c r="B7" s="172"/>
      <c r="C7" s="69"/>
      <c r="D7" s="66" t="s">
        <v>149</v>
      </c>
    </row>
    <row r="8" spans="1:4" ht="15" customHeight="1" x14ac:dyDescent="0.2">
      <c r="A8" s="173" t="s">
        <v>94</v>
      </c>
      <c r="B8" s="173"/>
      <c r="C8" s="93"/>
      <c r="D8" s="70"/>
    </row>
    <row r="9" spans="1:4" ht="15" customHeight="1" x14ac:dyDescent="0.2">
      <c r="A9" s="71" t="s">
        <v>95</v>
      </c>
      <c r="B9" s="72"/>
      <c r="C9" s="73"/>
      <c r="D9" s="74"/>
    </row>
    <row r="10" spans="1:4" ht="30" customHeight="1" x14ac:dyDescent="0.2">
      <c r="A10" s="164" t="s">
        <v>96</v>
      </c>
      <c r="B10" s="165"/>
      <c r="C10" s="75"/>
      <c r="D10" s="76">
        <v>2.6573317900000002</v>
      </c>
    </row>
    <row r="11" spans="1:4" ht="66" customHeight="1" x14ac:dyDescent="0.2">
      <c r="A11" s="164" t="s">
        <v>97</v>
      </c>
      <c r="B11" s="165"/>
      <c r="C11" s="75"/>
      <c r="D11" s="76">
        <v>764.38088770000002</v>
      </c>
    </row>
    <row r="12" spans="1:4" ht="30" customHeight="1" x14ac:dyDescent="0.2">
      <c r="A12" s="164" t="s">
        <v>98</v>
      </c>
      <c r="B12" s="165"/>
      <c r="C12" s="75"/>
      <c r="D12" s="77">
        <v>411072.61184919212</v>
      </c>
    </row>
    <row r="13" spans="1:4" ht="30" customHeight="1" x14ac:dyDescent="0.2">
      <c r="A13" s="164" t="s">
        <v>99</v>
      </c>
      <c r="B13" s="165"/>
      <c r="C13" s="75"/>
      <c r="D13" s="78"/>
    </row>
    <row r="14" spans="1:4" ht="15" customHeight="1" x14ac:dyDescent="0.2">
      <c r="A14" s="162" t="s">
        <v>100</v>
      </c>
      <c r="B14" s="163"/>
      <c r="C14" s="75"/>
      <c r="D14" s="76">
        <v>971.25389887999995</v>
      </c>
    </row>
    <row r="15" spans="1:4" ht="15" customHeight="1" x14ac:dyDescent="0.2">
      <c r="A15" s="162" t="s">
        <v>101</v>
      </c>
      <c r="B15" s="163"/>
      <c r="C15" s="75"/>
      <c r="D15" s="76">
        <v>1271.0327464899999</v>
      </c>
    </row>
    <row r="16" spans="1:4" ht="15" customHeight="1" x14ac:dyDescent="0.2">
      <c r="A16" s="162" t="s">
        <v>102</v>
      </c>
      <c r="B16" s="163"/>
      <c r="C16" s="75"/>
      <c r="D16" s="76">
        <v>1981.67548132</v>
      </c>
    </row>
    <row r="17" spans="1:12" ht="15" customHeight="1" x14ac:dyDescent="0.2">
      <c r="A17" s="162" t="s">
        <v>103</v>
      </c>
      <c r="B17" s="163"/>
      <c r="C17" s="75"/>
      <c r="D17" s="76">
        <v>1581.5369787</v>
      </c>
    </row>
    <row r="18" spans="1:12" ht="52.5" customHeight="1" x14ac:dyDescent="0.2">
      <c r="A18" s="164" t="s">
        <v>104</v>
      </c>
      <c r="B18" s="165"/>
      <c r="C18" s="75"/>
      <c r="D18" s="76">
        <v>0</v>
      </c>
    </row>
    <row r="19" spans="1:12" ht="15" customHeight="1" x14ac:dyDescent="0.2">
      <c r="A19" s="71" t="s">
        <v>105</v>
      </c>
      <c r="B19" s="72"/>
      <c r="C19" s="79"/>
      <c r="D19" s="80"/>
    </row>
    <row r="20" spans="1:12" ht="30" customHeight="1" x14ac:dyDescent="0.2">
      <c r="A20" s="164" t="s">
        <v>106</v>
      </c>
      <c r="B20" s="165"/>
      <c r="C20" s="75"/>
      <c r="D20" s="81">
        <v>18926.657999999999</v>
      </c>
    </row>
    <row r="21" spans="1:12" ht="30" customHeight="1" x14ac:dyDescent="0.2">
      <c r="A21" s="164" t="s">
        <v>107</v>
      </c>
      <c r="B21" s="165"/>
      <c r="C21" s="82"/>
      <c r="D21" s="81">
        <v>27.85</v>
      </c>
    </row>
    <row r="22" spans="1:12" ht="15" customHeight="1" x14ac:dyDescent="0.2">
      <c r="A22" s="71" t="s">
        <v>108</v>
      </c>
      <c r="B22" s="72"/>
      <c r="C22" s="79"/>
      <c r="D22" s="80"/>
    </row>
    <row r="23" spans="1:12" ht="15" customHeight="1" x14ac:dyDescent="0.25">
      <c r="A23" s="164" t="s">
        <v>109</v>
      </c>
      <c r="B23" s="165"/>
      <c r="C23" s="83"/>
      <c r="D23" s="78"/>
    </row>
    <row r="24" spans="1:12" ht="15" customHeight="1" x14ac:dyDescent="0.25">
      <c r="A24" s="162" t="s">
        <v>100</v>
      </c>
      <c r="B24" s="163"/>
      <c r="C24" s="83"/>
      <c r="D24" s="84">
        <v>0</v>
      </c>
    </row>
    <row r="25" spans="1:12" ht="15" customHeight="1" x14ac:dyDescent="0.25">
      <c r="A25" s="162" t="s">
        <v>101</v>
      </c>
      <c r="B25" s="163"/>
      <c r="C25" s="83"/>
      <c r="D25" s="84">
        <v>1.4826204146426486E-3</v>
      </c>
    </row>
    <row r="26" spans="1:12" ht="15" customHeight="1" x14ac:dyDescent="0.25">
      <c r="A26" s="162" t="s">
        <v>102</v>
      </c>
      <c r="B26" s="163"/>
      <c r="C26" s="83"/>
      <c r="D26" s="84">
        <v>3.2322211575289157E-3</v>
      </c>
    </row>
    <row r="27" spans="1:12" ht="15" customHeight="1" x14ac:dyDescent="0.25">
      <c r="A27" s="162" t="s">
        <v>103</v>
      </c>
      <c r="B27" s="163"/>
      <c r="C27" s="83"/>
      <c r="D27" s="84">
        <v>2.2470856670548434E-3</v>
      </c>
    </row>
    <row r="29" spans="1:12" x14ac:dyDescent="0.2">
      <c r="A29" s="59" t="s">
        <v>110</v>
      </c>
      <c r="B29" s="60"/>
      <c r="C29" s="60"/>
      <c r="D29" s="57"/>
      <c r="E29" s="57"/>
      <c r="F29" s="61"/>
      <c r="G29" s="61"/>
      <c r="H29" s="61"/>
      <c r="I29" s="62"/>
      <c r="J29" s="61"/>
      <c r="K29" s="61"/>
      <c r="L29" s="61"/>
    </row>
    <row r="30" spans="1:12" ht="280.5" customHeight="1" x14ac:dyDescent="0.2">
      <c r="A30" s="166" t="s">
        <v>7</v>
      </c>
      <c r="B30" s="166" t="s">
        <v>111</v>
      </c>
      <c r="C30" s="58" t="s">
        <v>112</v>
      </c>
      <c r="D30" s="58" t="s">
        <v>113</v>
      </c>
      <c r="E30" s="168" t="s">
        <v>114</v>
      </c>
      <c r="F30" s="169"/>
      <c r="G30" s="169"/>
      <c r="H30" s="170"/>
      <c r="I30" s="168" t="s">
        <v>115</v>
      </c>
      <c r="J30" s="169"/>
      <c r="K30" s="169"/>
      <c r="L30" s="170"/>
    </row>
    <row r="31" spans="1:12" x14ac:dyDescent="0.2">
      <c r="A31" s="167"/>
      <c r="B31" s="167"/>
      <c r="C31" s="58" t="s">
        <v>116</v>
      </c>
      <c r="D31" s="58" t="s">
        <v>116</v>
      </c>
      <c r="E31" s="168" t="s">
        <v>116</v>
      </c>
      <c r="F31" s="169"/>
      <c r="G31" s="169"/>
      <c r="H31" s="170"/>
      <c r="I31" s="168" t="s">
        <v>116</v>
      </c>
      <c r="J31" s="169"/>
      <c r="K31" s="169"/>
      <c r="L31" s="170"/>
    </row>
    <row r="32" spans="1:12" x14ac:dyDescent="0.2">
      <c r="A32" s="159"/>
      <c r="B32" s="159"/>
      <c r="C32" s="161"/>
      <c r="D32" s="161"/>
      <c r="E32" s="156"/>
      <c r="F32" s="157"/>
      <c r="G32" s="157"/>
      <c r="H32" s="158"/>
      <c r="I32" s="156"/>
      <c r="J32" s="157"/>
      <c r="K32" s="157"/>
      <c r="L32" s="158"/>
    </row>
    <row r="33" spans="1:12" ht="15" customHeight="1" x14ac:dyDescent="0.2">
      <c r="A33" s="160"/>
      <c r="B33" s="160"/>
      <c r="C33" s="160"/>
      <c r="D33" s="160"/>
      <c r="E33" s="85" t="s">
        <v>117</v>
      </c>
      <c r="F33" s="85" t="s">
        <v>118</v>
      </c>
      <c r="G33" s="85" t="s">
        <v>119</v>
      </c>
      <c r="H33" s="85" t="s">
        <v>120</v>
      </c>
      <c r="I33" s="85" t="s">
        <v>121</v>
      </c>
      <c r="J33" s="85" t="s">
        <v>122</v>
      </c>
      <c r="K33" s="85" t="s">
        <v>123</v>
      </c>
      <c r="L33" s="85" t="s">
        <v>124</v>
      </c>
    </row>
    <row r="34" spans="1:12" ht="12.75" customHeight="1" x14ac:dyDescent="0.2">
      <c r="A34" s="86" t="s">
        <v>150</v>
      </c>
      <c r="B34" s="86">
        <v>1</v>
      </c>
      <c r="C34" s="87">
        <v>944.62743852000006</v>
      </c>
      <c r="D34" s="87">
        <v>939.06729684000004</v>
      </c>
      <c r="E34" s="87">
        <v>0</v>
      </c>
      <c r="F34" s="87">
        <v>93.906729679999998</v>
      </c>
      <c r="G34" s="87">
        <v>234.76682421000001</v>
      </c>
      <c r="H34" s="87">
        <v>469.53364842000002</v>
      </c>
      <c r="I34" s="87">
        <v>0</v>
      </c>
      <c r="J34" s="87">
        <v>516.48701326000003</v>
      </c>
      <c r="K34" s="87">
        <v>610.39374295000005</v>
      </c>
      <c r="L34" s="87">
        <v>704.30047262999994</v>
      </c>
    </row>
    <row r="35" spans="1:12" ht="12.75" customHeight="1" x14ac:dyDescent="0.2">
      <c r="A35" s="86" t="s">
        <v>150</v>
      </c>
      <c r="B35" s="86">
        <v>2</v>
      </c>
      <c r="C35" s="87">
        <v>979.46106723000003</v>
      </c>
      <c r="D35" s="87">
        <v>972.64754622999999</v>
      </c>
      <c r="E35" s="87">
        <v>0</v>
      </c>
      <c r="F35" s="87">
        <v>97.264754620000005</v>
      </c>
      <c r="G35" s="87">
        <v>243.16188656</v>
      </c>
      <c r="H35" s="87">
        <v>486.32377312</v>
      </c>
      <c r="I35" s="87">
        <v>0</v>
      </c>
      <c r="J35" s="87">
        <v>534.95615042999998</v>
      </c>
      <c r="K35" s="87">
        <v>632.22090505000006</v>
      </c>
      <c r="L35" s="87">
        <v>729.48565967000002</v>
      </c>
    </row>
    <row r="36" spans="1:12" ht="12.75" customHeight="1" x14ac:dyDescent="0.2">
      <c r="A36" s="86" t="s">
        <v>150</v>
      </c>
      <c r="B36" s="86">
        <v>3</v>
      </c>
      <c r="C36" s="87">
        <v>1021.88099063</v>
      </c>
      <c r="D36" s="87">
        <v>1014.08809648</v>
      </c>
      <c r="E36" s="87">
        <v>0</v>
      </c>
      <c r="F36" s="87">
        <v>101.40880964999999</v>
      </c>
      <c r="G36" s="87">
        <v>253.52202412</v>
      </c>
      <c r="H36" s="87">
        <v>507.04404824</v>
      </c>
      <c r="I36" s="87">
        <v>0</v>
      </c>
      <c r="J36" s="87">
        <v>557.74845305999997</v>
      </c>
      <c r="K36" s="87">
        <v>659.15726271000005</v>
      </c>
      <c r="L36" s="87">
        <v>760.56607236000002</v>
      </c>
    </row>
    <row r="37" spans="1:12" ht="12.75" customHeight="1" x14ac:dyDescent="0.2">
      <c r="A37" s="86" t="s">
        <v>150</v>
      </c>
      <c r="B37" s="86">
        <v>4</v>
      </c>
      <c r="C37" s="87">
        <v>1046.75485817</v>
      </c>
      <c r="D37" s="87">
        <v>1039.28264354</v>
      </c>
      <c r="E37" s="87">
        <v>0</v>
      </c>
      <c r="F37" s="87">
        <v>103.92826435000001</v>
      </c>
      <c r="G37" s="87">
        <v>259.82066089</v>
      </c>
      <c r="H37" s="87">
        <v>519.64132176999999</v>
      </c>
      <c r="I37" s="87">
        <v>0</v>
      </c>
      <c r="J37" s="87">
        <v>571.60545394999997</v>
      </c>
      <c r="K37" s="87">
        <v>675.53371830000003</v>
      </c>
      <c r="L37" s="87">
        <v>779.46198265999999</v>
      </c>
    </row>
    <row r="38" spans="1:12" ht="12.75" customHeight="1" x14ac:dyDescent="0.2">
      <c r="A38" s="86" t="s">
        <v>150</v>
      </c>
      <c r="B38" s="86">
        <v>5</v>
      </c>
      <c r="C38" s="87">
        <v>1052.88553804</v>
      </c>
      <c r="D38" s="87">
        <v>1045.45362133</v>
      </c>
      <c r="E38" s="87">
        <v>0</v>
      </c>
      <c r="F38" s="87">
        <v>104.54536213</v>
      </c>
      <c r="G38" s="87">
        <v>261.36340532999998</v>
      </c>
      <c r="H38" s="87">
        <v>522.72681066999996</v>
      </c>
      <c r="I38" s="87">
        <v>0</v>
      </c>
      <c r="J38" s="87">
        <v>574.99949173000005</v>
      </c>
      <c r="K38" s="87">
        <v>679.54485385999999</v>
      </c>
      <c r="L38" s="87">
        <v>784.09021600000005</v>
      </c>
    </row>
    <row r="39" spans="1:12" ht="12.75" customHeight="1" x14ac:dyDescent="0.2">
      <c r="A39" s="86" t="s">
        <v>150</v>
      </c>
      <c r="B39" s="86">
        <v>6</v>
      </c>
      <c r="C39" s="87">
        <v>1037.1025647399999</v>
      </c>
      <c r="D39" s="87">
        <v>1029.8035621900001</v>
      </c>
      <c r="E39" s="87">
        <v>0</v>
      </c>
      <c r="F39" s="87">
        <v>102.98035622</v>
      </c>
      <c r="G39" s="87">
        <v>257.45089055</v>
      </c>
      <c r="H39" s="87">
        <v>514.90178109999999</v>
      </c>
      <c r="I39" s="87">
        <v>0</v>
      </c>
      <c r="J39" s="87">
        <v>566.39195919999997</v>
      </c>
      <c r="K39" s="87">
        <v>669.37231541999995</v>
      </c>
      <c r="L39" s="87">
        <v>772.35267164000004</v>
      </c>
    </row>
    <row r="40" spans="1:12" ht="12.75" customHeight="1" x14ac:dyDescent="0.2">
      <c r="A40" s="86" t="s">
        <v>150</v>
      </c>
      <c r="B40" s="86">
        <v>7</v>
      </c>
      <c r="C40" s="87">
        <v>954.13014110999995</v>
      </c>
      <c r="D40" s="87">
        <v>948.30390583999997</v>
      </c>
      <c r="E40" s="87">
        <v>0</v>
      </c>
      <c r="F40" s="87">
        <v>94.83039058</v>
      </c>
      <c r="G40" s="87">
        <v>237.07597645999999</v>
      </c>
      <c r="H40" s="87">
        <v>474.15195291999999</v>
      </c>
      <c r="I40" s="87">
        <v>0</v>
      </c>
      <c r="J40" s="87">
        <v>521.56714821000003</v>
      </c>
      <c r="K40" s="87">
        <v>616.39753880000001</v>
      </c>
      <c r="L40" s="87">
        <v>711.22792937999998</v>
      </c>
    </row>
    <row r="41" spans="1:12" ht="12.75" customHeight="1" x14ac:dyDescent="0.2">
      <c r="A41" s="86" t="s">
        <v>150</v>
      </c>
      <c r="B41" s="86">
        <v>8</v>
      </c>
      <c r="C41" s="87">
        <v>871.69738439000002</v>
      </c>
      <c r="D41" s="87">
        <v>866.83533373</v>
      </c>
      <c r="E41" s="87">
        <v>0</v>
      </c>
      <c r="F41" s="87">
        <v>86.683533370000006</v>
      </c>
      <c r="G41" s="87">
        <v>216.70883343</v>
      </c>
      <c r="H41" s="87">
        <v>433.41766687000001</v>
      </c>
      <c r="I41" s="87">
        <v>0</v>
      </c>
      <c r="J41" s="87">
        <v>476.75943354999998</v>
      </c>
      <c r="K41" s="87">
        <v>563.44296692</v>
      </c>
      <c r="L41" s="87">
        <v>650.12650029999998</v>
      </c>
    </row>
    <row r="42" spans="1:12" ht="12.75" customHeight="1" x14ac:dyDescent="0.2">
      <c r="A42" s="86" t="s">
        <v>150</v>
      </c>
      <c r="B42" s="86">
        <v>9</v>
      </c>
      <c r="C42" s="87">
        <v>766.12021798000001</v>
      </c>
      <c r="D42" s="87">
        <v>761.81659721000005</v>
      </c>
      <c r="E42" s="87">
        <v>0</v>
      </c>
      <c r="F42" s="87">
        <v>76.181659719999999</v>
      </c>
      <c r="G42" s="87">
        <v>190.45414930000001</v>
      </c>
      <c r="H42" s="87">
        <v>380.90829860999997</v>
      </c>
      <c r="I42" s="87">
        <v>0</v>
      </c>
      <c r="J42" s="87">
        <v>418.99912847000002</v>
      </c>
      <c r="K42" s="87">
        <v>495.18078818999999</v>
      </c>
      <c r="L42" s="87">
        <v>571.36244791000001</v>
      </c>
    </row>
    <row r="43" spans="1:12" ht="12.75" customHeight="1" x14ac:dyDescent="0.2">
      <c r="A43" s="86" t="s">
        <v>150</v>
      </c>
      <c r="B43" s="86">
        <v>10</v>
      </c>
      <c r="C43" s="87">
        <v>711.88662303000001</v>
      </c>
      <c r="D43" s="87">
        <v>707.94846690999998</v>
      </c>
      <c r="E43" s="87">
        <v>0</v>
      </c>
      <c r="F43" s="87">
        <v>70.79484669</v>
      </c>
      <c r="G43" s="87">
        <v>176.98711673</v>
      </c>
      <c r="H43" s="87">
        <v>353.97423345999999</v>
      </c>
      <c r="I43" s="87">
        <v>0</v>
      </c>
      <c r="J43" s="87">
        <v>389.37165679999998</v>
      </c>
      <c r="K43" s="87">
        <v>460.16650349000003</v>
      </c>
      <c r="L43" s="87">
        <v>530.96135017999995</v>
      </c>
    </row>
    <row r="44" spans="1:12" ht="12.75" customHeight="1" x14ac:dyDescent="0.2">
      <c r="A44" s="86" t="s">
        <v>150</v>
      </c>
      <c r="B44" s="86">
        <v>11</v>
      </c>
      <c r="C44" s="87">
        <v>717.89062666999996</v>
      </c>
      <c r="D44" s="87">
        <v>714.03271252000002</v>
      </c>
      <c r="E44" s="87">
        <v>0</v>
      </c>
      <c r="F44" s="87">
        <v>71.403271250000003</v>
      </c>
      <c r="G44" s="87">
        <v>178.50817813</v>
      </c>
      <c r="H44" s="87">
        <v>357.01635626000001</v>
      </c>
      <c r="I44" s="87">
        <v>0</v>
      </c>
      <c r="J44" s="87">
        <v>392.71799189000001</v>
      </c>
      <c r="K44" s="87">
        <v>464.12126314</v>
      </c>
      <c r="L44" s="87">
        <v>535.52453438999999</v>
      </c>
    </row>
    <row r="45" spans="1:12" ht="12.75" customHeight="1" x14ac:dyDescent="0.2">
      <c r="A45" s="86" t="s">
        <v>150</v>
      </c>
      <c r="B45" s="86">
        <v>12</v>
      </c>
      <c r="C45" s="87">
        <v>666.53646206999997</v>
      </c>
      <c r="D45" s="87">
        <v>662.73828001000004</v>
      </c>
      <c r="E45" s="87">
        <v>0</v>
      </c>
      <c r="F45" s="87">
        <v>66.273827999999995</v>
      </c>
      <c r="G45" s="87">
        <v>165.68457000000001</v>
      </c>
      <c r="H45" s="87">
        <v>331.36914001000002</v>
      </c>
      <c r="I45" s="87">
        <v>0</v>
      </c>
      <c r="J45" s="87">
        <v>364.50605401000001</v>
      </c>
      <c r="K45" s="87">
        <v>430.77988200999999</v>
      </c>
      <c r="L45" s="87">
        <v>497.05371000999997</v>
      </c>
    </row>
    <row r="46" spans="1:12" ht="12.75" customHeight="1" x14ac:dyDescent="0.2">
      <c r="A46" s="86" t="s">
        <v>150</v>
      </c>
      <c r="B46" s="86">
        <v>13</v>
      </c>
      <c r="C46" s="87">
        <v>675.82190283</v>
      </c>
      <c r="D46" s="87">
        <v>671.48006591000001</v>
      </c>
      <c r="E46" s="87">
        <v>0</v>
      </c>
      <c r="F46" s="87">
        <v>67.148006589999994</v>
      </c>
      <c r="G46" s="87">
        <v>167.87001648</v>
      </c>
      <c r="H46" s="87">
        <v>335.74003296000001</v>
      </c>
      <c r="I46" s="87">
        <v>0</v>
      </c>
      <c r="J46" s="87">
        <v>369.31403625000002</v>
      </c>
      <c r="K46" s="87">
        <v>436.46204283999998</v>
      </c>
      <c r="L46" s="87">
        <v>503.61004943</v>
      </c>
    </row>
    <row r="47" spans="1:12" ht="12.75" customHeight="1" x14ac:dyDescent="0.2">
      <c r="A47" s="86" t="s">
        <v>150</v>
      </c>
      <c r="B47" s="86">
        <v>14</v>
      </c>
      <c r="C47" s="87">
        <v>679.71343925999997</v>
      </c>
      <c r="D47" s="87">
        <v>675.80019176999997</v>
      </c>
      <c r="E47" s="87">
        <v>0</v>
      </c>
      <c r="F47" s="87">
        <v>67.580019179999994</v>
      </c>
      <c r="G47" s="87">
        <v>168.95004793999999</v>
      </c>
      <c r="H47" s="87">
        <v>337.90009588999999</v>
      </c>
      <c r="I47" s="87">
        <v>0</v>
      </c>
      <c r="J47" s="87">
        <v>371.69010546999999</v>
      </c>
      <c r="K47" s="87">
        <v>439.27012465000001</v>
      </c>
      <c r="L47" s="87">
        <v>506.85014382999998</v>
      </c>
    </row>
    <row r="48" spans="1:12" ht="12.75" customHeight="1" x14ac:dyDescent="0.2">
      <c r="A48" s="86" t="s">
        <v>150</v>
      </c>
      <c r="B48" s="86">
        <v>15</v>
      </c>
      <c r="C48" s="87">
        <v>681.785482</v>
      </c>
      <c r="D48" s="87">
        <v>677.89462001000004</v>
      </c>
      <c r="E48" s="87">
        <v>0</v>
      </c>
      <c r="F48" s="87">
        <v>67.789462</v>
      </c>
      <c r="G48" s="87">
        <v>169.47365500000001</v>
      </c>
      <c r="H48" s="87">
        <v>338.94731001000002</v>
      </c>
      <c r="I48" s="87">
        <v>0</v>
      </c>
      <c r="J48" s="87">
        <v>372.84204101</v>
      </c>
      <c r="K48" s="87">
        <v>440.63150301000002</v>
      </c>
      <c r="L48" s="87">
        <v>508.42096500999997</v>
      </c>
    </row>
    <row r="49" spans="1:12" ht="12.75" customHeight="1" x14ac:dyDescent="0.2">
      <c r="A49" s="86" t="s">
        <v>150</v>
      </c>
      <c r="B49" s="86">
        <v>16</v>
      </c>
      <c r="C49" s="87">
        <v>676.24065641000004</v>
      </c>
      <c r="D49" s="87">
        <v>672.22364281</v>
      </c>
      <c r="E49" s="87">
        <v>0</v>
      </c>
      <c r="F49" s="87">
        <v>67.222364279999994</v>
      </c>
      <c r="G49" s="87">
        <v>168.0559107</v>
      </c>
      <c r="H49" s="87">
        <v>336.11182141</v>
      </c>
      <c r="I49" s="87">
        <v>0</v>
      </c>
      <c r="J49" s="87">
        <v>369.72300354999999</v>
      </c>
      <c r="K49" s="87">
        <v>436.94536783000001</v>
      </c>
      <c r="L49" s="87">
        <v>504.16773210999997</v>
      </c>
    </row>
    <row r="50" spans="1:12" ht="12.75" customHeight="1" x14ac:dyDescent="0.2">
      <c r="A50" s="86" t="s">
        <v>150</v>
      </c>
      <c r="B50" s="86">
        <v>17</v>
      </c>
      <c r="C50" s="87">
        <v>666.92705258000001</v>
      </c>
      <c r="D50" s="87">
        <v>663.11757564000004</v>
      </c>
      <c r="E50" s="87">
        <v>0</v>
      </c>
      <c r="F50" s="87">
        <v>66.311757560000004</v>
      </c>
      <c r="G50" s="87">
        <v>165.77939391000001</v>
      </c>
      <c r="H50" s="87">
        <v>331.55878782000002</v>
      </c>
      <c r="I50" s="87">
        <v>0</v>
      </c>
      <c r="J50" s="87">
        <v>364.71466659999999</v>
      </c>
      <c r="K50" s="87">
        <v>431.02642416999998</v>
      </c>
      <c r="L50" s="87">
        <v>497.33818172999997</v>
      </c>
    </row>
    <row r="51" spans="1:12" ht="12.75" customHeight="1" x14ac:dyDescent="0.2">
      <c r="A51" s="86" t="s">
        <v>150</v>
      </c>
      <c r="B51" s="86">
        <v>18</v>
      </c>
      <c r="C51" s="87">
        <v>656.53351103</v>
      </c>
      <c r="D51" s="87">
        <v>652.72191850000002</v>
      </c>
      <c r="E51" s="87">
        <v>0</v>
      </c>
      <c r="F51" s="87">
        <v>65.272191849999999</v>
      </c>
      <c r="G51" s="87">
        <v>163.18047963000001</v>
      </c>
      <c r="H51" s="87">
        <v>326.36095925000001</v>
      </c>
      <c r="I51" s="87">
        <v>0</v>
      </c>
      <c r="J51" s="87">
        <v>358.99705518000002</v>
      </c>
      <c r="K51" s="87">
        <v>424.26924702999997</v>
      </c>
      <c r="L51" s="87">
        <v>489.54143887999999</v>
      </c>
    </row>
    <row r="52" spans="1:12" ht="12.75" customHeight="1" x14ac:dyDescent="0.2">
      <c r="A52" s="86" t="s">
        <v>150</v>
      </c>
      <c r="B52" s="86">
        <v>19</v>
      </c>
      <c r="C52" s="87">
        <v>670.51114356999994</v>
      </c>
      <c r="D52" s="87">
        <v>666.59020085999998</v>
      </c>
      <c r="E52" s="87">
        <v>0</v>
      </c>
      <c r="F52" s="87">
        <v>66.659020089999999</v>
      </c>
      <c r="G52" s="87">
        <v>166.64755022</v>
      </c>
      <c r="H52" s="87">
        <v>333.29510042999999</v>
      </c>
      <c r="I52" s="87">
        <v>0</v>
      </c>
      <c r="J52" s="87">
        <v>366.62461046999999</v>
      </c>
      <c r="K52" s="87">
        <v>433.28363056000001</v>
      </c>
      <c r="L52" s="87">
        <v>499.94265065000002</v>
      </c>
    </row>
    <row r="53" spans="1:12" ht="12.75" customHeight="1" x14ac:dyDescent="0.2">
      <c r="A53" s="86" t="s">
        <v>150</v>
      </c>
      <c r="B53" s="86">
        <v>20</v>
      </c>
      <c r="C53" s="87">
        <v>651.60196042999996</v>
      </c>
      <c r="D53" s="87">
        <v>647.89221649000001</v>
      </c>
      <c r="E53" s="87">
        <v>0</v>
      </c>
      <c r="F53" s="87">
        <v>64.789221650000002</v>
      </c>
      <c r="G53" s="87">
        <v>161.97305412</v>
      </c>
      <c r="H53" s="87">
        <v>323.94610825000001</v>
      </c>
      <c r="I53" s="87">
        <v>0</v>
      </c>
      <c r="J53" s="87">
        <v>356.34071906999998</v>
      </c>
      <c r="K53" s="87">
        <v>421.12994071999998</v>
      </c>
      <c r="L53" s="87">
        <v>485.91916236999998</v>
      </c>
    </row>
    <row r="54" spans="1:12" ht="12.75" customHeight="1" x14ac:dyDescent="0.2">
      <c r="A54" s="86" t="s">
        <v>150</v>
      </c>
      <c r="B54" s="86">
        <v>21</v>
      </c>
      <c r="C54" s="87">
        <v>646.60421762999999</v>
      </c>
      <c r="D54" s="87">
        <v>642.98837750999996</v>
      </c>
      <c r="E54" s="87">
        <v>0</v>
      </c>
      <c r="F54" s="87">
        <v>64.298837750000004</v>
      </c>
      <c r="G54" s="87">
        <v>160.74709437999999</v>
      </c>
      <c r="H54" s="87">
        <v>321.49418875999999</v>
      </c>
      <c r="I54" s="87">
        <v>0</v>
      </c>
      <c r="J54" s="87">
        <v>353.64360763000002</v>
      </c>
      <c r="K54" s="87">
        <v>417.94244537999998</v>
      </c>
      <c r="L54" s="87">
        <v>482.24128313</v>
      </c>
    </row>
    <row r="55" spans="1:12" ht="12.75" customHeight="1" x14ac:dyDescent="0.2">
      <c r="A55" s="86" t="s">
        <v>150</v>
      </c>
      <c r="B55" s="86">
        <v>22</v>
      </c>
      <c r="C55" s="87">
        <v>720.82062417999998</v>
      </c>
      <c r="D55" s="87">
        <v>716.29059536</v>
      </c>
      <c r="E55" s="87">
        <v>0</v>
      </c>
      <c r="F55" s="87">
        <v>71.62905954</v>
      </c>
      <c r="G55" s="87">
        <v>179.07264884</v>
      </c>
      <c r="H55" s="87">
        <v>358.14529768</v>
      </c>
      <c r="I55" s="87">
        <v>0</v>
      </c>
      <c r="J55" s="87">
        <v>393.95982744999998</v>
      </c>
      <c r="K55" s="87">
        <v>465.58888697999998</v>
      </c>
      <c r="L55" s="87">
        <v>537.21794652000005</v>
      </c>
    </row>
    <row r="56" spans="1:12" ht="12.75" customHeight="1" x14ac:dyDescent="0.2">
      <c r="A56" s="86" t="s">
        <v>150</v>
      </c>
      <c r="B56" s="86">
        <v>23</v>
      </c>
      <c r="C56" s="87">
        <v>827.05470949000005</v>
      </c>
      <c r="D56" s="87">
        <v>822.26526967999996</v>
      </c>
      <c r="E56" s="87">
        <v>0</v>
      </c>
      <c r="F56" s="87">
        <v>82.226526969999995</v>
      </c>
      <c r="G56" s="87">
        <v>205.56631741999999</v>
      </c>
      <c r="H56" s="87">
        <v>411.13263483999998</v>
      </c>
      <c r="I56" s="87">
        <v>0</v>
      </c>
      <c r="J56" s="87">
        <v>452.24589831999998</v>
      </c>
      <c r="K56" s="87">
        <v>534.47242529000005</v>
      </c>
      <c r="L56" s="87">
        <v>616.69895226000006</v>
      </c>
    </row>
    <row r="57" spans="1:12" ht="12.75" customHeight="1" x14ac:dyDescent="0.2">
      <c r="A57" s="86" t="s">
        <v>150</v>
      </c>
      <c r="B57" s="86">
        <v>24</v>
      </c>
      <c r="C57" s="87">
        <v>867.24364781999998</v>
      </c>
      <c r="D57" s="87">
        <v>862.43460287000005</v>
      </c>
      <c r="E57" s="87">
        <v>0</v>
      </c>
      <c r="F57" s="87">
        <v>86.243460290000002</v>
      </c>
      <c r="G57" s="87">
        <v>215.60865072000001</v>
      </c>
      <c r="H57" s="87">
        <v>431.21730144000003</v>
      </c>
      <c r="I57" s="87">
        <v>0</v>
      </c>
      <c r="J57" s="87">
        <v>474.33903157999998</v>
      </c>
      <c r="K57" s="87">
        <v>560.58249187000001</v>
      </c>
      <c r="L57" s="87">
        <v>646.82595215000003</v>
      </c>
    </row>
    <row r="58" spans="1:12" ht="12.75" customHeight="1" x14ac:dyDescent="0.2">
      <c r="A58" s="86" t="s">
        <v>151</v>
      </c>
      <c r="B58" s="86">
        <v>1</v>
      </c>
      <c r="C58" s="87">
        <v>1020.40374065</v>
      </c>
      <c r="D58" s="87">
        <v>1014.56979537</v>
      </c>
      <c r="E58" s="87">
        <v>0</v>
      </c>
      <c r="F58" s="87">
        <v>101.45697954000001</v>
      </c>
      <c r="G58" s="87">
        <v>253.64244883999999</v>
      </c>
      <c r="H58" s="87">
        <v>507.28489768999998</v>
      </c>
      <c r="I58" s="87">
        <v>0</v>
      </c>
      <c r="J58" s="87">
        <v>558.01338744999998</v>
      </c>
      <c r="K58" s="87">
        <v>659.47036699</v>
      </c>
      <c r="L58" s="87">
        <v>760.92734653000002</v>
      </c>
    </row>
    <row r="59" spans="1:12" ht="12.75" customHeight="1" x14ac:dyDescent="0.2">
      <c r="A59" s="86" t="s">
        <v>151</v>
      </c>
      <c r="B59" s="86">
        <v>2</v>
      </c>
      <c r="C59" s="87">
        <v>1054.6678659700001</v>
      </c>
      <c r="D59" s="87">
        <v>1048.7102746200001</v>
      </c>
      <c r="E59" s="87">
        <v>0</v>
      </c>
      <c r="F59" s="87">
        <v>104.87102745999999</v>
      </c>
      <c r="G59" s="87">
        <v>262.17756866000002</v>
      </c>
      <c r="H59" s="87">
        <v>524.35513731000003</v>
      </c>
      <c r="I59" s="87">
        <v>0</v>
      </c>
      <c r="J59" s="87">
        <v>576.79065103999994</v>
      </c>
      <c r="K59" s="87">
        <v>681.66167849999999</v>
      </c>
      <c r="L59" s="87">
        <v>786.53270597000005</v>
      </c>
    </row>
    <row r="60" spans="1:12" ht="12.75" customHeight="1" x14ac:dyDescent="0.2">
      <c r="A60" s="86" t="s">
        <v>151</v>
      </c>
      <c r="B60" s="86">
        <v>3</v>
      </c>
      <c r="C60" s="87">
        <v>1047.7935245799999</v>
      </c>
      <c r="D60" s="87">
        <v>1041.5667529499999</v>
      </c>
      <c r="E60" s="87">
        <v>0</v>
      </c>
      <c r="F60" s="87">
        <v>104.1566753</v>
      </c>
      <c r="G60" s="87">
        <v>260.39168824000001</v>
      </c>
      <c r="H60" s="87">
        <v>520.78337648000002</v>
      </c>
      <c r="I60" s="87">
        <v>0</v>
      </c>
      <c r="J60" s="87">
        <v>572.86171411999999</v>
      </c>
      <c r="K60" s="87">
        <v>677.01838941999995</v>
      </c>
      <c r="L60" s="87">
        <v>781.17506471000002</v>
      </c>
    </row>
    <row r="61" spans="1:12" ht="12.75" customHeight="1" x14ac:dyDescent="0.2">
      <c r="A61" s="86" t="s">
        <v>151</v>
      </c>
      <c r="B61" s="86">
        <v>4</v>
      </c>
      <c r="C61" s="87">
        <v>1040.61138639</v>
      </c>
      <c r="D61" s="87">
        <v>1034.50258502</v>
      </c>
      <c r="E61" s="87">
        <v>0</v>
      </c>
      <c r="F61" s="87">
        <v>103.4502585</v>
      </c>
      <c r="G61" s="87">
        <v>258.62564626</v>
      </c>
      <c r="H61" s="87">
        <v>517.25129250999998</v>
      </c>
      <c r="I61" s="87">
        <v>0</v>
      </c>
      <c r="J61" s="87">
        <v>568.97642175999999</v>
      </c>
      <c r="K61" s="87">
        <v>672.42668026000001</v>
      </c>
      <c r="L61" s="87">
        <v>775.87693877000004</v>
      </c>
    </row>
    <row r="62" spans="1:12" ht="12.75" customHeight="1" x14ac:dyDescent="0.2">
      <c r="A62" s="86" t="s">
        <v>151</v>
      </c>
      <c r="B62" s="86">
        <v>5</v>
      </c>
      <c r="C62" s="87">
        <v>1036.60853017</v>
      </c>
      <c r="D62" s="87">
        <v>1030.8959616699999</v>
      </c>
      <c r="E62" s="87">
        <v>0</v>
      </c>
      <c r="F62" s="87">
        <v>103.08959616999999</v>
      </c>
      <c r="G62" s="87">
        <v>257.72399042000001</v>
      </c>
      <c r="H62" s="87">
        <v>515.44798084000001</v>
      </c>
      <c r="I62" s="87">
        <v>0</v>
      </c>
      <c r="J62" s="87">
        <v>566.99277891999998</v>
      </c>
      <c r="K62" s="87">
        <v>670.08237509000003</v>
      </c>
      <c r="L62" s="87">
        <v>773.17197124999996</v>
      </c>
    </row>
    <row r="63" spans="1:12" ht="12.75" customHeight="1" x14ac:dyDescent="0.2">
      <c r="A63" s="86" t="s">
        <v>151</v>
      </c>
      <c r="B63" s="86">
        <v>6</v>
      </c>
      <c r="C63" s="87">
        <v>1044.3335482800001</v>
      </c>
      <c r="D63" s="87">
        <v>1038.21260076</v>
      </c>
      <c r="E63" s="87">
        <v>0</v>
      </c>
      <c r="F63" s="87">
        <v>103.82126008</v>
      </c>
      <c r="G63" s="87">
        <v>259.55315019</v>
      </c>
      <c r="H63" s="87">
        <v>519.10630037999999</v>
      </c>
      <c r="I63" s="87">
        <v>0</v>
      </c>
      <c r="J63" s="87">
        <v>571.01693041999999</v>
      </c>
      <c r="K63" s="87">
        <v>674.83819048999999</v>
      </c>
      <c r="L63" s="87">
        <v>778.65945056999999</v>
      </c>
    </row>
    <row r="64" spans="1:12" ht="12.75" customHeight="1" x14ac:dyDescent="0.2">
      <c r="A64" s="86" t="s">
        <v>151</v>
      </c>
      <c r="B64" s="86">
        <v>7</v>
      </c>
      <c r="C64" s="87">
        <v>985.95848472</v>
      </c>
      <c r="D64" s="87">
        <v>980.24071365999998</v>
      </c>
      <c r="E64" s="87">
        <v>0</v>
      </c>
      <c r="F64" s="87">
        <v>98.024071370000001</v>
      </c>
      <c r="G64" s="87">
        <v>245.06017842</v>
      </c>
      <c r="H64" s="87">
        <v>490.12035682999999</v>
      </c>
      <c r="I64" s="87">
        <v>0</v>
      </c>
      <c r="J64" s="87">
        <v>539.13239251000005</v>
      </c>
      <c r="K64" s="87">
        <v>637.15646388000005</v>
      </c>
      <c r="L64" s="87">
        <v>735.18053525000005</v>
      </c>
    </row>
    <row r="65" spans="1:12" ht="12.75" customHeight="1" x14ac:dyDescent="0.2">
      <c r="A65" s="86" t="s">
        <v>151</v>
      </c>
      <c r="B65" s="86">
        <v>8</v>
      </c>
      <c r="C65" s="87">
        <v>877.15059853000002</v>
      </c>
      <c r="D65" s="87">
        <v>871.93407046000004</v>
      </c>
      <c r="E65" s="87">
        <v>0</v>
      </c>
      <c r="F65" s="87">
        <v>87.193407050000005</v>
      </c>
      <c r="G65" s="87">
        <v>217.98351761999999</v>
      </c>
      <c r="H65" s="87">
        <v>435.96703523000002</v>
      </c>
      <c r="I65" s="87">
        <v>0</v>
      </c>
      <c r="J65" s="87">
        <v>479.56373875000003</v>
      </c>
      <c r="K65" s="87">
        <v>566.75714579999999</v>
      </c>
      <c r="L65" s="87">
        <v>653.95055285000001</v>
      </c>
    </row>
    <row r="66" spans="1:12" ht="12.75" customHeight="1" x14ac:dyDescent="0.2">
      <c r="A66" s="86" t="s">
        <v>151</v>
      </c>
      <c r="B66" s="86">
        <v>9</v>
      </c>
      <c r="C66" s="87">
        <v>766.41571653999995</v>
      </c>
      <c r="D66" s="87">
        <v>761.81472930999996</v>
      </c>
      <c r="E66" s="87">
        <v>0</v>
      </c>
      <c r="F66" s="87">
        <v>76.181472929999998</v>
      </c>
      <c r="G66" s="87">
        <v>190.45368232999999</v>
      </c>
      <c r="H66" s="87">
        <v>380.90736465999998</v>
      </c>
      <c r="I66" s="87">
        <v>0</v>
      </c>
      <c r="J66" s="87">
        <v>418.99810112</v>
      </c>
      <c r="K66" s="87">
        <v>495.17957404999999</v>
      </c>
      <c r="L66" s="87">
        <v>571.36104697999997</v>
      </c>
    </row>
    <row r="67" spans="1:12" ht="12.75" customHeight="1" x14ac:dyDescent="0.2">
      <c r="A67" s="86" t="s">
        <v>151</v>
      </c>
      <c r="B67" s="86">
        <v>10</v>
      </c>
      <c r="C67" s="87">
        <v>701.90798838000001</v>
      </c>
      <c r="D67" s="87">
        <v>698.42552544</v>
      </c>
      <c r="E67" s="87">
        <v>0</v>
      </c>
      <c r="F67" s="87">
        <v>69.84255254</v>
      </c>
      <c r="G67" s="87">
        <v>174.60638136</v>
      </c>
      <c r="H67" s="87">
        <v>349.21276272</v>
      </c>
      <c r="I67" s="87">
        <v>0</v>
      </c>
      <c r="J67" s="87">
        <v>384.13403899000002</v>
      </c>
      <c r="K67" s="87">
        <v>453.97659154000002</v>
      </c>
      <c r="L67" s="87">
        <v>523.81914408</v>
      </c>
    </row>
    <row r="68" spans="1:12" ht="12.75" customHeight="1" x14ac:dyDescent="0.2">
      <c r="A68" s="86" t="s">
        <v>151</v>
      </c>
      <c r="B68" s="86">
        <v>11</v>
      </c>
      <c r="C68" s="87">
        <v>688.09670109000001</v>
      </c>
      <c r="D68" s="87">
        <v>684.63694526999996</v>
      </c>
      <c r="E68" s="87">
        <v>0</v>
      </c>
      <c r="F68" s="87">
        <v>68.463694529999998</v>
      </c>
      <c r="G68" s="87">
        <v>171.15923631999999</v>
      </c>
      <c r="H68" s="87">
        <v>342.31847263999998</v>
      </c>
      <c r="I68" s="87">
        <v>0</v>
      </c>
      <c r="J68" s="87">
        <v>376.55031989999998</v>
      </c>
      <c r="K68" s="87">
        <v>445.01401442999997</v>
      </c>
      <c r="L68" s="87">
        <v>513.47770894999996</v>
      </c>
    </row>
    <row r="69" spans="1:12" ht="12.75" customHeight="1" x14ac:dyDescent="0.2">
      <c r="A69" s="86" t="s">
        <v>151</v>
      </c>
      <c r="B69" s="86">
        <v>12</v>
      </c>
      <c r="C69" s="87">
        <v>674.35499543000003</v>
      </c>
      <c r="D69" s="87">
        <v>670.82514103999995</v>
      </c>
      <c r="E69" s="87">
        <v>0</v>
      </c>
      <c r="F69" s="87">
        <v>67.082514099999997</v>
      </c>
      <c r="G69" s="87">
        <v>167.70628525999999</v>
      </c>
      <c r="H69" s="87">
        <v>335.41257051999997</v>
      </c>
      <c r="I69" s="87">
        <v>0</v>
      </c>
      <c r="J69" s="87">
        <v>368.95382756999999</v>
      </c>
      <c r="K69" s="87">
        <v>436.03634168000002</v>
      </c>
      <c r="L69" s="87">
        <v>503.11885577999999</v>
      </c>
    </row>
    <row r="70" spans="1:12" ht="12.75" customHeight="1" x14ac:dyDescent="0.2">
      <c r="A70" s="86" t="s">
        <v>151</v>
      </c>
      <c r="B70" s="86">
        <v>13</v>
      </c>
      <c r="C70" s="87">
        <v>689.63466721999998</v>
      </c>
      <c r="D70" s="87">
        <v>686.11180553999998</v>
      </c>
      <c r="E70" s="87">
        <v>0</v>
      </c>
      <c r="F70" s="87">
        <v>68.61118055</v>
      </c>
      <c r="G70" s="87">
        <v>171.52795139</v>
      </c>
      <c r="H70" s="87">
        <v>343.05590276999999</v>
      </c>
      <c r="I70" s="87">
        <v>0</v>
      </c>
      <c r="J70" s="87">
        <v>377.36149304999998</v>
      </c>
      <c r="K70" s="87">
        <v>445.97267360000001</v>
      </c>
      <c r="L70" s="87">
        <v>514.58385415999999</v>
      </c>
    </row>
    <row r="71" spans="1:12" ht="12.75" customHeight="1" x14ac:dyDescent="0.2">
      <c r="A71" s="86" t="s">
        <v>151</v>
      </c>
      <c r="B71" s="86">
        <v>14</v>
      </c>
      <c r="C71" s="87">
        <v>694.02638692000005</v>
      </c>
      <c r="D71" s="87">
        <v>690.72101124999995</v>
      </c>
      <c r="E71" s="87">
        <v>0</v>
      </c>
      <c r="F71" s="87">
        <v>69.072101129999993</v>
      </c>
      <c r="G71" s="87">
        <v>172.68025281000001</v>
      </c>
      <c r="H71" s="87">
        <v>345.36050562999998</v>
      </c>
      <c r="I71" s="87">
        <v>0</v>
      </c>
      <c r="J71" s="87">
        <v>379.89655619000001</v>
      </c>
      <c r="K71" s="87">
        <v>448.96865731000003</v>
      </c>
      <c r="L71" s="87">
        <v>518.04075843999999</v>
      </c>
    </row>
    <row r="72" spans="1:12" ht="12.75" customHeight="1" x14ac:dyDescent="0.2">
      <c r="A72" s="86" t="s">
        <v>151</v>
      </c>
      <c r="B72" s="86">
        <v>15</v>
      </c>
      <c r="C72" s="87">
        <v>684.10781421000002</v>
      </c>
      <c r="D72" s="87">
        <v>680.80156037999996</v>
      </c>
      <c r="E72" s="87">
        <v>0</v>
      </c>
      <c r="F72" s="87">
        <v>68.080156040000006</v>
      </c>
      <c r="G72" s="87">
        <v>170.20039009999999</v>
      </c>
      <c r="H72" s="87">
        <v>340.40078018999998</v>
      </c>
      <c r="I72" s="87">
        <v>0</v>
      </c>
      <c r="J72" s="87">
        <v>374.44085820999999</v>
      </c>
      <c r="K72" s="87">
        <v>442.52101425000001</v>
      </c>
      <c r="L72" s="87">
        <v>510.60117029000003</v>
      </c>
    </row>
    <row r="73" spans="1:12" ht="12.75" customHeight="1" x14ac:dyDescent="0.2">
      <c r="A73" s="86" t="s">
        <v>151</v>
      </c>
      <c r="B73" s="86">
        <v>16</v>
      </c>
      <c r="C73" s="87">
        <v>688.42290204000005</v>
      </c>
      <c r="D73" s="87">
        <v>684.88224562000005</v>
      </c>
      <c r="E73" s="87">
        <v>0</v>
      </c>
      <c r="F73" s="87">
        <v>68.488224560000006</v>
      </c>
      <c r="G73" s="87">
        <v>171.22056140999999</v>
      </c>
      <c r="H73" s="87">
        <v>342.44112281000002</v>
      </c>
      <c r="I73" s="87">
        <v>0</v>
      </c>
      <c r="J73" s="87">
        <v>376.68523508999999</v>
      </c>
      <c r="K73" s="87">
        <v>445.17345964999998</v>
      </c>
      <c r="L73" s="87">
        <v>513.66168421999998</v>
      </c>
    </row>
    <row r="74" spans="1:12" ht="12.75" customHeight="1" x14ac:dyDescent="0.2">
      <c r="A74" s="86" t="s">
        <v>151</v>
      </c>
      <c r="B74" s="86">
        <v>17</v>
      </c>
      <c r="C74" s="87">
        <v>685.33793392999996</v>
      </c>
      <c r="D74" s="87">
        <v>681.99844600999995</v>
      </c>
      <c r="E74" s="87">
        <v>0</v>
      </c>
      <c r="F74" s="87">
        <v>68.199844600000006</v>
      </c>
      <c r="G74" s="87">
        <v>170.49961149999999</v>
      </c>
      <c r="H74" s="87">
        <v>340.99922300999998</v>
      </c>
      <c r="I74" s="87">
        <v>0</v>
      </c>
      <c r="J74" s="87">
        <v>375.09914530999998</v>
      </c>
      <c r="K74" s="87">
        <v>443.29898990999999</v>
      </c>
      <c r="L74" s="87">
        <v>511.49883450999999</v>
      </c>
    </row>
    <row r="75" spans="1:12" ht="12.75" customHeight="1" x14ac:dyDescent="0.2">
      <c r="A75" s="86" t="s">
        <v>151</v>
      </c>
      <c r="B75" s="86">
        <v>18</v>
      </c>
      <c r="C75" s="87">
        <v>690.54536896000002</v>
      </c>
      <c r="D75" s="87">
        <v>686.82564974000002</v>
      </c>
      <c r="E75" s="87">
        <v>0</v>
      </c>
      <c r="F75" s="87">
        <v>68.682564970000001</v>
      </c>
      <c r="G75" s="87">
        <v>171.70641244000001</v>
      </c>
      <c r="H75" s="87">
        <v>343.41282487000001</v>
      </c>
      <c r="I75" s="87">
        <v>0</v>
      </c>
      <c r="J75" s="87">
        <v>377.75410735999998</v>
      </c>
      <c r="K75" s="87">
        <v>446.43667233000002</v>
      </c>
      <c r="L75" s="87">
        <v>515.11923731000002</v>
      </c>
    </row>
    <row r="76" spans="1:12" ht="12.75" customHeight="1" x14ac:dyDescent="0.2">
      <c r="A76" s="86" t="s">
        <v>151</v>
      </c>
      <c r="B76" s="86">
        <v>19</v>
      </c>
      <c r="C76" s="87">
        <v>689.52755903000002</v>
      </c>
      <c r="D76" s="87">
        <v>685.71416805000001</v>
      </c>
      <c r="E76" s="87">
        <v>0</v>
      </c>
      <c r="F76" s="87">
        <v>68.571416810000002</v>
      </c>
      <c r="G76" s="87">
        <v>171.42854201</v>
      </c>
      <c r="H76" s="87">
        <v>342.85708403000001</v>
      </c>
      <c r="I76" s="87">
        <v>0</v>
      </c>
      <c r="J76" s="87">
        <v>377.14279242999999</v>
      </c>
      <c r="K76" s="87">
        <v>445.71420922999999</v>
      </c>
      <c r="L76" s="87">
        <v>514.28562604000001</v>
      </c>
    </row>
    <row r="77" spans="1:12" ht="12.75" customHeight="1" x14ac:dyDescent="0.2">
      <c r="A77" s="86" t="s">
        <v>151</v>
      </c>
      <c r="B77" s="86">
        <v>20</v>
      </c>
      <c r="C77" s="87">
        <v>678.86446486</v>
      </c>
      <c r="D77" s="87">
        <v>675.06613226000002</v>
      </c>
      <c r="E77" s="87">
        <v>0</v>
      </c>
      <c r="F77" s="87">
        <v>67.506613229999999</v>
      </c>
      <c r="G77" s="87">
        <v>168.76653307000001</v>
      </c>
      <c r="H77" s="87">
        <v>337.53306613000001</v>
      </c>
      <c r="I77" s="87">
        <v>0</v>
      </c>
      <c r="J77" s="87">
        <v>371.28637273999999</v>
      </c>
      <c r="K77" s="87">
        <v>438.79298597000002</v>
      </c>
      <c r="L77" s="87">
        <v>506.29959919999999</v>
      </c>
    </row>
    <row r="78" spans="1:12" ht="12.75" customHeight="1" x14ac:dyDescent="0.2">
      <c r="A78" s="86" t="s">
        <v>151</v>
      </c>
      <c r="B78" s="86">
        <v>21</v>
      </c>
      <c r="C78" s="87">
        <v>687.42023838</v>
      </c>
      <c r="D78" s="87">
        <v>683.46639929000003</v>
      </c>
      <c r="E78" s="87">
        <v>0</v>
      </c>
      <c r="F78" s="87">
        <v>68.346639929999995</v>
      </c>
      <c r="G78" s="87">
        <v>170.86659982</v>
      </c>
      <c r="H78" s="87">
        <v>341.73319965000002</v>
      </c>
      <c r="I78" s="87">
        <v>0</v>
      </c>
      <c r="J78" s="87">
        <v>375.90651960999998</v>
      </c>
      <c r="K78" s="87">
        <v>444.25315954000001</v>
      </c>
      <c r="L78" s="87">
        <v>512.59979946999999</v>
      </c>
    </row>
    <row r="79" spans="1:12" ht="12.75" customHeight="1" x14ac:dyDescent="0.2">
      <c r="A79" s="86" t="s">
        <v>151</v>
      </c>
      <c r="B79" s="86">
        <v>22</v>
      </c>
      <c r="C79" s="87">
        <v>725.82650425999998</v>
      </c>
      <c r="D79" s="87">
        <v>721.31918728000005</v>
      </c>
      <c r="E79" s="87">
        <v>0</v>
      </c>
      <c r="F79" s="87">
        <v>72.131918729999995</v>
      </c>
      <c r="G79" s="87">
        <v>180.32979682000001</v>
      </c>
      <c r="H79" s="87">
        <v>360.65959364000003</v>
      </c>
      <c r="I79" s="87">
        <v>0</v>
      </c>
      <c r="J79" s="87">
        <v>396.72555299999999</v>
      </c>
      <c r="K79" s="87">
        <v>468.85747172999999</v>
      </c>
      <c r="L79" s="87">
        <v>540.98939045999998</v>
      </c>
    </row>
    <row r="80" spans="1:12" ht="12.75" customHeight="1" x14ac:dyDescent="0.2">
      <c r="A80" s="86" t="s">
        <v>151</v>
      </c>
      <c r="B80" s="86">
        <v>23</v>
      </c>
      <c r="C80" s="87">
        <v>827.95506651000005</v>
      </c>
      <c r="D80" s="87">
        <v>823.39808186000005</v>
      </c>
      <c r="E80" s="87">
        <v>0</v>
      </c>
      <c r="F80" s="87">
        <v>82.339808189999999</v>
      </c>
      <c r="G80" s="87">
        <v>205.84952046999999</v>
      </c>
      <c r="H80" s="87">
        <v>411.69904093000002</v>
      </c>
      <c r="I80" s="87">
        <v>0</v>
      </c>
      <c r="J80" s="87">
        <v>452.86894502000001</v>
      </c>
      <c r="K80" s="87">
        <v>535.20875321000005</v>
      </c>
      <c r="L80" s="87">
        <v>617.54856140000004</v>
      </c>
    </row>
    <row r="81" spans="1:12" ht="12.75" customHeight="1" x14ac:dyDescent="0.2">
      <c r="A81" s="86" t="s">
        <v>151</v>
      </c>
      <c r="B81" s="86">
        <v>24</v>
      </c>
      <c r="C81" s="87">
        <v>895.64000871999997</v>
      </c>
      <c r="D81" s="87">
        <v>890.67966450999995</v>
      </c>
      <c r="E81" s="87">
        <v>0</v>
      </c>
      <c r="F81" s="87">
        <v>89.06796645</v>
      </c>
      <c r="G81" s="87">
        <v>222.66991612999999</v>
      </c>
      <c r="H81" s="87">
        <v>445.33983225999998</v>
      </c>
      <c r="I81" s="87">
        <v>0</v>
      </c>
      <c r="J81" s="87">
        <v>489.87381548000002</v>
      </c>
      <c r="K81" s="87">
        <v>578.94178193000005</v>
      </c>
      <c r="L81" s="87">
        <v>668.00974838000002</v>
      </c>
    </row>
    <row r="82" spans="1:12" ht="12.75" customHeight="1" x14ac:dyDescent="0.2">
      <c r="A82" s="86" t="s">
        <v>152</v>
      </c>
      <c r="B82" s="86">
        <v>1</v>
      </c>
      <c r="C82" s="87">
        <v>995.70794009999997</v>
      </c>
      <c r="D82" s="87">
        <v>990.21418700000004</v>
      </c>
      <c r="E82" s="87">
        <v>0</v>
      </c>
      <c r="F82" s="87">
        <v>99.021418699999998</v>
      </c>
      <c r="G82" s="87">
        <v>247.55354675000001</v>
      </c>
      <c r="H82" s="87">
        <v>495.10709350000002</v>
      </c>
      <c r="I82" s="87">
        <v>0</v>
      </c>
      <c r="J82" s="87">
        <v>544.61780284999998</v>
      </c>
      <c r="K82" s="87">
        <v>643.63922155</v>
      </c>
      <c r="L82" s="87">
        <v>742.66064025000003</v>
      </c>
    </row>
    <row r="83" spans="1:12" ht="12.75" customHeight="1" x14ac:dyDescent="0.2">
      <c r="A83" s="86" t="s">
        <v>152</v>
      </c>
      <c r="B83" s="86">
        <v>2</v>
      </c>
      <c r="C83" s="87">
        <v>1047.0636884800001</v>
      </c>
      <c r="D83" s="87">
        <v>1041.2433373399999</v>
      </c>
      <c r="E83" s="87">
        <v>0</v>
      </c>
      <c r="F83" s="87">
        <v>104.12433373</v>
      </c>
      <c r="G83" s="87">
        <v>260.31083433999999</v>
      </c>
      <c r="H83" s="87">
        <v>520.62166866999996</v>
      </c>
      <c r="I83" s="87">
        <v>0</v>
      </c>
      <c r="J83" s="87">
        <v>572.68383554000002</v>
      </c>
      <c r="K83" s="87">
        <v>676.80816927000001</v>
      </c>
      <c r="L83" s="87">
        <v>780.93250301</v>
      </c>
    </row>
    <row r="84" spans="1:12" ht="12.75" customHeight="1" x14ac:dyDescent="0.2">
      <c r="A84" s="86" t="s">
        <v>152</v>
      </c>
      <c r="B84" s="86">
        <v>3</v>
      </c>
      <c r="C84" s="87">
        <v>1070.8713519</v>
      </c>
      <c r="D84" s="87">
        <v>1064.7364595700001</v>
      </c>
      <c r="E84" s="87">
        <v>0</v>
      </c>
      <c r="F84" s="87">
        <v>106.47364596</v>
      </c>
      <c r="G84" s="87">
        <v>266.18411488999999</v>
      </c>
      <c r="H84" s="87">
        <v>532.36822978999999</v>
      </c>
      <c r="I84" s="87">
        <v>0</v>
      </c>
      <c r="J84" s="87">
        <v>585.60505276000004</v>
      </c>
      <c r="K84" s="87">
        <v>692.07869872000003</v>
      </c>
      <c r="L84" s="87">
        <v>798.55234468000003</v>
      </c>
    </row>
    <row r="85" spans="1:12" ht="12.75" customHeight="1" x14ac:dyDescent="0.2">
      <c r="A85" s="86" t="s">
        <v>152</v>
      </c>
      <c r="B85" s="86">
        <v>4</v>
      </c>
      <c r="C85" s="87">
        <v>1061.2257871100001</v>
      </c>
      <c r="D85" s="87">
        <v>1054.12337748</v>
      </c>
      <c r="E85" s="87">
        <v>0</v>
      </c>
      <c r="F85" s="87">
        <v>105.41233775000001</v>
      </c>
      <c r="G85" s="87">
        <v>263.53084437000001</v>
      </c>
      <c r="H85" s="87">
        <v>527.06168874000002</v>
      </c>
      <c r="I85" s="87">
        <v>0</v>
      </c>
      <c r="J85" s="87">
        <v>579.76785760999996</v>
      </c>
      <c r="K85" s="87">
        <v>685.18019535999997</v>
      </c>
      <c r="L85" s="87">
        <v>790.59253310999998</v>
      </c>
    </row>
    <row r="86" spans="1:12" ht="12.75" customHeight="1" x14ac:dyDescent="0.2">
      <c r="A86" s="86" t="s">
        <v>152</v>
      </c>
      <c r="B86" s="86">
        <v>5</v>
      </c>
      <c r="C86" s="87">
        <v>1060.1339838599999</v>
      </c>
      <c r="D86" s="87">
        <v>1053.6774591000001</v>
      </c>
      <c r="E86" s="87">
        <v>0</v>
      </c>
      <c r="F86" s="87">
        <v>105.36774591</v>
      </c>
      <c r="G86" s="87">
        <v>263.41936478000002</v>
      </c>
      <c r="H86" s="87">
        <v>526.83872955000004</v>
      </c>
      <c r="I86" s="87">
        <v>0</v>
      </c>
      <c r="J86" s="87">
        <v>579.52260250999996</v>
      </c>
      <c r="K86" s="87">
        <v>684.89034842000001</v>
      </c>
      <c r="L86" s="87">
        <v>790.25809432999995</v>
      </c>
    </row>
    <row r="87" spans="1:12" ht="12.75" customHeight="1" x14ac:dyDescent="0.2">
      <c r="A87" s="86" t="s">
        <v>152</v>
      </c>
      <c r="B87" s="86">
        <v>6</v>
      </c>
      <c r="C87" s="87">
        <v>1064.65556081</v>
      </c>
      <c r="D87" s="87">
        <v>1058.0616295699999</v>
      </c>
      <c r="E87" s="87">
        <v>0</v>
      </c>
      <c r="F87" s="87">
        <v>105.80616295999999</v>
      </c>
      <c r="G87" s="87">
        <v>264.51540739000001</v>
      </c>
      <c r="H87" s="87">
        <v>529.03081479000002</v>
      </c>
      <c r="I87" s="87">
        <v>0</v>
      </c>
      <c r="J87" s="87">
        <v>581.93389625999998</v>
      </c>
      <c r="K87" s="87">
        <v>687.74005922000003</v>
      </c>
      <c r="L87" s="87">
        <v>793.54622217999997</v>
      </c>
    </row>
    <row r="88" spans="1:12" ht="12.75" customHeight="1" x14ac:dyDescent="0.2">
      <c r="A88" s="86" t="s">
        <v>152</v>
      </c>
      <c r="B88" s="86">
        <v>7</v>
      </c>
      <c r="C88" s="87">
        <v>1028.2741406299999</v>
      </c>
      <c r="D88" s="87">
        <v>1020.84519997</v>
      </c>
      <c r="E88" s="87">
        <v>0</v>
      </c>
      <c r="F88" s="87">
        <v>102.08452</v>
      </c>
      <c r="G88" s="87">
        <v>255.21129998999999</v>
      </c>
      <c r="H88" s="87">
        <v>510.42259998999998</v>
      </c>
      <c r="I88" s="87">
        <v>0</v>
      </c>
      <c r="J88" s="87">
        <v>561.46485998000003</v>
      </c>
      <c r="K88" s="87">
        <v>663.54937998000003</v>
      </c>
      <c r="L88" s="87">
        <v>765.63389998000002</v>
      </c>
    </row>
    <row r="89" spans="1:12" ht="12.75" customHeight="1" x14ac:dyDescent="0.2">
      <c r="A89" s="86" t="s">
        <v>152</v>
      </c>
      <c r="B89" s="86">
        <v>8</v>
      </c>
      <c r="C89" s="87">
        <v>878.18617574999996</v>
      </c>
      <c r="D89" s="87">
        <v>871.70381988999998</v>
      </c>
      <c r="E89" s="87">
        <v>0</v>
      </c>
      <c r="F89" s="87">
        <v>87.170381989999996</v>
      </c>
      <c r="G89" s="87">
        <v>217.92595496999999</v>
      </c>
      <c r="H89" s="87">
        <v>435.85190994999999</v>
      </c>
      <c r="I89" s="87">
        <v>0</v>
      </c>
      <c r="J89" s="87">
        <v>479.43710093999999</v>
      </c>
      <c r="K89" s="87">
        <v>566.60748292999995</v>
      </c>
      <c r="L89" s="87">
        <v>653.77786491999996</v>
      </c>
    </row>
    <row r="90" spans="1:12" ht="12.75" customHeight="1" x14ac:dyDescent="0.2">
      <c r="A90" s="86" t="s">
        <v>152</v>
      </c>
      <c r="B90" s="86">
        <v>9</v>
      </c>
      <c r="C90" s="87">
        <v>787.91576483999995</v>
      </c>
      <c r="D90" s="87">
        <v>782.90187028000003</v>
      </c>
      <c r="E90" s="87">
        <v>0</v>
      </c>
      <c r="F90" s="87">
        <v>78.290187029999998</v>
      </c>
      <c r="G90" s="87">
        <v>195.72546757000001</v>
      </c>
      <c r="H90" s="87">
        <v>391.45093514000001</v>
      </c>
      <c r="I90" s="87">
        <v>0</v>
      </c>
      <c r="J90" s="87">
        <v>430.59602864999999</v>
      </c>
      <c r="K90" s="87">
        <v>508.88621568000002</v>
      </c>
      <c r="L90" s="87">
        <v>587.17640271000005</v>
      </c>
    </row>
    <row r="91" spans="1:12" ht="12.75" customHeight="1" x14ac:dyDescent="0.2">
      <c r="A91" s="86" t="s">
        <v>152</v>
      </c>
      <c r="B91" s="86">
        <v>10</v>
      </c>
      <c r="C91" s="87">
        <v>727.95788322999999</v>
      </c>
      <c r="D91" s="87">
        <v>724.49455281999997</v>
      </c>
      <c r="E91" s="87">
        <v>0</v>
      </c>
      <c r="F91" s="87">
        <v>72.449455279999995</v>
      </c>
      <c r="G91" s="87">
        <v>181.12363821</v>
      </c>
      <c r="H91" s="87">
        <v>362.24727640999998</v>
      </c>
      <c r="I91" s="87">
        <v>0</v>
      </c>
      <c r="J91" s="87">
        <v>398.47200405000001</v>
      </c>
      <c r="K91" s="87">
        <v>470.92145933</v>
      </c>
      <c r="L91" s="87">
        <v>543.37091462000001</v>
      </c>
    </row>
    <row r="92" spans="1:12" ht="12.75" customHeight="1" x14ac:dyDescent="0.2">
      <c r="A92" s="86" t="s">
        <v>152</v>
      </c>
      <c r="B92" s="86">
        <v>11</v>
      </c>
      <c r="C92" s="87">
        <v>711.45869845000004</v>
      </c>
      <c r="D92" s="87">
        <v>707.8841486</v>
      </c>
      <c r="E92" s="87">
        <v>0</v>
      </c>
      <c r="F92" s="87">
        <v>70.788414860000003</v>
      </c>
      <c r="G92" s="87">
        <v>176.97103715</v>
      </c>
      <c r="H92" s="87">
        <v>353.9420743</v>
      </c>
      <c r="I92" s="87">
        <v>0</v>
      </c>
      <c r="J92" s="87">
        <v>389.33628173</v>
      </c>
      <c r="K92" s="87">
        <v>460.12469658999999</v>
      </c>
      <c r="L92" s="87">
        <v>530.91311144999997</v>
      </c>
    </row>
    <row r="93" spans="1:12" ht="12.75" customHeight="1" x14ac:dyDescent="0.2">
      <c r="A93" s="86" t="s">
        <v>152</v>
      </c>
      <c r="B93" s="86">
        <v>12</v>
      </c>
      <c r="C93" s="87">
        <v>699.24851431000002</v>
      </c>
      <c r="D93" s="87">
        <v>695.22514959</v>
      </c>
      <c r="E93" s="87">
        <v>0</v>
      </c>
      <c r="F93" s="87">
        <v>69.522514959999995</v>
      </c>
      <c r="G93" s="87">
        <v>173.8062874</v>
      </c>
      <c r="H93" s="87">
        <v>347.6125748</v>
      </c>
      <c r="I93" s="87">
        <v>0</v>
      </c>
      <c r="J93" s="87">
        <v>382.37383226999998</v>
      </c>
      <c r="K93" s="87">
        <v>451.89634723</v>
      </c>
      <c r="L93" s="87">
        <v>521.41886219000003</v>
      </c>
    </row>
    <row r="94" spans="1:12" ht="12.75" customHeight="1" x14ac:dyDescent="0.2">
      <c r="A94" s="86" t="s">
        <v>152</v>
      </c>
      <c r="B94" s="86">
        <v>13</v>
      </c>
      <c r="C94" s="87">
        <v>702.99048062999998</v>
      </c>
      <c r="D94" s="87">
        <v>699.10450950999996</v>
      </c>
      <c r="E94" s="87">
        <v>0</v>
      </c>
      <c r="F94" s="87">
        <v>69.910450949999998</v>
      </c>
      <c r="G94" s="87">
        <v>174.77612737999999</v>
      </c>
      <c r="H94" s="87">
        <v>349.55225475999998</v>
      </c>
      <c r="I94" s="87">
        <v>0</v>
      </c>
      <c r="J94" s="87">
        <v>384.50748023</v>
      </c>
      <c r="K94" s="87">
        <v>454.41793117999998</v>
      </c>
      <c r="L94" s="87">
        <v>524.32838213000002</v>
      </c>
    </row>
    <row r="95" spans="1:12" ht="12.75" customHeight="1" x14ac:dyDescent="0.2">
      <c r="A95" s="86" t="s">
        <v>152</v>
      </c>
      <c r="B95" s="86">
        <v>14</v>
      </c>
      <c r="C95" s="87">
        <v>700.48509846000002</v>
      </c>
      <c r="D95" s="87">
        <v>697.03320714999995</v>
      </c>
      <c r="E95" s="87">
        <v>0</v>
      </c>
      <c r="F95" s="87">
        <v>69.703320719999994</v>
      </c>
      <c r="G95" s="87">
        <v>174.25830178999999</v>
      </c>
      <c r="H95" s="87">
        <v>348.51660357999998</v>
      </c>
      <c r="I95" s="87">
        <v>0</v>
      </c>
      <c r="J95" s="87">
        <v>383.36826393000001</v>
      </c>
      <c r="K95" s="87">
        <v>453.07158464999998</v>
      </c>
      <c r="L95" s="87">
        <v>522.77490536000005</v>
      </c>
    </row>
    <row r="96" spans="1:12" ht="12.75" customHeight="1" x14ac:dyDescent="0.2">
      <c r="A96" s="86" t="s">
        <v>152</v>
      </c>
      <c r="B96" s="86">
        <v>15</v>
      </c>
      <c r="C96" s="87">
        <v>708.17387928000005</v>
      </c>
      <c r="D96" s="87">
        <v>704.56806015999996</v>
      </c>
      <c r="E96" s="87">
        <v>0</v>
      </c>
      <c r="F96" s="87">
        <v>70.456806020000002</v>
      </c>
      <c r="G96" s="87">
        <v>176.14201503999999</v>
      </c>
      <c r="H96" s="87">
        <v>352.28403007999998</v>
      </c>
      <c r="I96" s="87">
        <v>0</v>
      </c>
      <c r="J96" s="87">
        <v>387.51243309</v>
      </c>
      <c r="K96" s="87">
        <v>457.96923909999998</v>
      </c>
      <c r="L96" s="87">
        <v>528.42604512000003</v>
      </c>
    </row>
    <row r="97" spans="1:12" ht="12.75" customHeight="1" x14ac:dyDescent="0.2">
      <c r="A97" s="86" t="s">
        <v>152</v>
      </c>
      <c r="B97" s="86">
        <v>16</v>
      </c>
      <c r="C97" s="87">
        <v>710.67253473999995</v>
      </c>
      <c r="D97" s="87">
        <v>706.93089662</v>
      </c>
      <c r="E97" s="87">
        <v>0</v>
      </c>
      <c r="F97" s="87">
        <v>70.693089659999998</v>
      </c>
      <c r="G97" s="87">
        <v>176.73272416</v>
      </c>
      <c r="H97" s="87">
        <v>353.46544831</v>
      </c>
      <c r="I97" s="87">
        <v>0</v>
      </c>
      <c r="J97" s="87">
        <v>388.81199314000003</v>
      </c>
      <c r="K97" s="87">
        <v>459.50508280000003</v>
      </c>
      <c r="L97" s="87">
        <v>530.19817247000003</v>
      </c>
    </row>
    <row r="98" spans="1:12" ht="12.75" customHeight="1" x14ac:dyDescent="0.2">
      <c r="A98" s="86" t="s">
        <v>152</v>
      </c>
      <c r="B98" s="86">
        <v>17</v>
      </c>
      <c r="C98" s="87">
        <v>708.90580145000001</v>
      </c>
      <c r="D98" s="87">
        <v>705.09525830999996</v>
      </c>
      <c r="E98" s="87">
        <v>0</v>
      </c>
      <c r="F98" s="87">
        <v>70.509525830000001</v>
      </c>
      <c r="G98" s="87">
        <v>176.27381457999999</v>
      </c>
      <c r="H98" s="87">
        <v>352.54762915999999</v>
      </c>
      <c r="I98" s="87">
        <v>0</v>
      </c>
      <c r="J98" s="87">
        <v>387.80239207</v>
      </c>
      <c r="K98" s="87">
        <v>458.31191790000003</v>
      </c>
      <c r="L98" s="87">
        <v>528.82144373000006</v>
      </c>
    </row>
    <row r="99" spans="1:12" ht="12.75" customHeight="1" x14ac:dyDescent="0.2">
      <c r="A99" s="86" t="s">
        <v>152</v>
      </c>
      <c r="B99" s="86">
        <v>18</v>
      </c>
      <c r="C99" s="87">
        <v>706.89532628999996</v>
      </c>
      <c r="D99" s="87">
        <v>702.68664998999998</v>
      </c>
      <c r="E99" s="87">
        <v>0</v>
      </c>
      <c r="F99" s="87">
        <v>70.268664999999999</v>
      </c>
      <c r="G99" s="87">
        <v>175.6716625</v>
      </c>
      <c r="H99" s="87">
        <v>351.34332499999999</v>
      </c>
      <c r="I99" s="87">
        <v>0</v>
      </c>
      <c r="J99" s="87">
        <v>386.47765749000001</v>
      </c>
      <c r="K99" s="87">
        <v>456.74632249000001</v>
      </c>
      <c r="L99" s="87">
        <v>527.01498748999995</v>
      </c>
    </row>
    <row r="100" spans="1:12" ht="12.75" customHeight="1" x14ac:dyDescent="0.2">
      <c r="A100" s="86" t="s">
        <v>152</v>
      </c>
      <c r="B100" s="86">
        <v>19</v>
      </c>
      <c r="C100" s="87">
        <v>701.30460147999997</v>
      </c>
      <c r="D100" s="87">
        <v>697.34362309999995</v>
      </c>
      <c r="E100" s="87">
        <v>0</v>
      </c>
      <c r="F100" s="87">
        <v>69.734362309999995</v>
      </c>
      <c r="G100" s="87">
        <v>174.33590577999999</v>
      </c>
      <c r="H100" s="87">
        <v>348.67181154999997</v>
      </c>
      <c r="I100" s="87">
        <v>0</v>
      </c>
      <c r="J100" s="87">
        <v>383.53899271</v>
      </c>
      <c r="K100" s="87">
        <v>453.27335502</v>
      </c>
      <c r="L100" s="87">
        <v>523.00771732999999</v>
      </c>
    </row>
    <row r="101" spans="1:12" ht="12.75" customHeight="1" x14ac:dyDescent="0.2">
      <c r="A101" s="86" t="s">
        <v>152</v>
      </c>
      <c r="B101" s="86">
        <v>20</v>
      </c>
      <c r="C101" s="87">
        <v>697.11116093999999</v>
      </c>
      <c r="D101" s="87">
        <v>693.52820985999995</v>
      </c>
      <c r="E101" s="87">
        <v>0</v>
      </c>
      <c r="F101" s="87">
        <v>69.352820989999998</v>
      </c>
      <c r="G101" s="87">
        <v>173.38205246999999</v>
      </c>
      <c r="H101" s="87">
        <v>346.76410492999997</v>
      </c>
      <c r="I101" s="87">
        <v>0</v>
      </c>
      <c r="J101" s="87">
        <v>381.44051542</v>
      </c>
      <c r="K101" s="87">
        <v>450.79333640999999</v>
      </c>
      <c r="L101" s="87">
        <v>520.14615739999999</v>
      </c>
    </row>
    <row r="102" spans="1:12" ht="12.75" customHeight="1" x14ac:dyDescent="0.2">
      <c r="A102" s="86" t="s">
        <v>152</v>
      </c>
      <c r="B102" s="86">
        <v>21</v>
      </c>
      <c r="C102" s="87">
        <v>707.65183693999995</v>
      </c>
      <c r="D102" s="87">
        <v>704.09128819</v>
      </c>
      <c r="E102" s="87">
        <v>0</v>
      </c>
      <c r="F102" s="87">
        <v>70.409128820000006</v>
      </c>
      <c r="G102" s="87">
        <v>176.02282205</v>
      </c>
      <c r="H102" s="87">
        <v>352.0456441</v>
      </c>
      <c r="I102" s="87">
        <v>0</v>
      </c>
      <c r="J102" s="87">
        <v>387.25020849999999</v>
      </c>
      <c r="K102" s="87">
        <v>457.65933732000002</v>
      </c>
      <c r="L102" s="87">
        <v>528.06846614000006</v>
      </c>
    </row>
    <row r="103" spans="1:12" ht="12.75" customHeight="1" x14ac:dyDescent="0.2">
      <c r="A103" s="86" t="s">
        <v>152</v>
      </c>
      <c r="B103" s="86">
        <v>22</v>
      </c>
      <c r="C103" s="87">
        <v>775.14763521999998</v>
      </c>
      <c r="D103" s="87">
        <v>770.73550207999995</v>
      </c>
      <c r="E103" s="87">
        <v>0</v>
      </c>
      <c r="F103" s="87">
        <v>77.073550209999993</v>
      </c>
      <c r="G103" s="87">
        <v>192.68387551999999</v>
      </c>
      <c r="H103" s="87">
        <v>385.36775103999997</v>
      </c>
      <c r="I103" s="87">
        <v>0</v>
      </c>
      <c r="J103" s="87">
        <v>423.90452613999997</v>
      </c>
      <c r="K103" s="87">
        <v>500.97807634999998</v>
      </c>
      <c r="L103" s="87">
        <v>578.05162656000005</v>
      </c>
    </row>
    <row r="104" spans="1:12" ht="12.75" customHeight="1" x14ac:dyDescent="0.2">
      <c r="A104" s="86" t="s">
        <v>152</v>
      </c>
      <c r="B104" s="86">
        <v>23</v>
      </c>
      <c r="C104" s="87">
        <v>853.80651393999995</v>
      </c>
      <c r="D104" s="87">
        <v>848.50323406999996</v>
      </c>
      <c r="E104" s="87">
        <v>0</v>
      </c>
      <c r="F104" s="87">
        <v>84.850323410000001</v>
      </c>
      <c r="G104" s="87">
        <v>212.12580851999999</v>
      </c>
      <c r="H104" s="87">
        <v>424.25161703999999</v>
      </c>
      <c r="I104" s="87">
        <v>0</v>
      </c>
      <c r="J104" s="87">
        <v>466.67677873999997</v>
      </c>
      <c r="K104" s="87">
        <v>551.52710215000002</v>
      </c>
      <c r="L104" s="87">
        <v>636.37742555</v>
      </c>
    </row>
    <row r="105" spans="1:12" ht="12.75" customHeight="1" x14ac:dyDescent="0.2">
      <c r="A105" s="86" t="s">
        <v>152</v>
      </c>
      <c r="B105" s="86">
        <v>24</v>
      </c>
      <c r="C105" s="87">
        <v>962.34263492000002</v>
      </c>
      <c r="D105" s="87">
        <v>957.05454302999999</v>
      </c>
      <c r="E105" s="87">
        <v>0</v>
      </c>
      <c r="F105" s="87">
        <v>95.7054543</v>
      </c>
      <c r="G105" s="87">
        <v>239.26363576</v>
      </c>
      <c r="H105" s="87">
        <v>478.52727152</v>
      </c>
      <c r="I105" s="87">
        <v>0</v>
      </c>
      <c r="J105" s="87">
        <v>526.37999866999996</v>
      </c>
      <c r="K105" s="87">
        <v>622.08545297000001</v>
      </c>
      <c r="L105" s="87">
        <v>717.79090727000005</v>
      </c>
    </row>
    <row r="106" spans="1:12" ht="12.75" customHeight="1" x14ac:dyDescent="0.2">
      <c r="A106" s="86" t="s">
        <v>153</v>
      </c>
      <c r="B106" s="86">
        <v>1</v>
      </c>
      <c r="C106" s="87">
        <v>968.14890607999996</v>
      </c>
      <c r="D106" s="87">
        <v>962.91517236000004</v>
      </c>
      <c r="E106" s="87">
        <v>0</v>
      </c>
      <c r="F106" s="87">
        <v>96.291517240000005</v>
      </c>
      <c r="G106" s="87">
        <v>240.72879309000001</v>
      </c>
      <c r="H106" s="87">
        <v>481.45758618000002</v>
      </c>
      <c r="I106" s="87">
        <v>0</v>
      </c>
      <c r="J106" s="87">
        <v>529.60334479999995</v>
      </c>
      <c r="K106" s="87">
        <v>625.89486203000001</v>
      </c>
      <c r="L106" s="87">
        <v>722.18637926999997</v>
      </c>
    </row>
    <row r="107" spans="1:12" ht="12.75" customHeight="1" x14ac:dyDescent="0.2">
      <c r="A107" s="86" t="s">
        <v>153</v>
      </c>
      <c r="B107" s="86">
        <v>2</v>
      </c>
      <c r="C107" s="87">
        <v>1052.5785566100001</v>
      </c>
      <c r="D107" s="87">
        <v>1046.9262157799999</v>
      </c>
      <c r="E107" s="87">
        <v>0</v>
      </c>
      <c r="F107" s="87">
        <v>104.69262157999999</v>
      </c>
      <c r="G107" s="87">
        <v>261.73155394999998</v>
      </c>
      <c r="H107" s="87">
        <v>523.46310788999995</v>
      </c>
      <c r="I107" s="87">
        <v>0</v>
      </c>
      <c r="J107" s="87">
        <v>575.80941868000002</v>
      </c>
      <c r="K107" s="87">
        <v>680.50204025999994</v>
      </c>
      <c r="L107" s="87">
        <v>785.19466183999998</v>
      </c>
    </row>
    <row r="108" spans="1:12" ht="12.75" customHeight="1" x14ac:dyDescent="0.2">
      <c r="A108" s="86" t="s">
        <v>153</v>
      </c>
      <c r="B108" s="86">
        <v>3</v>
      </c>
      <c r="C108" s="87">
        <v>1066.80169329</v>
      </c>
      <c r="D108" s="87">
        <v>1061.08812715</v>
      </c>
      <c r="E108" s="87">
        <v>0</v>
      </c>
      <c r="F108" s="87">
        <v>106.10881272</v>
      </c>
      <c r="G108" s="87">
        <v>265.27203179000003</v>
      </c>
      <c r="H108" s="87">
        <v>530.54406358000006</v>
      </c>
      <c r="I108" s="87">
        <v>0</v>
      </c>
      <c r="J108" s="87">
        <v>583.59846992999996</v>
      </c>
      <c r="K108" s="87">
        <v>689.70728265000002</v>
      </c>
      <c r="L108" s="87">
        <v>795.81609535999996</v>
      </c>
    </row>
    <row r="109" spans="1:12" ht="12.75" customHeight="1" x14ac:dyDescent="0.2">
      <c r="A109" s="86" t="s">
        <v>153</v>
      </c>
      <c r="B109" s="86">
        <v>4</v>
      </c>
      <c r="C109" s="87">
        <v>1057.78865604</v>
      </c>
      <c r="D109" s="87">
        <v>1051.71105046</v>
      </c>
      <c r="E109" s="87">
        <v>0</v>
      </c>
      <c r="F109" s="87">
        <v>105.17110504999999</v>
      </c>
      <c r="G109" s="87">
        <v>262.92776262000001</v>
      </c>
      <c r="H109" s="87">
        <v>525.85552523000001</v>
      </c>
      <c r="I109" s="87">
        <v>0</v>
      </c>
      <c r="J109" s="87">
        <v>578.44107774999998</v>
      </c>
      <c r="K109" s="87">
        <v>683.61218280000003</v>
      </c>
      <c r="L109" s="87">
        <v>788.78328784999997</v>
      </c>
    </row>
    <row r="110" spans="1:12" ht="12.75" customHeight="1" x14ac:dyDescent="0.2">
      <c r="A110" s="86" t="s">
        <v>153</v>
      </c>
      <c r="B110" s="86">
        <v>5</v>
      </c>
      <c r="C110" s="87">
        <v>1054.5689546999999</v>
      </c>
      <c r="D110" s="87">
        <v>1048.83323303</v>
      </c>
      <c r="E110" s="87">
        <v>0</v>
      </c>
      <c r="F110" s="87">
        <v>104.8833233</v>
      </c>
      <c r="G110" s="87">
        <v>262.20830826000002</v>
      </c>
      <c r="H110" s="87">
        <v>524.41661652000005</v>
      </c>
      <c r="I110" s="87">
        <v>0</v>
      </c>
      <c r="J110" s="87">
        <v>576.85827816999995</v>
      </c>
      <c r="K110" s="87">
        <v>681.74160146999998</v>
      </c>
      <c r="L110" s="87">
        <v>786.62492477000001</v>
      </c>
    </row>
    <row r="111" spans="1:12" ht="12.75" customHeight="1" x14ac:dyDescent="0.2">
      <c r="A111" s="86" t="s">
        <v>153</v>
      </c>
      <c r="B111" s="86">
        <v>6</v>
      </c>
      <c r="C111" s="87">
        <v>1059.3879332500001</v>
      </c>
      <c r="D111" s="87">
        <v>1053.47539904</v>
      </c>
      <c r="E111" s="87">
        <v>0</v>
      </c>
      <c r="F111" s="87">
        <v>105.3475399</v>
      </c>
      <c r="G111" s="87">
        <v>263.36884975999999</v>
      </c>
      <c r="H111" s="87">
        <v>526.73769951999998</v>
      </c>
      <c r="I111" s="87">
        <v>0</v>
      </c>
      <c r="J111" s="87">
        <v>579.41146947000004</v>
      </c>
      <c r="K111" s="87">
        <v>684.75900937999995</v>
      </c>
      <c r="L111" s="87">
        <v>790.10654927999997</v>
      </c>
    </row>
    <row r="112" spans="1:12" ht="12.75" customHeight="1" x14ac:dyDescent="0.2">
      <c r="A112" s="86" t="s">
        <v>153</v>
      </c>
      <c r="B112" s="86">
        <v>7</v>
      </c>
      <c r="C112" s="87">
        <v>1020.6910865999999</v>
      </c>
      <c r="D112" s="87">
        <v>1015.1015693099999</v>
      </c>
      <c r="E112" s="87">
        <v>0</v>
      </c>
      <c r="F112" s="87">
        <v>101.51015692999999</v>
      </c>
      <c r="G112" s="87">
        <v>253.77539232999999</v>
      </c>
      <c r="H112" s="87">
        <v>507.55078465999998</v>
      </c>
      <c r="I112" s="87">
        <v>0</v>
      </c>
      <c r="J112" s="87">
        <v>558.30586312000003</v>
      </c>
      <c r="K112" s="87">
        <v>659.81602005000002</v>
      </c>
      <c r="L112" s="87">
        <v>761.32617698000001</v>
      </c>
    </row>
    <row r="113" spans="1:12" ht="12.75" customHeight="1" x14ac:dyDescent="0.2">
      <c r="A113" s="86" t="s">
        <v>153</v>
      </c>
      <c r="B113" s="86">
        <v>8</v>
      </c>
      <c r="C113" s="87">
        <v>893.44196940999996</v>
      </c>
      <c r="D113" s="87">
        <v>888.39566872</v>
      </c>
      <c r="E113" s="87">
        <v>0</v>
      </c>
      <c r="F113" s="87">
        <v>88.839566869999999</v>
      </c>
      <c r="G113" s="87">
        <v>222.09891718</v>
      </c>
      <c r="H113" s="87">
        <v>444.19783436</v>
      </c>
      <c r="I113" s="87">
        <v>0</v>
      </c>
      <c r="J113" s="87">
        <v>488.6176178</v>
      </c>
      <c r="K113" s="87">
        <v>577.45718466999995</v>
      </c>
      <c r="L113" s="87">
        <v>666.29675153999995</v>
      </c>
    </row>
    <row r="114" spans="1:12" ht="12.75" customHeight="1" x14ac:dyDescent="0.2">
      <c r="A114" s="86" t="s">
        <v>153</v>
      </c>
      <c r="B114" s="86">
        <v>9</v>
      </c>
      <c r="C114" s="87">
        <v>802.52208428999995</v>
      </c>
      <c r="D114" s="87">
        <v>796.15277114000003</v>
      </c>
      <c r="E114" s="87">
        <v>0</v>
      </c>
      <c r="F114" s="87">
        <v>79.615277109999994</v>
      </c>
      <c r="G114" s="87">
        <v>199.03819279000001</v>
      </c>
      <c r="H114" s="87">
        <v>398.07638557000001</v>
      </c>
      <c r="I114" s="87">
        <v>0</v>
      </c>
      <c r="J114" s="87">
        <v>437.88402413</v>
      </c>
      <c r="K114" s="87">
        <v>517.49930124000002</v>
      </c>
      <c r="L114" s="87">
        <v>597.11457836</v>
      </c>
    </row>
    <row r="115" spans="1:12" ht="12.75" customHeight="1" x14ac:dyDescent="0.2">
      <c r="A115" s="86" t="s">
        <v>153</v>
      </c>
      <c r="B115" s="86">
        <v>10</v>
      </c>
      <c r="C115" s="87">
        <v>739.27021395999998</v>
      </c>
      <c r="D115" s="87">
        <v>731.48050119000004</v>
      </c>
      <c r="E115" s="87">
        <v>0</v>
      </c>
      <c r="F115" s="87">
        <v>73.148050119999994</v>
      </c>
      <c r="G115" s="87">
        <v>182.87012530000001</v>
      </c>
      <c r="H115" s="87">
        <v>365.74025060000002</v>
      </c>
      <c r="I115" s="87">
        <v>0</v>
      </c>
      <c r="J115" s="87">
        <v>402.31427565000001</v>
      </c>
      <c r="K115" s="87">
        <v>475.46232577000001</v>
      </c>
      <c r="L115" s="87">
        <v>548.61037589</v>
      </c>
    </row>
    <row r="116" spans="1:12" ht="12.75" customHeight="1" x14ac:dyDescent="0.2">
      <c r="A116" s="86" t="s">
        <v>153</v>
      </c>
      <c r="B116" s="86">
        <v>11</v>
      </c>
      <c r="C116" s="87">
        <v>715.72575520999999</v>
      </c>
      <c r="D116" s="87">
        <v>708.53726062999999</v>
      </c>
      <c r="E116" s="87">
        <v>0</v>
      </c>
      <c r="F116" s="87">
        <v>70.85372606</v>
      </c>
      <c r="G116" s="87">
        <v>177.13431516</v>
      </c>
      <c r="H116" s="87">
        <v>354.26863032</v>
      </c>
      <c r="I116" s="87">
        <v>0</v>
      </c>
      <c r="J116" s="87">
        <v>389.69549334999999</v>
      </c>
      <c r="K116" s="87">
        <v>460.54921940999998</v>
      </c>
      <c r="L116" s="87">
        <v>531.40294546999996</v>
      </c>
    </row>
    <row r="117" spans="1:12" ht="12.75" customHeight="1" x14ac:dyDescent="0.2">
      <c r="A117" s="86" t="s">
        <v>153</v>
      </c>
      <c r="B117" s="86">
        <v>12</v>
      </c>
      <c r="C117" s="87">
        <v>715.66602279999995</v>
      </c>
      <c r="D117" s="87">
        <v>708.17641131000005</v>
      </c>
      <c r="E117" s="87">
        <v>0</v>
      </c>
      <c r="F117" s="87">
        <v>70.817641129999998</v>
      </c>
      <c r="G117" s="87">
        <v>177.04410283000001</v>
      </c>
      <c r="H117" s="87">
        <v>354.08820566000003</v>
      </c>
      <c r="I117" s="87">
        <v>0</v>
      </c>
      <c r="J117" s="87">
        <v>389.49702622000001</v>
      </c>
      <c r="K117" s="87">
        <v>460.31466734999998</v>
      </c>
      <c r="L117" s="87">
        <v>531.13230848000001</v>
      </c>
    </row>
    <row r="118" spans="1:12" ht="12.75" customHeight="1" x14ac:dyDescent="0.2">
      <c r="A118" s="86" t="s">
        <v>153</v>
      </c>
      <c r="B118" s="86">
        <v>13</v>
      </c>
      <c r="C118" s="87">
        <v>712.96697137000001</v>
      </c>
      <c r="D118" s="87">
        <v>705.52122959999997</v>
      </c>
      <c r="E118" s="87">
        <v>0</v>
      </c>
      <c r="F118" s="87">
        <v>70.552122960000005</v>
      </c>
      <c r="G118" s="87">
        <v>176.38030739999999</v>
      </c>
      <c r="H118" s="87">
        <v>352.76061479999998</v>
      </c>
      <c r="I118" s="87">
        <v>0</v>
      </c>
      <c r="J118" s="87">
        <v>388.03667627999999</v>
      </c>
      <c r="K118" s="87">
        <v>458.58879924000001</v>
      </c>
      <c r="L118" s="87">
        <v>529.14092219999998</v>
      </c>
    </row>
    <row r="119" spans="1:12" ht="12.75" customHeight="1" x14ac:dyDescent="0.2">
      <c r="A119" s="86" t="s">
        <v>153</v>
      </c>
      <c r="B119" s="86">
        <v>14</v>
      </c>
      <c r="C119" s="87">
        <v>718.94067555000004</v>
      </c>
      <c r="D119" s="87">
        <v>711.45727670999997</v>
      </c>
      <c r="E119" s="87">
        <v>0</v>
      </c>
      <c r="F119" s="87">
        <v>71.145727669999999</v>
      </c>
      <c r="G119" s="87">
        <v>177.86431918</v>
      </c>
      <c r="H119" s="87">
        <v>355.72863835999999</v>
      </c>
      <c r="I119" s="87">
        <v>0</v>
      </c>
      <c r="J119" s="87">
        <v>391.30150219000001</v>
      </c>
      <c r="K119" s="87">
        <v>462.44722985999999</v>
      </c>
      <c r="L119" s="87">
        <v>533.59295753000004</v>
      </c>
    </row>
    <row r="120" spans="1:12" ht="12.75" customHeight="1" x14ac:dyDescent="0.2">
      <c r="A120" s="86" t="s">
        <v>153</v>
      </c>
      <c r="B120" s="86">
        <v>15</v>
      </c>
      <c r="C120" s="87">
        <v>709.48410956999999</v>
      </c>
      <c r="D120" s="87">
        <v>702.34718839000004</v>
      </c>
      <c r="E120" s="87">
        <v>0</v>
      </c>
      <c r="F120" s="87">
        <v>70.234718839999999</v>
      </c>
      <c r="G120" s="87">
        <v>175.58679710000001</v>
      </c>
      <c r="H120" s="87">
        <v>351.17359420000003</v>
      </c>
      <c r="I120" s="87">
        <v>0</v>
      </c>
      <c r="J120" s="87">
        <v>386.29095360999997</v>
      </c>
      <c r="K120" s="87">
        <v>456.52567245</v>
      </c>
      <c r="L120" s="87">
        <v>526.76039129000003</v>
      </c>
    </row>
    <row r="121" spans="1:12" ht="12.75" customHeight="1" x14ac:dyDescent="0.2">
      <c r="A121" s="86" t="s">
        <v>153</v>
      </c>
      <c r="B121" s="86">
        <v>16</v>
      </c>
      <c r="C121" s="87">
        <v>703.62465909000002</v>
      </c>
      <c r="D121" s="87">
        <v>696.44018679999999</v>
      </c>
      <c r="E121" s="87">
        <v>0</v>
      </c>
      <c r="F121" s="87">
        <v>69.644018680000002</v>
      </c>
      <c r="G121" s="87">
        <v>174.1100467</v>
      </c>
      <c r="H121" s="87">
        <v>348.2200934</v>
      </c>
      <c r="I121" s="87">
        <v>0</v>
      </c>
      <c r="J121" s="87">
        <v>383.04210274000002</v>
      </c>
      <c r="K121" s="87">
        <v>452.68612142000001</v>
      </c>
      <c r="L121" s="87">
        <v>522.33014009999999</v>
      </c>
    </row>
    <row r="122" spans="1:12" ht="12.75" customHeight="1" x14ac:dyDescent="0.2">
      <c r="A122" s="86" t="s">
        <v>153</v>
      </c>
      <c r="B122" s="86">
        <v>17</v>
      </c>
      <c r="C122" s="87">
        <v>707.37368389999995</v>
      </c>
      <c r="D122" s="87">
        <v>700.97161058999995</v>
      </c>
      <c r="E122" s="87">
        <v>0</v>
      </c>
      <c r="F122" s="87">
        <v>70.097161060000005</v>
      </c>
      <c r="G122" s="87">
        <v>175.24290264999999</v>
      </c>
      <c r="H122" s="87">
        <v>350.48580529999998</v>
      </c>
      <c r="I122" s="87">
        <v>0</v>
      </c>
      <c r="J122" s="87">
        <v>385.53438582000001</v>
      </c>
      <c r="K122" s="87">
        <v>455.63154687999997</v>
      </c>
      <c r="L122" s="87">
        <v>525.72870794000005</v>
      </c>
    </row>
    <row r="123" spans="1:12" ht="12.75" customHeight="1" x14ac:dyDescent="0.2">
      <c r="A123" s="86" t="s">
        <v>153</v>
      </c>
      <c r="B123" s="86">
        <v>18</v>
      </c>
      <c r="C123" s="87">
        <v>708.66094008000005</v>
      </c>
      <c r="D123" s="87">
        <v>701.81350593000002</v>
      </c>
      <c r="E123" s="87">
        <v>0</v>
      </c>
      <c r="F123" s="87">
        <v>70.181350589999994</v>
      </c>
      <c r="G123" s="87">
        <v>175.45337648</v>
      </c>
      <c r="H123" s="87">
        <v>350.90675297000001</v>
      </c>
      <c r="I123" s="87">
        <v>0</v>
      </c>
      <c r="J123" s="87">
        <v>385.99742825999999</v>
      </c>
      <c r="K123" s="87">
        <v>456.17877885000001</v>
      </c>
      <c r="L123" s="87">
        <v>526.36012945000004</v>
      </c>
    </row>
    <row r="124" spans="1:12" ht="12.75" customHeight="1" x14ac:dyDescent="0.2">
      <c r="A124" s="86" t="s">
        <v>153</v>
      </c>
      <c r="B124" s="86">
        <v>19</v>
      </c>
      <c r="C124" s="87">
        <v>711.13628623</v>
      </c>
      <c r="D124" s="87">
        <v>703.53744623</v>
      </c>
      <c r="E124" s="87">
        <v>0</v>
      </c>
      <c r="F124" s="87">
        <v>70.353744620000001</v>
      </c>
      <c r="G124" s="87">
        <v>175.88436156</v>
      </c>
      <c r="H124" s="87">
        <v>351.76872312</v>
      </c>
      <c r="I124" s="87">
        <v>0</v>
      </c>
      <c r="J124" s="87">
        <v>386.94559543000003</v>
      </c>
      <c r="K124" s="87">
        <v>457.29934005000001</v>
      </c>
      <c r="L124" s="87">
        <v>527.65308467</v>
      </c>
    </row>
    <row r="125" spans="1:12" ht="12.75" customHeight="1" x14ac:dyDescent="0.2">
      <c r="A125" s="86" t="s">
        <v>153</v>
      </c>
      <c r="B125" s="86">
        <v>20</v>
      </c>
      <c r="C125" s="87">
        <v>711.38396084999999</v>
      </c>
      <c r="D125" s="87">
        <v>702.69852394999998</v>
      </c>
      <c r="E125" s="87">
        <v>0</v>
      </c>
      <c r="F125" s="87">
        <v>70.269852400000005</v>
      </c>
      <c r="G125" s="87">
        <v>175.67463099</v>
      </c>
      <c r="H125" s="87">
        <v>351.34926197999999</v>
      </c>
      <c r="I125" s="87">
        <v>0</v>
      </c>
      <c r="J125" s="87">
        <v>386.48418816999998</v>
      </c>
      <c r="K125" s="87">
        <v>456.75404056999997</v>
      </c>
      <c r="L125" s="87">
        <v>527.02389296000001</v>
      </c>
    </row>
    <row r="126" spans="1:12" ht="12.75" customHeight="1" x14ac:dyDescent="0.2">
      <c r="A126" s="86" t="s">
        <v>153</v>
      </c>
      <c r="B126" s="86">
        <v>21</v>
      </c>
      <c r="C126" s="87">
        <v>708.71559055</v>
      </c>
      <c r="D126" s="87">
        <v>699.85643230000005</v>
      </c>
      <c r="E126" s="87">
        <v>0</v>
      </c>
      <c r="F126" s="87">
        <v>69.985643229999994</v>
      </c>
      <c r="G126" s="87">
        <v>174.96410807999999</v>
      </c>
      <c r="H126" s="87">
        <v>349.92821615000003</v>
      </c>
      <c r="I126" s="87">
        <v>0</v>
      </c>
      <c r="J126" s="87">
        <v>384.92103777</v>
      </c>
      <c r="K126" s="87">
        <v>454.90668099999999</v>
      </c>
      <c r="L126" s="87">
        <v>524.89232422999999</v>
      </c>
    </row>
    <row r="127" spans="1:12" ht="12.75" customHeight="1" x14ac:dyDescent="0.2">
      <c r="A127" s="86" t="s">
        <v>153</v>
      </c>
      <c r="B127" s="86">
        <v>22</v>
      </c>
      <c r="C127" s="87">
        <v>793.52540569999996</v>
      </c>
      <c r="D127" s="87">
        <v>783.79932370999995</v>
      </c>
      <c r="E127" s="87">
        <v>0</v>
      </c>
      <c r="F127" s="87">
        <v>78.379932370000006</v>
      </c>
      <c r="G127" s="87">
        <v>195.94983092999999</v>
      </c>
      <c r="H127" s="87">
        <v>391.89966185999998</v>
      </c>
      <c r="I127" s="87">
        <v>0</v>
      </c>
      <c r="J127" s="87">
        <v>431.08962803999998</v>
      </c>
      <c r="K127" s="87">
        <v>509.46956040999999</v>
      </c>
      <c r="L127" s="87">
        <v>587.84949277999999</v>
      </c>
    </row>
    <row r="128" spans="1:12" ht="12.75" customHeight="1" x14ac:dyDescent="0.2">
      <c r="A128" s="86" t="s">
        <v>153</v>
      </c>
      <c r="B128" s="86">
        <v>23</v>
      </c>
      <c r="C128" s="87">
        <v>862.18019159000005</v>
      </c>
      <c r="D128" s="87">
        <v>852.17905986999995</v>
      </c>
      <c r="E128" s="87">
        <v>0</v>
      </c>
      <c r="F128" s="87">
        <v>85.217905990000006</v>
      </c>
      <c r="G128" s="87">
        <v>213.04476496999999</v>
      </c>
      <c r="H128" s="87">
        <v>426.08952993999998</v>
      </c>
      <c r="I128" s="87">
        <v>0</v>
      </c>
      <c r="J128" s="87">
        <v>468.69848293000001</v>
      </c>
      <c r="K128" s="87">
        <v>553.91638892000003</v>
      </c>
      <c r="L128" s="87">
        <v>639.13429489999999</v>
      </c>
    </row>
    <row r="129" spans="1:12" ht="12.75" customHeight="1" x14ac:dyDescent="0.2">
      <c r="A129" s="86" t="s">
        <v>153</v>
      </c>
      <c r="B129" s="86">
        <v>24</v>
      </c>
      <c r="C129" s="87">
        <v>962.79549001999999</v>
      </c>
      <c r="D129" s="87">
        <v>952.35822046999999</v>
      </c>
      <c r="E129" s="87">
        <v>0</v>
      </c>
      <c r="F129" s="87">
        <v>95.235822049999996</v>
      </c>
      <c r="G129" s="87">
        <v>238.08955512</v>
      </c>
      <c r="H129" s="87">
        <v>476.17911024</v>
      </c>
      <c r="I129" s="87">
        <v>0</v>
      </c>
      <c r="J129" s="87">
        <v>523.79702125999995</v>
      </c>
      <c r="K129" s="87">
        <v>619.03284330999998</v>
      </c>
      <c r="L129" s="87">
        <v>714.26866534999999</v>
      </c>
    </row>
    <row r="130" spans="1:12" ht="12.75" customHeight="1" x14ac:dyDescent="0.2">
      <c r="A130" s="86" t="s">
        <v>154</v>
      </c>
      <c r="B130" s="86">
        <v>1</v>
      </c>
      <c r="C130" s="87">
        <v>975.37942099999998</v>
      </c>
      <c r="D130" s="87">
        <v>964.85489021000001</v>
      </c>
      <c r="E130" s="87">
        <v>0</v>
      </c>
      <c r="F130" s="87">
        <v>96.485489020000003</v>
      </c>
      <c r="G130" s="87">
        <v>241.21372255</v>
      </c>
      <c r="H130" s="87">
        <v>482.42744511000001</v>
      </c>
      <c r="I130" s="87">
        <v>0</v>
      </c>
      <c r="J130" s="87">
        <v>530.67018961999997</v>
      </c>
      <c r="K130" s="87">
        <v>627.15567864000002</v>
      </c>
      <c r="L130" s="87">
        <v>723.64116765999995</v>
      </c>
    </row>
    <row r="131" spans="1:12" ht="12.75" customHeight="1" x14ac:dyDescent="0.2">
      <c r="A131" s="86" t="s">
        <v>154</v>
      </c>
      <c r="B131" s="86">
        <v>2</v>
      </c>
      <c r="C131" s="87">
        <v>1028.08247818</v>
      </c>
      <c r="D131" s="87">
        <v>1016.96322312</v>
      </c>
      <c r="E131" s="87">
        <v>0</v>
      </c>
      <c r="F131" s="87">
        <v>101.69632231</v>
      </c>
      <c r="G131" s="87">
        <v>254.24080577999999</v>
      </c>
      <c r="H131" s="87">
        <v>508.48161155999998</v>
      </c>
      <c r="I131" s="87">
        <v>0</v>
      </c>
      <c r="J131" s="87">
        <v>559.32977272000005</v>
      </c>
      <c r="K131" s="87">
        <v>661.02609502999996</v>
      </c>
      <c r="L131" s="87">
        <v>762.72241733999999</v>
      </c>
    </row>
    <row r="132" spans="1:12" ht="12.75" customHeight="1" x14ac:dyDescent="0.2">
      <c r="A132" s="86" t="s">
        <v>154</v>
      </c>
      <c r="B132" s="86">
        <v>3</v>
      </c>
      <c r="C132" s="87">
        <v>1063.6512712599999</v>
      </c>
      <c r="D132" s="87">
        <v>1051.8844700300001</v>
      </c>
      <c r="E132" s="87">
        <v>0</v>
      </c>
      <c r="F132" s="87">
        <v>105.188447</v>
      </c>
      <c r="G132" s="87">
        <v>262.97111751</v>
      </c>
      <c r="H132" s="87">
        <v>525.94223502</v>
      </c>
      <c r="I132" s="87">
        <v>0</v>
      </c>
      <c r="J132" s="87">
        <v>578.53645852</v>
      </c>
      <c r="K132" s="87">
        <v>683.72490551999999</v>
      </c>
      <c r="L132" s="87">
        <v>788.91335251999999</v>
      </c>
    </row>
    <row r="133" spans="1:12" ht="12.75" customHeight="1" x14ac:dyDescent="0.2">
      <c r="A133" s="86" t="s">
        <v>154</v>
      </c>
      <c r="B133" s="86">
        <v>4</v>
      </c>
      <c r="C133" s="87">
        <v>1061.4080419700001</v>
      </c>
      <c r="D133" s="87">
        <v>1049.06059785</v>
      </c>
      <c r="E133" s="87">
        <v>0</v>
      </c>
      <c r="F133" s="87">
        <v>104.90605979</v>
      </c>
      <c r="G133" s="87">
        <v>262.26514945999998</v>
      </c>
      <c r="H133" s="87">
        <v>524.53029892999996</v>
      </c>
      <c r="I133" s="87">
        <v>0</v>
      </c>
      <c r="J133" s="87">
        <v>576.98332882</v>
      </c>
      <c r="K133" s="87">
        <v>681.88938859999996</v>
      </c>
      <c r="L133" s="87">
        <v>786.79544839000005</v>
      </c>
    </row>
    <row r="134" spans="1:12" ht="12.75" customHeight="1" x14ac:dyDescent="0.2">
      <c r="A134" s="86" t="s">
        <v>154</v>
      </c>
      <c r="B134" s="86">
        <v>5</v>
      </c>
      <c r="C134" s="87">
        <v>1056.91310905</v>
      </c>
      <c r="D134" s="87">
        <v>1045.01479255</v>
      </c>
      <c r="E134" s="87">
        <v>0</v>
      </c>
      <c r="F134" s="87">
        <v>104.50147926</v>
      </c>
      <c r="G134" s="87">
        <v>261.25369813999998</v>
      </c>
      <c r="H134" s="87">
        <v>522.50739627999997</v>
      </c>
      <c r="I134" s="87">
        <v>0</v>
      </c>
      <c r="J134" s="87">
        <v>574.75813589999996</v>
      </c>
      <c r="K134" s="87">
        <v>679.25961515999995</v>
      </c>
      <c r="L134" s="87">
        <v>783.76109441000006</v>
      </c>
    </row>
    <row r="135" spans="1:12" ht="12.75" customHeight="1" x14ac:dyDescent="0.2">
      <c r="A135" s="86" t="s">
        <v>154</v>
      </c>
      <c r="B135" s="86">
        <v>6</v>
      </c>
      <c r="C135" s="87">
        <v>1049.09534712</v>
      </c>
      <c r="D135" s="87">
        <v>1036.83362109</v>
      </c>
      <c r="E135" s="87">
        <v>0</v>
      </c>
      <c r="F135" s="87">
        <v>103.68336211</v>
      </c>
      <c r="G135" s="87">
        <v>259.20840527000001</v>
      </c>
      <c r="H135" s="87">
        <v>518.41681055000004</v>
      </c>
      <c r="I135" s="87">
        <v>0</v>
      </c>
      <c r="J135" s="87">
        <v>570.25849159999996</v>
      </c>
      <c r="K135" s="87">
        <v>673.94185371000003</v>
      </c>
      <c r="L135" s="87">
        <v>777.62521581999999</v>
      </c>
    </row>
    <row r="136" spans="1:12" ht="12.75" customHeight="1" x14ac:dyDescent="0.2">
      <c r="A136" s="86" t="s">
        <v>154</v>
      </c>
      <c r="B136" s="86">
        <v>7</v>
      </c>
      <c r="C136" s="87">
        <v>978.72001580000006</v>
      </c>
      <c r="D136" s="87">
        <v>967.41485379000005</v>
      </c>
      <c r="E136" s="87">
        <v>0</v>
      </c>
      <c r="F136" s="87">
        <v>96.74148538</v>
      </c>
      <c r="G136" s="87">
        <v>241.85371344999999</v>
      </c>
      <c r="H136" s="87">
        <v>483.70742689999997</v>
      </c>
      <c r="I136" s="87">
        <v>0</v>
      </c>
      <c r="J136" s="87">
        <v>532.07816958000001</v>
      </c>
      <c r="K136" s="87">
        <v>628.81965495999998</v>
      </c>
      <c r="L136" s="87">
        <v>725.56114033999995</v>
      </c>
    </row>
    <row r="137" spans="1:12" ht="12.75" customHeight="1" x14ac:dyDescent="0.2">
      <c r="A137" s="86" t="s">
        <v>154</v>
      </c>
      <c r="B137" s="86">
        <v>8</v>
      </c>
      <c r="C137" s="87">
        <v>907.88692576999995</v>
      </c>
      <c r="D137" s="87">
        <v>897.18258309999999</v>
      </c>
      <c r="E137" s="87">
        <v>0</v>
      </c>
      <c r="F137" s="87">
        <v>89.718258309999996</v>
      </c>
      <c r="G137" s="87">
        <v>224.29564578</v>
      </c>
      <c r="H137" s="87">
        <v>448.59129154999999</v>
      </c>
      <c r="I137" s="87">
        <v>0</v>
      </c>
      <c r="J137" s="87">
        <v>493.45042071</v>
      </c>
      <c r="K137" s="87">
        <v>583.16867902000001</v>
      </c>
      <c r="L137" s="87">
        <v>672.88693733000002</v>
      </c>
    </row>
    <row r="138" spans="1:12" ht="12.75" customHeight="1" x14ac:dyDescent="0.2">
      <c r="A138" s="86" t="s">
        <v>154</v>
      </c>
      <c r="B138" s="86">
        <v>9</v>
      </c>
      <c r="C138" s="87">
        <v>799.02867634999996</v>
      </c>
      <c r="D138" s="87">
        <v>788.84637783000005</v>
      </c>
      <c r="E138" s="87">
        <v>0</v>
      </c>
      <c r="F138" s="87">
        <v>78.884637780000006</v>
      </c>
      <c r="G138" s="87">
        <v>197.21159445999999</v>
      </c>
      <c r="H138" s="87">
        <v>394.42318891999997</v>
      </c>
      <c r="I138" s="87">
        <v>0</v>
      </c>
      <c r="J138" s="87">
        <v>433.86550781</v>
      </c>
      <c r="K138" s="87">
        <v>512.75014558999999</v>
      </c>
      <c r="L138" s="87">
        <v>591.63478337000004</v>
      </c>
    </row>
    <row r="139" spans="1:12" ht="12.75" customHeight="1" x14ac:dyDescent="0.2">
      <c r="A139" s="86" t="s">
        <v>154</v>
      </c>
      <c r="B139" s="86">
        <v>10</v>
      </c>
      <c r="C139" s="87">
        <v>734.32635491999997</v>
      </c>
      <c r="D139" s="87">
        <v>727.46778991999997</v>
      </c>
      <c r="E139" s="87">
        <v>0</v>
      </c>
      <c r="F139" s="87">
        <v>72.746778989999996</v>
      </c>
      <c r="G139" s="87">
        <v>181.86694747999999</v>
      </c>
      <c r="H139" s="87">
        <v>363.73389495999999</v>
      </c>
      <c r="I139" s="87">
        <v>0</v>
      </c>
      <c r="J139" s="87">
        <v>400.10728446000002</v>
      </c>
      <c r="K139" s="87">
        <v>472.85406345000001</v>
      </c>
      <c r="L139" s="87">
        <v>545.60084243999995</v>
      </c>
    </row>
    <row r="140" spans="1:12" ht="12.75" customHeight="1" x14ac:dyDescent="0.2">
      <c r="A140" s="86" t="s">
        <v>154</v>
      </c>
      <c r="B140" s="86">
        <v>11</v>
      </c>
      <c r="C140" s="87">
        <v>713.73165623</v>
      </c>
      <c r="D140" s="87">
        <v>707.16288668000004</v>
      </c>
      <c r="E140" s="87">
        <v>0</v>
      </c>
      <c r="F140" s="87">
        <v>70.716288669999997</v>
      </c>
      <c r="G140" s="87">
        <v>176.79072167000001</v>
      </c>
      <c r="H140" s="87">
        <v>353.58144334000002</v>
      </c>
      <c r="I140" s="87">
        <v>0</v>
      </c>
      <c r="J140" s="87">
        <v>388.93958766999998</v>
      </c>
      <c r="K140" s="87">
        <v>459.65587634000002</v>
      </c>
      <c r="L140" s="87">
        <v>530.37216501</v>
      </c>
    </row>
    <row r="141" spans="1:12" ht="12.75" customHeight="1" x14ac:dyDescent="0.2">
      <c r="A141" s="86" t="s">
        <v>154</v>
      </c>
      <c r="B141" s="86">
        <v>12</v>
      </c>
      <c r="C141" s="87">
        <v>685.30800127999998</v>
      </c>
      <c r="D141" s="87">
        <v>678.96391546999996</v>
      </c>
      <c r="E141" s="87">
        <v>0</v>
      </c>
      <c r="F141" s="87">
        <v>67.896391550000004</v>
      </c>
      <c r="G141" s="87">
        <v>169.74097886999999</v>
      </c>
      <c r="H141" s="87">
        <v>339.48195773999998</v>
      </c>
      <c r="I141" s="87">
        <v>0</v>
      </c>
      <c r="J141" s="87">
        <v>373.43015351000003</v>
      </c>
      <c r="K141" s="87">
        <v>441.32654506</v>
      </c>
      <c r="L141" s="87">
        <v>509.22293660000003</v>
      </c>
    </row>
    <row r="142" spans="1:12" ht="12.75" customHeight="1" x14ac:dyDescent="0.2">
      <c r="A142" s="86" t="s">
        <v>154</v>
      </c>
      <c r="B142" s="86">
        <v>13</v>
      </c>
      <c r="C142" s="87">
        <v>712.51085508000006</v>
      </c>
      <c r="D142" s="87">
        <v>705.83991233999996</v>
      </c>
      <c r="E142" s="87">
        <v>0</v>
      </c>
      <c r="F142" s="87">
        <v>70.583991229999995</v>
      </c>
      <c r="G142" s="87">
        <v>176.45997808999999</v>
      </c>
      <c r="H142" s="87">
        <v>352.91995616999998</v>
      </c>
      <c r="I142" s="87">
        <v>0</v>
      </c>
      <c r="J142" s="87">
        <v>388.21195179</v>
      </c>
      <c r="K142" s="87">
        <v>458.79594301999998</v>
      </c>
      <c r="L142" s="87">
        <v>529.37993426000003</v>
      </c>
    </row>
    <row r="143" spans="1:12" ht="12.75" customHeight="1" x14ac:dyDescent="0.2">
      <c r="A143" s="86" t="s">
        <v>154</v>
      </c>
      <c r="B143" s="86">
        <v>14</v>
      </c>
      <c r="C143" s="87">
        <v>715.62054596999997</v>
      </c>
      <c r="D143" s="87">
        <v>708.39065629000004</v>
      </c>
      <c r="E143" s="87">
        <v>0</v>
      </c>
      <c r="F143" s="87">
        <v>70.839065629999993</v>
      </c>
      <c r="G143" s="87">
        <v>177.09766407000001</v>
      </c>
      <c r="H143" s="87">
        <v>354.19532815000002</v>
      </c>
      <c r="I143" s="87">
        <v>0</v>
      </c>
      <c r="J143" s="87">
        <v>389.61486095999999</v>
      </c>
      <c r="K143" s="87">
        <v>460.45392658999998</v>
      </c>
      <c r="L143" s="87">
        <v>531.29299221999997</v>
      </c>
    </row>
    <row r="144" spans="1:12" ht="12.75" customHeight="1" x14ac:dyDescent="0.2">
      <c r="A144" s="86" t="s">
        <v>154</v>
      </c>
      <c r="B144" s="86">
        <v>15</v>
      </c>
      <c r="C144" s="87">
        <v>702.04828449000001</v>
      </c>
      <c r="D144" s="87">
        <v>695.45022146999997</v>
      </c>
      <c r="E144" s="87">
        <v>0</v>
      </c>
      <c r="F144" s="87">
        <v>69.545022149999994</v>
      </c>
      <c r="G144" s="87">
        <v>173.86255537</v>
      </c>
      <c r="H144" s="87">
        <v>347.72511073999999</v>
      </c>
      <c r="I144" s="87">
        <v>0</v>
      </c>
      <c r="J144" s="87">
        <v>382.49762181</v>
      </c>
      <c r="K144" s="87">
        <v>452.04264396000002</v>
      </c>
      <c r="L144" s="87">
        <v>521.58766609999998</v>
      </c>
    </row>
    <row r="145" spans="1:12" ht="12.75" customHeight="1" x14ac:dyDescent="0.2">
      <c r="A145" s="86" t="s">
        <v>154</v>
      </c>
      <c r="B145" s="86">
        <v>16</v>
      </c>
      <c r="C145" s="87">
        <v>700.83519842999999</v>
      </c>
      <c r="D145" s="87">
        <v>694.73189107999997</v>
      </c>
      <c r="E145" s="87">
        <v>0</v>
      </c>
      <c r="F145" s="87">
        <v>69.473189110000007</v>
      </c>
      <c r="G145" s="87">
        <v>173.68297276999999</v>
      </c>
      <c r="H145" s="87">
        <v>347.36594553999998</v>
      </c>
      <c r="I145" s="87">
        <v>0</v>
      </c>
      <c r="J145" s="87">
        <v>382.10254008999999</v>
      </c>
      <c r="K145" s="87">
        <v>451.57572920000001</v>
      </c>
      <c r="L145" s="87">
        <v>521.04891830999998</v>
      </c>
    </row>
    <row r="146" spans="1:12" ht="12.75" customHeight="1" x14ac:dyDescent="0.2">
      <c r="A146" s="86" t="s">
        <v>154</v>
      </c>
      <c r="B146" s="86">
        <v>17</v>
      </c>
      <c r="C146" s="87">
        <v>704.14546235</v>
      </c>
      <c r="D146" s="87">
        <v>698.19523394999999</v>
      </c>
      <c r="E146" s="87">
        <v>0</v>
      </c>
      <c r="F146" s="87">
        <v>69.819523399999994</v>
      </c>
      <c r="G146" s="87">
        <v>174.54880849</v>
      </c>
      <c r="H146" s="87">
        <v>349.09761698</v>
      </c>
      <c r="I146" s="87">
        <v>0</v>
      </c>
      <c r="J146" s="87">
        <v>384.00737866999998</v>
      </c>
      <c r="K146" s="87">
        <v>453.82690207000002</v>
      </c>
      <c r="L146" s="87">
        <v>523.64642546000005</v>
      </c>
    </row>
    <row r="147" spans="1:12" ht="12.75" customHeight="1" x14ac:dyDescent="0.2">
      <c r="A147" s="86" t="s">
        <v>154</v>
      </c>
      <c r="B147" s="86">
        <v>18</v>
      </c>
      <c r="C147" s="87">
        <v>709.82084594000003</v>
      </c>
      <c r="D147" s="87">
        <v>704.55846080000003</v>
      </c>
      <c r="E147" s="87">
        <v>0</v>
      </c>
      <c r="F147" s="87">
        <v>70.455846080000001</v>
      </c>
      <c r="G147" s="87">
        <v>176.13961520000001</v>
      </c>
      <c r="H147" s="87">
        <v>352.27923040000002</v>
      </c>
      <c r="I147" s="87">
        <v>0</v>
      </c>
      <c r="J147" s="87">
        <v>387.50715344000002</v>
      </c>
      <c r="K147" s="87">
        <v>457.96299951999998</v>
      </c>
      <c r="L147" s="87">
        <v>528.41884560000005</v>
      </c>
    </row>
    <row r="148" spans="1:12" ht="12.75" customHeight="1" x14ac:dyDescent="0.2">
      <c r="A148" s="86" t="s">
        <v>154</v>
      </c>
      <c r="B148" s="86">
        <v>19</v>
      </c>
      <c r="C148" s="87">
        <v>711.70719727999995</v>
      </c>
      <c r="D148" s="87">
        <v>707.27193590000002</v>
      </c>
      <c r="E148" s="87">
        <v>0</v>
      </c>
      <c r="F148" s="87">
        <v>70.727193589999999</v>
      </c>
      <c r="G148" s="87">
        <v>176.81798398000001</v>
      </c>
      <c r="H148" s="87">
        <v>353.63596795000001</v>
      </c>
      <c r="I148" s="87">
        <v>0</v>
      </c>
      <c r="J148" s="87">
        <v>388.99956474999999</v>
      </c>
      <c r="K148" s="87">
        <v>459.72675834</v>
      </c>
      <c r="L148" s="87">
        <v>530.45395193000002</v>
      </c>
    </row>
    <row r="149" spans="1:12" ht="12.75" customHeight="1" x14ac:dyDescent="0.2">
      <c r="A149" s="86" t="s">
        <v>154</v>
      </c>
      <c r="B149" s="86">
        <v>20</v>
      </c>
      <c r="C149" s="87">
        <v>705.21957010000006</v>
      </c>
      <c r="D149" s="87">
        <v>700.77747694000004</v>
      </c>
      <c r="E149" s="87">
        <v>0</v>
      </c>
      <c r="F149" s="87">
        <v>70.077747689999995</v>
      </c>
      <c r="G149" s="87">
        <v>175.19436923999999</v>
      </c>
      <c r="H149" s="87">
        <v>350.38873847000002</v>
      </c>
      <c r="I149" s="87">
        <v>0</v>
      </c>
      <c r="J149" s="87">
        <v>385.42761231999998</v>
      </c>
      <c r="K149" s="87">
        <v>455.50536001</v>
      </c>
      <c r="L149" s="87">
        <v>525.58310771000004</v>
      </c>
    </row>
    <row r="150" spans="1:12" ht="12.75" customHeight="1" x14ac:dyDescent="0.2">
      <c r="A150" s="86" t="s">
        <v>154</v>
      </c>
      <c r="B150" s="86">
        <v>21</v>
      </c>
      <c r="C150" s="87">
        <v>722.21382881</v>
      </c>
      <c r="D150" s="87">
        <v>717.86351722999996</v>
      </c>
      <c r="E150" s="87">
        <v>0</v>
      </c>
      <c r="F150" s="87">
        <v>71.786351719999999</v>
      </c>
      <c r="G150" s="87">
        <v>179.46587930999999</v>
      </c>
      <c r="H150" s="87">
        <v>358.93175861999998</v>
      </c>
      <c r="I150" s="87">
        <v>0</v>
      </c>
      <c r="J150" s="87">
        <v>394.82493448000002</v>
      </c>
      <c r="K150" s="87">
        <v>466.6112862</v>
      </c>
      <c r="L150" s="87">
        <v>538.39763791999997</v>
      </c>
    </row>
    <row r="151" spans="1:12" ht="12.75" customHeight="1" x14ac:dyDescent="0.2">
      <c r="A151" s="86" t="s">
        <v>154</v>
      </c>
      <c r="B151" s="86">
        <v>22</v>
      </c>
      <c r="C151" s="87">
        <v>772.05104683000002</v>
      </c>
      <c r="D151" s="87">
        <v>766.63298391000001</v>
      </c>
      <c r="E151" s="87">
        <v>0</v>
      </c>
      <c r="F151" s="87">
        <v>76.663298389999994</v>
      </c>
      <c r="G151" s="87">
        <v>191.65824598</v>
      </c>
      <c r="H151" s="87">
        <v>383.31649196000001</v>
      </c>
      <c r="I151" s="87">
        <v>0</v>
      </c>
      <c r="J151" s="87">
        <v>421.64814115000001</v>
      </c>
      <c r="K151" s="87">
        <v>498.31143953999998</v>
      </c>
      <c r="L151" s="87">
        <v>574.97473792999995</v>
      </c>
    </row>
    <row r="152" spans="1:12" ht="12.75" customHeight="1" x14ac:dyDescent="0.2">
      <c r="A152" s="86" t="s">
        <v>154</v>
      </c>
      <c r="B152" s="86">
        <v>23</v>
      </c>
      <c r="C152" s="87">
        <v>863.53843156000005</v>
      </c>
      <c r="D152" s="87">
        <v>858.79119045000004</v>
      </c>
      <c r="E152" s="87">
        <v>0</v>
      </c>
      <c r="F152" s="87">
        <v>85.87911905</v>
      </c>
      <c r="G152" s="87">
        <v>214.69779761000001</v>
      </c>
      <c r="H152" s="87">
        <v>429.39559523000003</v>
      </c>
      <c r="I152" s="87">
        <v>0</v>
      </c>
      <c r="J152" s="87">
        <v>472.33515475000002</v>
      </c>
      <c r="K152" s="87">
        <v>558.21427378999999</v>
      </c>
      <c r="L152" s="87">
        <v>644.09339283999998</v>
      </c>
    </row>
    <row r="153" spans="1:12" ht="12.75" customHeight="1" x14ac:dyDescent="0.2">
      <c r="A153" s="86" t="s">
        <v>154</v>
      </c>
      <c r="B153" s="86">
        <v>24</v>
      </c>
      <c r="C153" s="87">
        <v>988.89794355000004</v>
      </c>
      <c r="D153" s="87">
        <v>984.10839954999994</v>
      </c>
      <c r="E153" s="87">
        <v>0</v>
      </c>
      <c r="F153" s="87">
        <v>98.410839960000004</v>
      </c>
      <c r="G153" s="87">
        <v>246.02709988999999</v>
      </c>
      <c r="H153" s="87">
        <v>492.05419977999998</v>
      </c>
      <c r="I153" s="87">
        <v>0</v>
      </c>
      <c r="J153" s="87">
        <v>541.25961974999996</v>
      </c>
      <c r="K153" s="87">
        <v>639.67045971000005</v>
      </c>
      <c r="L153" s="87">
        <v>738.08129966000001</v>
      </c>
    </row>
    <row r="154" spans="1:12" ht="12.75" customHeight="1" x14ac:dyDescent="0.2">
      <c r="A154" s="86" t="s">
        <v>155</v>
      </c>
      <c r="B154" s="86">
        <v>1</v>
      </c>
      <c r="C154" s="87">
        <v>1011.81874211</v>
      </c>
      <c r="D154" s="87">
        <v>1006.86437729</v>
      </c>
      <c r="E154" s="87">
        <v>0</v>
      </c>
      <c r="F154" s="87">
        <v>100.68643772999999</v>
      </c>
      <c r="G154" s="87">
        <v>251.71609432</v>
      </c>
      <c r="H154" s="87">
        <v>503.43218865</v>
      </c>
      <c r="I154" s="87">
        <v>0</v>
      </c>
      <c r="J154" s="87">
        <v>553.77540751000004</v>
      </c>
      <c r="K154" s="87">
        <v>654.46184524</v>
      </c>
      <c r="L154" s="87">
        <v>755.14828296999997</v>
      </c>
    </row>
    <row r="155" spans="1:12" ht="12.75" customHeight="1" x14ac:dyDescent="0.2">
      <c r="A155" s="86" t="s">
        <v>155</v>
      </c>
      <c r="B155" s="86">
        <v>2</v>
      </c>
      <c r="C155" s="87">
        <v>1056.70305848</v>
      </c>
      <c r="D155" s="87">
        <v>1051.6710562400001</v>
      </c>
      <c r="E155" s="87">
        <v>0</v>
      </c>
      <c r="F155" s="87">
        <v>105.16710562</v>
      </c>
      <c r="G155" s="87">
        <v>262.91776406000002</v>
      </c>
      <c r="H155" s="87">
        <v>525.83552812000005</v>
      </c>
      <c r="I155" s="87">
        <v>0</v>
      </c>
      <c r="J155" s="87">
        <v>578.41908092999995</v>
      </c>
      <c r="K155" s="87">
        <v>683.58618655999999</v>
      </c>
      <c r="L155" s="87">
        <v>788.75329218000002</v>
      </c>
    </row>
    <row r="156" spans="1:12" ht="12.75" customHeight="1" x14ac:dyDescent="0.2">
      <c r="A156" s="86" t="s">
        <v>155</v>
      </c>
      <c r="B156" s="86">
        <v>3</v>
      </c>
      <c r="C156" s="87">
        <v>1060.7298277499999</v>
      </c>
      <c r="D156" s="87">
        <v>1055.4163584999999</v>
      </c>
      <c r="E156" s="87">
        <v>0</v>
      </c>
      <c r="F156" s="87">
        <v>105.54163585000001</v>
      </c>
      <c r="G156" s="87">
        <v>263.85408962999998</v>
      </c>
      <c r="H156" s="87">
        <v>527.70817924999994</v>
      </c>
      <c r="I156" s="87">
        <v>0</v>
      </c>
      <c r="J156" s="87">
        <v>580.47899717999996</v>
      </c>
      <c r="K156" s="87">
        <v>686.02063303</v>
      </c>
      <c r="L156" s="87">
        <v>791.56226888000003</v>
      </c>
    </row>
    <row r="157" spans="1:12" ht="12.75" customHeight="1" x14ac:dyDescent="0.2">
      <c r="A157" s="86" t="s">
        <v>155</v>
      </c>
      <c r="B157" s="86">
        <v>4</v>
      </c>
      <c r="C157" s="87">
        <v>1052.5270757599999</v>
      </c>
      <c r="D157" s="87">
        <v>1047.56824046</v>
      </c>
      <c r="E157" s="87">
        <v>0</v>
      </c>
      <c r="F157" s="87">
        <v>104.75682405000001</v>
      </c>
      <c r="G157" s="87">
        <v>261.89206012</v>
      </c>
      <c r="H157" s="87">
        <v>523.78412022999998</v>
      </c>
      <c r="I157" s="87">
        <v>0</v>
      </c>
      <c r="J157" s="87">
        <v>576.16253225000003</v>
      </c>
      <c r="K157" s="87">
        <v>680.9193563</v>
      </c>
      <c r="L157" s="87">
        <v>785.67618034999998</v>
      </c>
    </row>
    <row r="158" spans="1:12" ht="12.75" customHeight="1" x14ac:dyDescent="0.2">
      <c r="A158" s="86" t="s">
        <v>155</v>
      </c>
      <c r="B158" s="86">
        <v>5</v>
      </c>
      <c r="C158" s="87">
        <v>1050.50185844</v>
      </c>
      <c r="D158" s="87">
        <v>1044.89043851</v>
      </c>
      <c r="E158" s="87">
        <v>0</v>
      </c>
      <c r="F158" s="87">
        <v>104.48904385</v>
      </c>
      <c r="G158" s="87">
        <v>261.22260963000002</v>
      </c>
      <c r="H158" s="87">
        <v>522.44521926000004</v>
      </c>
      <c r="I158" s="87">
        <v>0</v>
      </c>
      <c r="J158" s="87">
        <v>574.68974118000006</v>
      </c>
      <c r="K158" s="87">
        <v>679.17878502999997</v>
      </c>
      <c r="L158" s="87">
        <v>783.66782888</v>
      </c>
    </row>
    <row r="159" spans="1:12" ht="12.75" customHeight="1" x14ac:dyDescent="0.2">
      <c r="A159" s="86" t="s">
        <v>155</v>
      </c>
      <c r="B159" s="86">
        <v>6</v>
      </c>
      <c r="C159" s="87">
        <v>1054.1363394699999</v>
      </c>
      <c r="D159" s="87">
        <v>1048.7255475300001</v>
      </c>
      <c r="E159" s="87">
        <v>0</v>
      </c>
      <c r="F159" s="87">
        <v>104.87255475000001</v>
      </c>
      <c r="G159" s="87">
        <v>262.18138687999999</v>
      </c>
      <c r="H159" s="87">
        <v>524.36277376999999</v>
      </c>
      <c r="I159" s="87">
        <v>0</v>
      </c>
      <c r="J159" s="87">
        <v>576.79905113999996</v>
      </c>
      <c r="K159" s="87">
        <v>681.67160589000002</v>
      </c>
      <c r="L159" s="87">
        <v>786.54416064999998</v>
      </c>
    </row>
    <row r="160" spans="1:12" ht="12.75" customHeight="1" x14ac:dyDescent="0.2">
      <c r="A160" s="86" t="s">
        <v>155</v>
      </c>
      <c r="B160" s="86">
        <v>7</v>
      </c>
      <c r="C160" s="87">
        <v>997.45578894000005</v>
      </c>
      <c r="D160" s="87">
        <v>992.69957710000006</v>
      </c>
      <c r="E160" s="87">
        <v>0</v>
      </c>
      <c r="F160" s="87">
        <v>99.26995771</v>
      </c>
      <c r="G160" s="87">
        <v>248.17489427999999</v>
      </c>
      <c r="H160" s="87">
        <v>496.34978855000003</v>
      </c>
      <c r="I160" s="87">
        <v>0</v>
      </c>
      <c r="J160" s="87">
        <v>545.98476741000002</v>
      </c>
      <c r="K160" s="87">
        <v>645.25472511999999</v>
      </c>
      <c r="L160" s="87">
        <v>744.52468282999996</v>
      </c>
    </row>
    <row r="161" spans="1:12" ht="12.75" customHeight="1" x14ac:dyDescent="0.2">
      <c r="A161" s="86" t="s">
        <v>155</v>
      </c>
      <c r="B161" s="86">
        <v>8</v>
      </c>
      <c r="C161" s="87">
        <v>885.82115657999998</v>
      </c>
      <c r="D161" s="87">
        <v>881.03545373999998</v>
      </c>
      <c r="E161" s="87">
        <v>0</v>
      </c>
      <c r="F161" s="87">
        <v>88.103545370000006</v>
      </c>
      <c r="G161" s="87">
        <v>220.25886344</v>
      </c>
      <c r="H161" s="87">
        <v>440.51772686999999</v>
      </c>
      <c r="I161" s="87">
        <v>0</v>
      </c>
      <c r="J161" s="87">
        <v>484.56949956</v>
      </c>
      <c r="K161" s="87">
        <v>572.67304492999995</v>
      </c>
      <c r="L161" s="87">
        <v>660.77659030999996</v>
      </c>
    </row>
    <row r="162" spans="1:12" ht="12.75" customHeight="1" x14ac:dyDescent="0.2">
      <c r="A162" s="86" t="s">
        <v>155</v>
      </c>
      <c r="B162" s="86">
        <v>9</v>
      </c>
      <c r="C162" s="87">
        <v>769.06699856</v>
      </c>
      <c r="D162" s="87">
        <v>764.17033148999997</v>
      </c>
      <c r="E162" s="87">
        <v>0</v>
      </c>
      <c r="F162" s="87">
        <v>76.417033149999995</v>
      </c>
      <c r="G162" s="87">
        <v>191.04258286999999</v>
      </c>
      <c r="H162" s="87">
        <v>382.08516574999999</v>
      </c>
      <c r="I162" s="87">
        <v>0</v>
      </c>
      <c r="J162" s="87">
        <v>420.29368232000002</v>
      </c>
      <c r="K162" s="87">
        <v>496.71071547000003</v>
      </c>
      <c r="L162" s="87">
        <v>573.12774862000003</v>
      </c>
    </row>
    <row r="163" spans="1:12" ht="12.75" customHeight="1" x14ac:dyDescent="0.2">
      <c r="A163" s="86" t="s">
        <v>155</v>
      </c>
      <c r="B163" s="86">
        <v>10</v>
      </c>
      <c r="C163" s="87">
        <v>704.55564215000004</v>
      </c>
      <c r="D163" s="87">
        <v>701.11479545999998</v>
      </c>
      <c r="E163" s="87">
        <v>0</v>
      </c>
      <c r="F163" s="87">
        <v>70.111479549999999</v>
      </c>
      <c r="G163" s="87">
        <v>175.27869887</v>
      </c>
      <c r="H163" s="87">
        <v>350.55739772999999</v>
      </c>
      <c r="I163" s="87">
        <v>0</v>
      </c>
      <c r="J163" s="87">
        <v>385.61313749999999</v>
      </c>
      <c r="K163" s="87">
        <v>455.72461705000001</v>
      </c>
      <c r="L163" s="87">
        <v>525.83609660000002</v>
      </c>
    </row>
    <row r="164" spans="1:12" ht="12.75" customHeight="1" x14ac:dyDescent="0.2">
      <c r="A164" s="86" t="s">
        <v>155</v>
      </c>
      <c r="B164" s="86">
        <v>11</v>
      </c>
      <c r="C164" s="87">
        <v>684.47693492999997</v>
      </c>
      <c r="D164" s="87">
        <v>681.11949354000001</v>
      </c>
      <c r="E164" s="87">
        <v>0</v>
      </c>
      <c r="F164" s="87">
        <v>68.111949350000003</v>
      </c>
      <c r="G164" s="87">
        <v>170.27987339000001</v>
      </c>
      <c r="H164" s="87">
        <v>340.55974677</v>
      </c>
      <c r="I164" s="87">
        <v>0</v>
      </c>
      <c r="J164" s="87">
        <v>374.61572145000002</v>
      </c>
      <c r="K164" s="87">
        <v>442.7276708</v>
      </c>
      <c r="L164" s="87">
        <v>510.83962015999998</v>
      </c>
    </row>
    <row r="165" spans="1:12" ht="12.75" customHeight="1" x14ac:dyDescent="0.2">
      <c r="A165" s="86" t="s">
        <v>155</v>
      </c>
      <c r="B165" s="86">
        <v>12</v>
      </c>
      <c r="C165" s="87">
        <v>654.95184016999997</v>
      </c>
      <c r="D165" s="87">
        <v>651.56500004999998</v>
      </c>
      <c r="E165" s="87">
        <v>0</v>
      </c>
      <c r="F165" s="87">
        <v>65.156500010000002</v>
      </c>
      <c r="G165" s="87">
        <v>162.89125000999999</v>
      </c>
      <c r="H165" s="87">
        <v>325.78250002999999</v>
      </c>
      <c r="I165" s="87">
        <v>0</v>
      </c>
      <c r="J165" s="87">
        <v>358.36075003000002</v>
      </c>
      <c r="K165" s="87">
        <v>423.51725003000001</v>
      </c>
      <c r="L165" s="87">
        <v>488.67375004000002</v>
      </c>
    </row>
    <row r="166" spans="1:12" ht="12.75" customHeight="1" x14ac:dyDescent="0.2">
      <c r="A166" s="86" t="s">
        <v>155</v>
      </c>
      <c r="B166" s="86">
        <v>13</v>
      </c>
      <c r="C166" s="87">
        <v>683.11439046999999</v>
      </c>
      <c r="D166" s="87">
        <v>679.37191597000003</v>
      </c>
      <c r="E166" s="87">
        <v>0</v>
      </c>
      <c r="F166" s="87">
        <v>67.937191600000006</v>
      </c>
      <c r="G166" s="87">
        <v>169.84297899000001</v>
      </c>
      <c r="H166" s="87">
        <v>339.68595799000002</v>
      </c>
      <c r="I166" s="87">
        <v>0</v>
      </c>
      <c r="J166" s="87">
        <v>373.65455378000001</v>
      </c>
      <c r="K166" s="87">
        <v>441.59174538000002</v>
      </c>
      <c r="L166" s="87">
        <v>509.52893698000003</v>
      </c>
    </row>
    <row r="167" spans="1:12" ht="12.75" customHeight="1" x14ac:dyDescent="0.2">
      <c r="A167" s="86" t="s">
        <v>155</v>
      </c>
      <c r="B167" s="86">
        <v>14</v>
      </c>
      <c r="C167" s="87">
        <v>684.23396420999995</v>
      </c>
      <c r="D167" s="87">
        <v>681.12000733000002</v>
      </c>
      <c r="E167" s="87">
        <v>0</v>
      </c>
      <c r="F167" s="87">
        <v>68.112000730000005</v>
      </c>
      <c r="G167" s="87">
        <v>170.28000183</v>
      </c>
      <c r="H167" s="87">
        <v>340.56000367000001</v>
      </c>
      <c r="I167" s="87">
        <v>0</v>
      </c>
      <c r="J167" s="87">
        <v>374.61600403</v>
      </c>
      <c r="K167" s="87">
        <v>442.72800475999998</v>
      </c>
      <c r="L167" s="87">
        <v>510.84000550000002</v>
      </c>
    </row>
    <row r="168" spans="1:12" ht="12.75" customHeight="1" x14ac:dyDescent="0.2">
      <c r="A168" s="86" t="s">
        <v>155</v>
      </c>
      <c r="B168" s="86">
        <v>15</v>
      </c>
      <c r="C168" s="87">
        <v>680.20578645000001</v>
      </c>
      <c r="D168" s="87">
        <v>677.18706299999997</v>
      </c>
      <c r="E168" s="87">
        <v>0</v>
      </c>
      <c r="F168" s="87">
        <v>67.718706299999994</v>
      </c>
      <c r="G168" s="87">
        <v>169.29676574999999</v>
      </c>
      <c r="H168" s="87">
        <v>338.59353149999998</v>
      </c>
      <c r="I168" s="87">
        <v>0</v>
      </c>
      <c r="J168" s="87">
        <v>372.45288464999999</v>
      </c>
      <c r="K168" s="87">
        <v>440.17159095</v>
      </c>
      <c r="L168" s="87">
        <v>507.89029725</v>
      </c>
    </row>
    <row r="169" spans="1:12" ht="12.75" customHeight="1" x14ac:dyDescent="0.2">
      <c r="A169" s="86" t="s">
        <v>155</v>
      </c>
      <c r="B169" s="86">
        <v>16</v>
      </c>
      <c r="C169" s="87">
        <v>677.82399080000005</v>
      </c>
      <c r="D169" s="87">
        <v>674.75735055999996</v>
      </c>
      <c r="E169" s="87">
        <v>0</v>
      </c>
      <c r="F169" s="87">
        <v>67.475735060000005</v>
      </c>
      <c r="G169" s="87">
        <v>168.68933763999999</v>
      </c>
      <c r="H169" s="87">
        <v>337.37867527999998</v>
      </c>
      <c r="I169" s="87">
        <v>0</v>
      </c>
      <c r="J169" s="87">
        <v>371.11654281</v>
      </c>
      <c r="K169" s="87">
        <v>438.59227786000002</v>
      </c>
      <c r="L169" s="87">
        <v>506.06801292</v>
      </c>
    </row>
    <row r="170" spans="1:12" ht="12.75" customHeight="1" x14ac:dyDescent="0.2">
      <c r="A170" s="86" t="s">
        <v>155</v>
      </c>
      <c r="B170" s="86">
        <v>17</v>
      </c>
      <c r="C170" s="87">
        <v>680.31669751000004</v>
      </c>
      <c r="D170" s="87">
        <v>677.12678457000004</v>
      </c>
      <c r="E170" s="87">
        <v>0</v>
      </c>
      <c r="F170" s="87">
        <v>67.712678460000006</v>
      </c>
      <c r="G170" s="87">
        <v>169.28169614000001</v>
      </c>
      <c r="H170" s="87">
        <v>338.56339229000002</v>
      </c>
      <c r="I170" s="87">
        <v>0</v>
      </c>
      <c r="J170" s="87">
        <v>372.41973151000002</v>
      </c>
      <c r="K170" s="87">
        <v>440.13240997000003</v>
      </c>
      <c r="L170" s="87">
        <v>507.84508842999998</v>
      </c>
    </row>
    <row r="171" spans="1:12" ht="12.75" customHeight="1" x14ac:dyDescent="0.2">
      <c r="A171" s="86" t="s">
        <v>155</v>
      </c>
      <c r="B171" s="86">
        <v>18</v>
      </c>
      <c r="C171" s="87">
        <v>680.04500743999995</v>
      </c>
      <c r="D171" s="87">
        <v>675.24719008</v>
      </c>
      <c r="E171" s="87">
        <v>0</v>
      </c>
      <c r="F171" s="87">
        <v>67.524719009999998</v>
      </c>
      <c r="G171" s="87">
        <v>168.81179752</v>
      </c>
      <c r="H171" s="87">
        <v>337.62359504</v>
      </c>
      <c r="I171" s="87">
        <v>0</v>
      </c>
      <c r="J171" s="87">
        <v>371.38595454</v>
      </c>
      <c r="K171" s="87">
        <v>438.91067355000001</v>
      </c>
      <c r="L171" s="87">
        <v>506.43539256000003</v>
      </c>
    </row>
    <row r="172" spans="1:12" ht="12.75" customHeight="1" x14ac:dyDescent="0.2">
      <c r="A172" s="86" t="s">
        <v>155</v>
      </c>
      <c r="B172" s="86">
        <v>19</v>
      </c>
      <c r="C172" s="87">
        <v>678.08475225999996</v>
      </c>
      <c r="D172" s="87">
        <v>674.22107429000005</v>
      </c>
      <c r="E172" s="87">
        <v>0</v>
      </c>
      <c r="F172" s="87">
        <v>67.422107429999997</v>
      </c>
      <c r="G172" s="87">
        <v>168.55526857000001</v>
      </c>
      <c r="H172" s="87">
        <v>337.11053715000003</v>
      </c>
      <c r="I172" s="87">
        <v>0</v>
      </c>
      <c r="J172" s="87">
        <v>370.82159086000001</v>
      </c>
      <c r="K172" s="87">
        <v>438.24369829</v>
      </c>
      <c r="L172" s="87">
        <v>505.66580571999998</v>
      </c>
    </row>
    <row r="173" spans="1:12" ht="12.75" customHeight="1" x14ac:dyDescent="0.2">
      <c r="A173" s="86" t="s">
        <v>155</v>
      </c>
      <c r="B173" s="86">
        <v>20</v>
      </c>
      <c r="C173" s="87">
        <v>670.55373616999998</v>
      </c>
      <c r="D173" s="87">
        <v>667.00330855000004</v>
      </c>
      <c r="E173" s="87">
        <v>0</v>
      </c>
      <c r="F173" s="87">
        <v>66.700330859999994</v>
      </c>
      <c r="G173" s="87">
        <v>166.75082714000001</v>
      </c>
      <c r="H173" s="87">
        <v>333.50165428000003</v>
      </c>
      <c r="I173" s="87">
        <v>0</v>
      </c>
      <c r="J173" s="87">
        <v>366.85181970000002</v>
      </c>
      <c r="K173" s="87">
        <v>433.55215055999997</v>
      </c>
      <c r="L173" s="87">
        <v>500.25248140999997</v>
      </c>
    </row>
    <row r="174" spans="1:12" ht="12.75" customHeight="1" x14ac:dyDescent="0.2">
      <c r="A174" s="86" t="s">
        <v>155</v>
      </c>
      <c r="B174" s="86">
        <v>21</v>
      </c>
      <c r="C174" s="87">
        <v>691.53446914999995</v>
      </c>
      <c r="D174" s="87">
        <v>687.30539776000001</v>
      </c>
      <c r="E174" s="87">
        <v>0</v>
      </c>
      <c r="F174" s="87">
        <v>68.730539780000001</v>
      </c>
      <c r="G174" s="87">
        <v>171.82634944</v>
      </c>
      <c r="H174" s="87">
        <v>343.65269888</v>
      </c>
      <c r="I174" s="87">
        <v>0</v>
      </c>
      <c r="J174" s="87">
        <v>378.01796876999998</v>
      </c>
      <c r="K174" s="87">
        <v>446.74850853999999</v>
      </c>
      <c r="L174" s="87">
        <v>515.47904831999995</v>
      </c>
    </row>
    <row r="175" spans="1:12" ht="12.75" customHeight="1" x14ac:dyDescent="0.2">
      <c r="A175" s="86" t="s">
        <v>155</v>
      </c>
      <c r="B175" s="86">
        <v>22</v>
      </c>
      <c r="C175" s="87">
        <v>739.31525571999998</v>
      </c>
      <c r="D175" s="87">
        <v>735.35224753</v>
      </c>
      <c r="E175" s="87">
        <v>0</v>
      </c>
      <c r="F175" s="87">
        <v>73.535224749999998</v>
      </c>
      <c r="G175" s="87">
        <v>183.83806188</v>
      </c>
      <c r="H175" s="87">
        <v>367.67612377</v>
      </c>
      <c r="I175" s="87">
        <v>0</v>
      </c>
      <c r="J175" s="87">
        <v>404.44373614</v>
      </c>
      <c r="K175" s="87">
        <v>477.97896089</v>
      </c>
      <c r="L175" s="87">
        <v>551.51418564999994</v>
      </c>
    </row>
    <row r="176" spans="1:12" ht="12.75" customHeight="1" x14ac:dyDescent="0.2">
      <c r="A176" s="86" t="s">
        <v>155</v>
      </c>
      <c r="B176" s="86">
        <v>23</v>
      </c>
      <c r="C176" s="87">
        <v>849.78119031000006</v>
      </c>
      <c r="D176" s="87">
        <v>845.46397566999997</v>
      </c>
      <c r="E176" s="87">
        <v>0</v>
      </c>
      <c r="F176" s="87">
        <v>84.546397569999996</v>
      </c>
      <c r="G176" s="87">
        <v>211.36599391999999</v>
      </c>
      <c r="H176" s="87">
        <v>422.73198783999999</v>
      </c>
      <c r="I176" s="87">
        <v>0</v>
      </c>
      <c r="J176" s="87">
        <v>465.00518662000002</v>
      </c>
      <c r="K176" s="87">
        <v>549.55158418999997</v>
      </c>
      <c r="L176" s="87">
        <v>634.09798175000003</v>
      </c>
    </row>
    <row r="177" spans="1:12" ht="12.75" customHeight="1" x14ac:dyDescent="0.2">
      <c r="A177" s="86" t="s">
        <v>155</v>
      </c>
      <c r="B177" s="86">
        <v>24</v>
      </c>
      <c r="C177" s="87">
        <v>965.92665986999998</v>
      </c>
      <c r="D177" s="87">
        <v>960.28692952999995</v>
      </c>
      <c r="E177" s="87">
        <v>0</v>
      </c>
      <c r="F177" s="87">
        <v>96.028692950000007</v>
      </c>
      <c r="G177" s="87">
        <v>240.07173237999999</v>
      </c>
      <c r="H177" s="87">
        <v>480.14346476999998</v>
      </c>
      <c r="I177" s="87">
        <v>0</v>
      </c>
      <c r="J177" s="87">
        <v>528.15781124</v>
      </c>
      <c r="K177" s="87">
        <v>624.18650419000005</v>
      </c>
      <c r="L177" s="87">
        <v>720.21519714999999</v>
      </c>
    </row>
    <row r="178" spans="1:12" ht="12.75" customHeight="1" x14ac:dyDescent="0.2">
      <c r="A178" s="86" t="s">
        <v>156</v>
      </c>
      <c r="B178" s="86">
        <v>1</v>
      </c>
      <c r="C178" s="87">
        <v>981.98841164999999</v>
      </c>
      <c r="D178" s="87">
        <v>976.54036606</v>
      </c>
      <c r="E178" s="87">
        <v>0</v>
      </c>
      <c r="F178" s="87">
        <v>97.654036610000006</v>
      </c>
      <c r="G178" s="87">
        <v>244.13509152</v>
      </c>
      <c r="H178" s="87">
        <v>488.27018303</v>
      </c>
      <c r="I178" s="87">
        <v>0</v>
      </c>
      <c r="J178" s="87">
        <v>537.09720132999996</v>
      </c>
      <c r="K178" s="87">
        <v>634.75123794000001</v>
      </c>
      <c r="L178" s="87">
        <v>732.40527454999994</v>
      </c>
    </row>
    <row r="179" spans="1:12" ht="12.75" customHeight="1" x14ac:dyDescent="0.2">
      <c r="A179" s="86" t="s">
        <v>156</v>
      </c>
      <c r="B179" s="86">
        <v>2</v>
      </c>
      <c r="C179" s="87">
        <v>1010.26670637</v>
      </c>
      <c r="D179" s="87">
        <v>1004.5898691899999</v>
      </c>
      <c r="E179" s="87">
        <v>0</v>
      </c>
      <c r="F179" s="87">
        <v>100.45898692</v>
      </c>
      <c r="G179" s="87">
        <v>251.14746729999999</v>
      </c>
      <c r="H179" s="87">
        <v>502.29493459999998</v>
      </c>
      <c r="I179" s="87">
        <v>0</v>
      </c>
      <c r="J179" s="87">
        <v>552.52442804999998</v>
      </c>
      <c r="K179" s="87">
        <v>652.98341497000001</v>
      </c>
      <c r="L179" s="87">
        <v>753.44240189000004</v>
      </c>
    </row>
    <row r="180" spans="1:12" ht="12.75" customHeight="1" x14ac:dyDescent="0.2">
      <c r="A180" s="86" t="s">
        <v>156</v>
      </c>
      <c r="B180" s="86">
        <v>3</v>
      </c>
      <c r="C180" s="87">
        <v>1046.3457498600001</v>
      </c>
      <c r="D180" s="87">
        <v>1040.0647106199999</v>
      </c>
      <c r="E180" s="87">
        <v>0</v>
      </c>
      <c r="F180" s="87">
        <v>104.00647106</v>
      </c>
      <c r="G180" s="87">
        <v>260.01617765999998</v>
      </c>
      <c r="H180" s="87">
        <v>520.03235530999996</v>
      </c>
      <c r="I180" s="87">
        <v>0</v>
      </c>
      <c r="J180" s="87">
        <v>572.03559084000005</v>
      </c>
      <c r="K180" s="87">
        <v>676.04206190000002</v>
      </c>
      <c r="L180" s="87">
        <v>780.04853297</v>
      </c>
    </row>
    <row r="181" spans="1:12" ht="12.75" customHeight="1" x14ac:dyDescent="0.2">
      <c r="A181" s="86" t="s">
        <v>156</v>
      </c>
      <c r="B181" s="86">
        <v>4</v>
      </c>
      <c r="C181" s="87">
        <v>1045.44790044</v>
      </c>
      <c r="D181" s="87">
        <v>1039.2835872600001</v>
      </c>
      <c r="E181" s="87">
        <v>0</v>
      </c>
      <c r="F181" s="87">
        <v>103.92835873</v>
      </c>
      <c r="G181" s="87">
        <v>259.82089681999997</v>
      </c>
      <c r="H181" s="87">
        <v>519.64179363000005</v>
      </c>
      <c r="I181" s="87">
        <v>0</v>
      </c>
      <c r="J181" s="87">
        <v>571.60597299000005</v>
      </c>
      <c r="K181" s="87">
        <v>675.53433171999995</v>
      </c>
      <c r="L181" s="87">
        <v>779.46269044999997</v>
      </c>
    </row>
    <row r="182" spans="1:12" ht="12.75" customHeight="1" x14ac:dyDescent="0.2">
      <c r="A182" s="86" t="s">
        <v>156</v>
      </c>
      <c r="B182" s="86">
        <v>5</v>
      </c>
      <c r="C182" s="87">
        <v>1041.7433445900001</v>
      </c>
      <c r="D182" s="87">
        <v>1035.86813332</v>
      </c>
      <c r="E182" s="87">
        <v>0</v>
      </c>
      <c r="F182" s="87">
        <v>103.58681333</v>
      </c>
      <c r="G182" s="87">
        <v>258.96703332999999</v>
      </c>
      <c r="H182" s="87">
        <v>517.93406665999998</v>
      </c>
      <c r="I182" s="87">
        <v>0</v>
      </c>
      <c r="J182" s="87">
        <v>569.72747332999995</v>
      </c>
      <c r="K182" s="87">
        <v>673.31428665999999</v>
      </c>
      <c r="L182" s="87">
        <v>776.90109999000003</v>
      </c>
    </row>
    <row r="183" spans="1:12" ht="12.75" customHeight="1" x14ac:dyDescent="0.2">
      <c r="A183" s="86" t="s">
        <v>156</v>
      </c>
      <c r="B183" s="86">
        <v>6</v>
      </c>
      <c r="C183" s="87">
        <v>1042.9527558699999</v>
      </c>
      <c r="D183" s="87">
        <v>1037.48558594</v>
      </c>
      <c r="E183" s="87">
        <v>0</v>
      </c>
      <c r="F183" s="87">
        <v>103.74855859</v>
      </c>
      <c r="G183" s="87">
        <v>259.37139649</v>
      </c>
      <c r="H183" s="87">
        <v>518.74279296999998</v>
      </c>
      <c r="I183" s="87">
        <v>0</v>
      </c>
      <c r="J183" s="87">
        <v>570.61707226999999</v>
      </c>
      <c r="K183" s="87">
        <v>674.36563086000001</v>
      </c>
      <c r="L183" s="87">
        <v>778.11418946000003</v>
      </c>
    </row>
    <row r="184" spans="1:12" ht="12.75" customHeight="1" x14ac:dyDescent="0.2">
      <c r="A184" s="86" t="s">
        <v>156</v>
      </c>
      <c r="B184" s="86">
        <v>7</v>
      </c>
      <c r="C184" s="87">
        <v>1006.606365</v>
      </c>
      <c r="D184" s="87">
        <v>1000.77601636</v>
      </c>
      <c r="E184" s="87">
        <v>0</v>
      </c>
      <c r="F184" s="87">
        <v>100.07760164</v>
      </c>
      <c r="G184" s="87">
        <v>250.19400408999999</v>
      </c>
      <c r="H184" s="87">
        <v>500.38800817999999</v>
      </c>
      <c r="I184" s="87">
        <v>0</v>
      </c>
      <c r="J184" s="87">
        <v>550.42680900000005</v>
      </c>
      <c r="K184" s="87">
        <v>650.50441063000005</v>
      </c>
      <c r="L184" s="87">
        <v>750.58201226999995</v>
      </c>
    </row>
    <row r="185" spans="1:12" ht="12.75" customHeight="1" x14ac:dyDescent="0.2">
      <c r="A185" s="86" t="s">
        <v>156</v>
      </c>
      <c r="B185" s="86">
        <v>8</v>
      </c>
      <c r="C185" s="87">
        <v>864.07969673000002</v>
      </c>
      <c r="D185" s="87">
        <v>858.94515205000005</v>
      </c>
      <c r="E185" s="87">
        <v>0</v>
      </c>
      <c r="F185" s="87">
        <v>85.894515209999994</v>
      </c>
      <c r="G185" s="87">
        <v>214.73628801000001</v>
      </c>
      <c r="H185" s="87">
        <v>429.47257603000003</v>
      </c>
      <c r="I185" s="87">
        <v>0</v>
      </c>
      <c r="J185" s="87">
        <v>472.41983363000003</v>
      </c>
      <c r="K185" s="87">
        <v>558.31434882999997</v>
      </c>
      <c r="L185" s="87">
        <v>644.20886403999998</v>
      </c>
    </row>
    <row r="186" spans="1:12" ht="12.75" customHeight="1" x14ac:dyDescent="0.2">
      <c r="A186" s="86" t="s">
        <v>156</v>
      </c>
      <c r="B186" s="86">
        <v>9</v>
      </c>
      <c r="C186" s="87">
        <v>760.23149826999997</v>
      </c>
      <c r="D186" s="87">
        <v>755.40070965999996</v>
      </c>
      <c r="E186" s="87">
        <v>0</v>
      </c>
      <c r="F186" s="87">
        <v>75.540070970000002</v>
      </c>
      <c r="G186" s="87">
        <v>188.85017741999999</v>
      </c>
      <c r="H186" s="87">
        <v>377.70035482999998</v>
      </c>
      <c r="I186" s="87">
        <v>0</v>
      </c>
      <c r="J186" s="87">
        <v>415.47039031000003</v>
      </c>
      <c r="K186" s="87">
        <v>491.01046128000002</v>
      </c>
      <c r="L186" s="87">
        <v>566.55053224999995</v>
      </c>
    </row>
    <row r="187" spans="1:12" ht="12.75" customHeight="1" x14ac:dyDescent="0.2">
      <c r="A187" s="86" t="s">
        <v>156</v>
      </c>
      <c r="B187" s="86">
        <v>10</v>
      </c>
      <c r="C187" s="87">
        <v>691.47399637000001</v>
      </c>
      <c r="D187" s="87">
        <v>687.16598704</v>
      </c>
      <c r="E187" s="87">
        <v>0</v>
      </c>
      <c r="F187" s="87">
        <v>68.716598700000006</v>
      </c>
      <c r="G187" s="87">
        <v>171.79149676</v>
      </c>
      <c r="H187" s="87">
        <v>343.58299352</v>
      </c>
      <c r="I187" s="87">
        <v>0</v>
      </c>
      <c r="J187" s="87">
        <v>377.94129286999998</v>
      </c>
      <c r="K187" s="87">
        <v>446.65789158000001</v>
      </c>
      <c r="L187" s="87">
        <v>515.37449028000003</v>
      </c>
    </row>
    <row r="188" spans="1:12" ht="12.75" customHeight="1" x14ac:dyDescent="0.2">
      <c r="A188" s="86" t="s">
        <v>156</v>
      </c>
      <c r="B188" s="86">
        <v>11</v>
      </c>
      <c r="C188" s="87">
        <v>675.40473230999999</v>
      </c>
      <c r="D188" s="87">
        <v>671.78198396000005</v>
      </c>
      <c r="E188" s="87">
        <v>0</v>
      </c>
      <c r="F188" s="87">
        <v>67.178198399999999</v>
      </c>
      <c r="G188" s="87">
        <v>167.94549599000001</v>
      </c>
      <c r="H188" s="87">
        <v>335.89099198000002</v>
      </c>
      <c r="I188" s="87">
        <v>0</v>
      </c>
      <c r="J188" s="87">
        <v>369.48009117999999</v>
      </c>
      <c r="K188" s="87">
        <v>436.65828957000002</v>
      </c>
      <c r="L188" s="87">
        <v>503.83648797000001</v>
      </c>
    </row>
    <row r="189" spans="1:12" ht="12.75" customHeight="1" x14ac:dyDescent="0.2">
      <c r="A189" s="86" t="s">
        <v>156</v>
      </c>
      <c r="B189" s="86">
        <v>12</v>
      </c>
      <c r="C189" s="87">
        <v>650.07813323000005</v>
      </c>
      <c r="D189" s="87">
        <v>646.64589017000003</v>
      </c>
      <c r="E189" s="87">
        <v>0</v>
      </c>
      <c r="F189" s="87">
        <v>64.664589019999994</v>
      </c>
      <c r="G189" s="87">
        <v>161.66147254000001</v>
      </c>
      <c r="H189" s="87">
        <v>323.32294509000002</v>
      </c>
      <c r="I189" s="87">
        <v>0</v>
      </c>
      <c r="J189" s="87">
        <v>355.65523959000001</v>
      </c>
      <c r="K189" s="87">
        <v>420.31982861</v>
      </c>
      <c r="L189" s="87">
        <v>484.98441763</v>
      </c>
    </row>
    <row r="190" spans="1:12" ht="12.75" customHeight="1" x14ac:dyDescent="0.2">
      <c r="A190" s="86" t="s">
        <v>156</v>
      </c>
      <c r="B190" s="86">
        <v>13</v>
      </c>
      <c r="C190" s="87">
        <v>682.05219317000001</v>
      </c>
      <c r="D190" s="87">
        <v>678.89480202000004</v>
      </c>
      <c r="E190" s="87">
        <v>0</v>
      </c>
      <c r="F190" s="87">
        <v>67.889480199999994</v>
      </c>
      <c r="G190" s="87">
        <v>169.72370050999999</v>
      </c>
      <c r="H190" s="87">
        <v>339.44740101000002</v>
      </c>
      <c r="I190" s="87">
        <v>0</v>
      </c>
      <c r="J190" s="87">
        <v>373.39214111000001</v>
      </c>
      <c r="K190" s="87">
        <v>441.28162130999999</v>
      </c>
      <c r="L190" s="87">
        <v>509.17110151999998</v>
      </c>
    </row>
    <row r="191" spans="1:12" ht="12.75" customHeight="1" x14ac:dyDescent="0.2">
      <c r="A191" s="86" t="s">
        <v>156</v>
      </c>
      <c r="B191" s="86">
        <v>14</v>
      </c>
      <c r="C191" s="87">
        <v>679.4718355</v>
      </c>
      <c r="D191" s="87">
        <v>676.22842714000001</v>
      </c>
      <c r="E191" s="87">
        <v>0</v>
      </c>
      <c r="F191" s="87">
        <v>67.62284271</v>
      </c>
      <c r="G191" s="87">
        <v>169.05710679000001</v>
      </c>
      <c r="H191" s="87">
        <v>338.11421357</v>
      </c>
      <c r="I191" s="87">
        <v>0</v>
      </c>
      <c r="J191" s="87">
        <v>371.92563493</v>
      </c>
      <c r="K191" s="87">
        <v>439.54847763999999</v>
      </c>
      <c r="L191" s="87">
        <v>507.17132035999998</v>
      </c>
    </row>
    <row r="192" spans="1:12" ht="12.75" customHeight="1" x14ac:dyDescent="0.2">
      <c r="A192" s="86" t="s">
        <v>156</v>
      </c>
      <c r="B192" s="86">
        <v>15</v>
      </c>
      <c r="C192" s="87">
        <v>672.54172870000002</v>
      </c>
      <c r="D192" s="87">
        <v>668.89827824999998</v>
      </c>
      <c r="E192" s="87">
        <v>0</v>
      </c>
      <c r="F192" s="87">
        <v>66.889827830000002</v>
      </c>
      <c r="G192" s="87">
        <v>167.22456955999999</v>
      </c>
      <c r="H192" s="87">
        <v>334.44913912999999</v>
      </c>
      <c r="I192" s="87">
        <v>0</v>
      </c>
      <c r="J192" s="87">
        <v>367.89405304000002</v>
      </c>
      <c r="K192" s="87">
        <v>434.78388086000001</v>
      </c>
      <c r="L192" s="87">
        <v>501.67370869000001</v>
      </c>
    </row>
    <row r="193" spans="1:12" ht="12.75" customHeight="1" x14ac:dyDescent="0.2">
      <c r="A193" s="86" t="s">
        <v>156</v>
      </c>
      <c r="B193" s="86">
        <v>16</v>
      </c>
      <c r="C193" s="87">
        <v>675.75949562999995</v>
      </c>
      <c r="D193" s="87">
        <v>672.68926216</v>
      </c>
      <c r="E193" s="87">
        <v>0</v>
      </c>
      <c r="F193" s="87">
        <v>67.268926219999997</v>
      </c>
      <c r="G193" s="87">
        <v>168.17231554</v>
      </c>
      <c r="H193" s="87">
        <v>336.34463108</v>
      </c>
      <c r="I193" s="87">
        <v>0</v>
      </c>
      <c r="J193" s="87">
        <v>369.97909419000001</v>
      </c>
      <c r="K193" s="87">
        <v>437.24802039999997</v>
      </c>
      <c r="L193" s="87">
        <v>504.51694662</v>
      </c>
    </row>
    <row r="194" spans="1:12" ht="12.75" customHeight="1" x14ac:dyDescent="0.2">
      <c r="A194" s="86" t="s">
        <v>156</v>
      </c>
      <c r="B194" s="86">
        <v>17</v>
      </c>
      <c r="C194" s="87">
        <v>666.34884811999996</v>
      </c>
      <c r="D194" s="87">
        <v>663.29683738000006</v>
      </c>
      <c r="E194" s="87">
        <v>0</v>
      </c>
      <c r="F194" s="87">
        <v>66.329683739999993</v>
      </c>
      <c r="G194" s="87">
        <v>165.82420934999999</v>
      </c>
      <c r="H194" s="87">
        <v>331.64841869000003</v>
      </c>
      <c r="I194" s="87">
        <v>0</v>
      </c>
      <c r="J194" s="87">
        <v>364.81326056</v>
      </c>
      <c r="K194" s="87">
        <v>431.14294430000001</v>
      </c>
      <c r="L194" s="87">
        <v>497.47262804000002</v>
      </c>
    </row>
    <row r="195" spans="1:12" ht="12.75" customHeight="1" x14ac:dyDescent="0.2">
      <c r="A195" s="86" t="s">
        <v>156</v>
      </c>
      <c r="B195" s="86">
        <v>18</v>
      </c>
      <c r="C195" s="87">
        <v>668.88881791999995</v>
      </c>
      <c r="D195" s="87">
        <v>665.62501794000002</v>
      </c>
      <c r="E195" s="87">
        <v>0</v>
      </c>
      <c r="F195" s="87">
        <v>66.562501789999999</v>
      </c>
      <c r="G195" s="87">
        <v>166.40625449000001</v>
      </c>
      <c r="H195" s="87">
        <v>332.81250897000001</v>
      </c>
      <c r="I195" s="87">
        <v>0</v>
      </c>
      <c r="J195" s="87">
        <v>366.09375986999999</v>
      </c>
      <c r="K195" s="87">
        <v>432.65626165999998</v>
      </c>
      <c r="L195" s="87">
        <v>499.21876345999999</v>
      </c>
    </row>
    <row r="196" spans="1:12" ht="12.75" customHeight="1" x14ac:dyDescent="0.2">
      <c r="A196" s="86" t="s">
        <v>156</v>
      </c>
      <c r="B196" s="86">
        <v>19</v>
      </c>
      <c r="C196" s="87">
        <v>670.07104933999995</v>
      </c>
      <c r="D196" s="87">
        <v>666.73567064999997</v>
      </c>
      <c r="E196" s="87">
        <v>0</v>
      </c>
      <c r="F196" s="87">
        <v>66.673567070000004</v>
      </c>
      <c r="G196" s="87">
        <v>166.68391765999999</v>
      </c>
      <c r="H196" s="87">
        <v>333.36783532999999</v>
      </c>
      <c r="I196" s="87">
        <v>0</v>
      </c>
      <c r="J196" s="87">
        <v>366.70461885999998</v>
      </c>
      <c r="K196" s="87">
        <v>433.37818592000002</v>
      </c>
      <c r="L196" s="87">
        <v>500.05175299000001</v>
      </c>
    </row>
    <row r="197" spans="1:12" ht="12.75" customHeight="1" x14ac:dyDescent="0.2">
      <c r="A197" s="86" t="s">
        <v>156</v>
      </c>
      <c r="B197" s="86">
        <v>20</v>
      </c>
      <c r="C197" s="87">
        <v>665.57768840999995</v>
      </c>
      <c r="D197" s="87">
        <v>662.21106356999996</v>
      </c>
      <c r="E197" s="87">
        <v>0</v>
      </c>
      <c r="F197" s="87">
        <v>66.221106359999993</v>
      </c>
      <c r="G197" s="87">
        <v>165.55276588999999</v>
      </c>
      <c r="H197" s="87">
        <v>331.10553178999999</v>
      </c>
      <c r="I197" s="87">
        <v>0</v>
      </c>
      <c r="J197" s="87">
        <v>364.21608495999999</v>
      </c>
      <c r="K197" s="87">
        <v>430.43719132000001</v>
      </c>
      <c r="L197" s="87">
        <v>496.65829767999998</v>
      </c>
    </row>
    <row r="198" spans="1:12" ht="12.75" customHeight="1" x14ac:dyDescent="0.2">
      <c r="A198" s="86" t="s">
        <v>156</v>
      </c>
      <c r="B198" s="86">
        <v>21</v>
      </c>
      <c r="C198" s="87">
        <v>675.08956203000002</v>
      </c>
      <c r="D198" s="87">
        <v>671.82165232</v>
      </c>
      <c r="E198" s="87">
        <v>0</v>
      </c>
      <c r="F198" s="87">
        <v>67.182165229999995</v>
      </c>
      <c r="G198" s="87">
        <v>167.95541308</v>
      </c>
      <c r="H198" s="87">
        <v>335.91082616</v>
      </c>
      <c r="I198" s="87">
        <v>0</v>
      </c>
      <c r="J198" s="87">
        <v>369.50190878000001</v>
      </c>
      <c r="K198" s="87">
        <v>436.68407401000002</v>
      </c>
      <c r="L198" s="87">
        <v>503.86623924000003</v>
      </c>
    </row>
    <row r="199" spans="1:12" ht="12.75" customHeight="1" x14ac:dyDescent="0.2">
      <c r="A199" s="86" t="s">
        <v>156</v>
      </c>
      <c r="B199" s="86">
        <v>22</v>
      </c>
      <c r="C199" s="87">
        <v>735.72846666999999</v>
      </c>
      <c r="D199" s="87">
        <v>732.14276900000004</v>
      </c>
      <c r="E199" s="87">
        <v>0</v>
      </c>
      <c r="F199" s="87">
        <v>73.214276900000002</v>
      </c>
      <c r="G199" s="87">
        <v>183.03569225000001</v>
      </c>
      <c r="H199" s="87">
        <v>366.07138450000002</v>
      </c>
      <c r="I199" s="87">
        <v>0</v>
      </c>
      <c r="J199" s="87">
        <v>402.67852295</v>
      </c>
      <c r="K199" s="87">
        <v>475.89279985000002</v>
      </c>
      <c r="L199" s="87">
        <v>549.10707675000003</v>
      </c>
    </row>
    <row r="200" spans="1:12" ht="12.75" customHeight="1" x14ac:dyDescent="0.2">
      <c r="A200" s="86" t="s">
        <v>156</v>
      </c>
      <c r="B200" s="86">
        <v>23</v>
      </c>
      <c r="C200" s="87">
        <v>824.57183407000002</v>
      </c>
      <c r="D200" s="87">
        <v>819.80540536000001</v>
      </c>
      <c r="E200" s="87">
        <v>0</v>
      </c>
      <c r="F200" s="87">
        <v>81.980540540000007</v>
      </c>
      <c r="G200" s="87">
        <v>204.95135134</v>
      </c>
      <c r="H200" s="87">
        <v>409.90270268</v>
      </c>
      <c r="I200" s="87">
        <v>0</v>
      </c>
      <c r="J200" s="87">
        <v>450.89297295</v>
      </c>
      <c r="K200" s="87">
        <v>532.87351348000004</v>
      </c>
      <c r="L200" s="87">
        <v>614.85405402000004</v>
      </c>
    </row>
    <row r="201" spans="1:12" ht="12.75" customHeight="1" x14ac:dyDescent="0.2">
      <c r="A201" s="86" t="s">
        <v>156</v>
      </c>
      <c r="B201" s="86">
        <v>24</v>
      </c>
      <c r="C201" s="87">
        <v>930.06916738999996</v>
      </c>
      <c r="D201" s="87">
        <v>922.19893280999997</v>
      </c>
      <c r="E201" s="87">
        <v>0</v>
      </c>
      <c r="F201" s="87">
        <v>92.219893279999994</v>
      </c>
      <c r="G201" s="87">
        <v>230.54973319999999</v>
      </c>
      <c r="H201" s="87">
        <v>461.09946640999999</v>
      </c>
      <c r="I201" s="87">
        <v>0</v>
      </c>
      <c r="J201" s="87">
        <v>507.20941305000002</v>
      </c>
      <c r="K201" s="87">
        <v>599.42930633000003</v>
      </c>
      <c r="L201" s="87">
        <v>691.64919960999998</v>
      </c>
    </row>
    <row r="202" spans="1:12" ht="12.75" customHeight="1" x14ac:dyDescent="0.2">
      <c r="A202" s="86" t="s">
        <v>157</v>
      </c>
      <c r="B202" s="86">
        <v>1</v>
      </c>
      <c r="C202" s="87">
        <v>986.1136262</v>
      </c>
      <c r="D202" s="87">
        <v>978.03997679999998</v>
      </c>
      <c r="E202" s="87">
        <v>0</v>
      </c>
      <c r="F202" s="87">
        <v>97.803997679999995</v>
      </c>
      <c r="G202" s="87">
        <v>244.50999419999999</v>
      </c>
      <c r="H202" s="87">
        <v>489.01998839999999</v>
      </c>
      <c r="I202" s="87">
        <v>0</v>
      </c>
      <c r="J202" s="87">
        <v>537.92198724000002</v>
      </c>
      <c r="K202" s="87">
        <v>635.72598491999997</v>
      </c>
      <c r="L202" s="87">
        <v>733.52998260000004</v>
      </c>
    </row>
    <row r="203" spans="1:12" ht="12.75" customHeight="1" x14ac:dyDescent="0.2">
      <c r="A203" s="86" t="s">
        <v>157</v>
      </c>
      <c r="B203" s="86">
        <v>2</v>
      </c>
      <c r="C203" s="87">
        <v>1036.00533776</v>
      </c>
      <c r="D203" s="87">
        <v>1029.5015867100001</v>
      </c>
      <c r="E203" s="87">
        <v>0</v>
      </c>
      <c r="F203" s="87">
        <v>102.95015866999999</v>
      </c>
      <c r="G203" s="87">
        <v>257.37539667999999</v>
      </c>
      <c r="H203" s="87">
        <v>514.75079335999999</v>
      </c>
      <c r="I203" s="87">
        <v>0</v>
      </c>
      <c r="J203" s="87">
        <v>566.22587268999996</v>
      </c>
      <c r="K203" s="87">
        <v>669.17603136000002</v>
      </c>
      <c r="L203" s="87">
        <v>772.12619002999998</v>
      </c>
    </row>
    <row r="204" spans="1:12" ht="12.75" customHeight="1" x14ac:dyDescent="0.2">
      <c r="A204" s="86" t="s">
        <v>157</v>
      </c>
      <c r="B204" s="86">
        <v>3</v>
      </c>
      <c r="C204" s="87">
        <v>1053.52352591</v>
      </c>
      <c r="D204" s="87">
        <v>1047.77748675</v>
      </c>
      <c r="E204" s="87">
        <v>0</v>
      </c>
      <c r="F204" s="87">
        <v>104.77774868</v>
      </c>
      <c r="G204" s="87">
        <v>261.94437169000003</v>
      </c>
      <c r="H204" s="87">
        <v>523.88874338000005</v>
      </c>
      <c r="I204" s="87">
        <v>0</v>
      </c>
      <c r="J204" s="87">
        <v>576.27761770999996</v>
      </c>
      <c r="K204" s="87">
        <v>681.05536639000002</v>
      </c>
      <c r="L204" s="87">
        <v>785.83311505999995</v>
      </c>
    </row>
    <row r="205" spans="1:12" ht="12.75" customHeight="1" x14ac:dyDescent="0.2">
      <c r="A205" s="86" t="s">
        <v>157</v>
      </c>
      <c r="B205" s="86">
        <v>4</v>
      </c>
      <c r="C205" s="87">
        <v>1046.5653036900001</v>
      </c>
      <c r="D205" s="87">
        <v>1040.7750504099999</v>
      </c>
      <c r="E205" s="87">
        <v>0</v>
      </c>
      <c r="F205" s="87">
        <v>104.07750504000001</v>
      </c>
      <c r="G205" s="87">
        <v>260.19376260000001</v>
      </c>
      <c r="H205" s="87">
        <v>520.38752521000004</v>
      </c>
      <c r="I205" s="87">
        <v>0</v>
      </c>
      <c r="J205" s="87">
        <v>572.42627773000004</v>
      </c>
      <c r="K205" s="87">
        <v>676.50378277000004</v>
      </c>
      <c r="L205" s="87">
        <v>780.58128781000005</v>
      </c>
    </row>
    <row r="206" spans="1:12" ht="12.75" customHeight="1" x14ac:dyDescent="0.2">
      <c r="A206" s="86" t="s">
        <v>157</v>
      </c>
      <c r="B206" s="86">
        <v>5</v>
      </c>
      <c r="C206" s="87">
        <v>1040.10761505</v>
      </c>
      <c r="D206" s="87">
        <v>1034.8030218700001</v>
      </c>
      <c r="E206" s="87">
        <v>0</v>
      </c>
      <c r="F206" s="87">
        <v>103.48030219</v>
      </c>
      <c r="G206" s="87">
        <v>258.70075546999999</v>
      </c>
      <c r="H206" s="87">
        <v>517.40151093999998</v>
      </c>
      <c r="I206" s="87">
        <v>0</v>
      </c>
      <c r="J206" s="87">
        <v>569.14166203000002</v>
      </c>
      <c r="K206" s="87">
        <v>672.62196422</v>
      </c>
      <c r="L206" s="87">
        <v>776.10226639999996</v>
      </c>
    </row>
    <row r="207" spans="1:12" ht="12.75" customHeight="1" x14ac:dyDescent="0.2">
      <c r="A207" s="86" t="s">
        <v>157</v>
      </c>
      <c r="B207" s="86">
        <v>6</v>
      </c>
      <c r="C207" s="87">
        <v>1040.6788361399999</v>
      </c>
      <c r="D207" s="87">
        <v>1034.7074313600001</v>
      </c>
      <c r="E207" s="87">
        <v>0</v>
      </c>
      <c r="F207" s="87">
        <v>103.47074314</v>
      </c>
      <c r="G207" s="87">
        <v>258.67685784000003</v>
      </c>
      <c r="H207" s="87">
        <v>517.35371568000005</v>
      </c>
      <c r="I207" s="87">
        <v>0</v>
      </c>
      <c r="J207" s="87">
        <v>569.08908725000003</v>
      </c>
      <c r="K207" s="87">
        <v>672.55983037999999</v>
      </c>
      <c r="L207" s="87">
        <v>776.03057351999996</v>
      </c>
    </row>
    <row r="208" spans="1:12" ht="12.75" customHeight="1" x14ac:dyDescent="0.2">
      <c r="A208" s="86" t="s">
        <v>157</v>
      </c>
      <c r="B208" s="86">
        <v>7</v>
      </c>
      <c r="C208" s="87">
        <v>1011.75621612</v>
      </c>
      <c r="D208" s="87">
        <v>1006.03039829</v>
      </c>
      <c r="E208" s="87">
        <v>0</v>
      </c>
      <c r="F208" s="87">
        <v>100.60303983</v>
      </c>
      <c r="G208" s="87">
        <v>251.50759957</v>
      </c>
      <c r="H208" s="87">
        <v>503.01519915</v>
      </c>
      <c r="I208" s="87">
        <v>0</v>
      </c>
      <c r="J208" s="87">
        <v>553.31671905999997</v>
      </c>
      <c r="K208" s="87">
        <v>653.91975889000003</v>
      </c>
      <c r="L208" s="87">
        <v>754.52279871999997</v>
      </c>
    </row>
    <row r="209" spans="1:12" ht="12.75" customHeight="1" x14ac:dyDescent="0.2">
      <c r="A209" s="86" t="s">
        <v>157</v>
      </c>
      <c r="B209" s="86">
        <v>8</v>
      </c>
      <c r="C209" s="87">
        <v>881.99146523000002</v>
      </c>
      <c r="D209" s="87">
        <v>877.34036446000005</v>
      </c>
      <c r="E209" s="87">
        <v>0</v>
      </c>
      <c r="F209" s="87">
        <v>87.734036450000005</v>
      </c>
      <c r="G209" s="87">
        <v>219.33509111999999</v>
      </c>
      <c r="H209" s="87">
        <v>438.67018223000002</v>
      </c>
      <c r="I209" s="87">
        <v>0</v>
      </c>
      <c r="J209" s="87">
        <v>482.53720045</v>
      </c>
      <c r="K209" s="87">
        <v>570.27123689999996</v>
      </c>
      <c r="L209" s="87">
        <v>658.00527335000004</v>
      </c>
    </row>
    <row r="210" spans="1:12" ht="12.75" customHeight="1" x14ac:dyDescent="0.2">
      <c r="A210" s="86" t="s">
        <v>157</v>
      </c>
      <c r="B210" s="86">
        <v>9</v>
      </c>
      <c r="C210" s="87">
        <v>762.16361376999998</v>
      </c>
      <c r="D210" s="87">
        <v>758.11902664000002</v>
      </c>
      <c r="E210" s="87">
        <v>0</v>
      </c>
      <c r="F210" s="87">
        <v>75.811902660000001</v>
      </c>
      <c r="G210" s="87">
        <v>189.52975666</v>
      </c>
      <c r="H210" s="87">
        <v>379.05951332000001</v>
      </c>
      <c r="I210" s="87">
        <v>0</v>
      </c>
      <c r="J210" s="87">
        <v>416.96546465</v>
      </c>
      <c r="K210" s="87">
        <v>492.77736732</v>
      </c>
      <c r="L210" s="87">
        <v>568.58926998000004</v>
      </c>
    </row>
    <row r="211" spans="1:12" ht="12.75" customHeight="1" x14ac:dyDescent="0.2">
      <c r="A211" s="86" t="s">
        <v>157</v>
      </c>
      <c r="B211" s="86">
        <v>10</v>
      </c>
      <c r="C211" s="87">
        <v>687.6434342</v>
      </c>
      <c r="D211" s="87">
        <v>684.05080831999999</v>
      </c>
      <c r="E211" s="87">
        <v>0</v>
      </c>
      <c r="F211" s="87">
        <v>68.405080830000003</v>
      </c>
      <c r="G211" s="87">
        <v>171.01270208</v>
      </c>
      <c r="H211" s="87">
        <v>342.02540415999999</v>
      </c>
      <c r="I211" s="87">
        <v>0</v>
      </c>
      <c r="J211" s="87">
        <v>376.22794457999998</v>
      </c>
      <c r="K211" s="87">
        <v>444.63302541000002</v>
      </c>
      <c r="L211" s="87">
        <v>513.03810624000005</v>
      </c>
    </row>
    <row r="212" spans="1:12" ht="12.75" customHeight="1" x14ac:dyDescent="0.2">
      <c r="A212" s="86" t="s">
        <v>157</v>
      </c>
      <c r="B212" s="86">
        <v>11</v>
      </c>
      <c r="C212" s="87">
        <v>662.77452772000004</v>
      </c>
      <c r="D212" s="87">
        <v>659.60125642000003</v>
      </c>
      <c r="E212" s="87">
        <v>0</v>
      </c>
      <c r="F212" s="87">
        <v>65.960125640000001</v>
      </c>
      <c r="G212" s="87">
        <v>164.90031411000001</v>
      </c>
      <c r="H212" s="87">
        <v>329.80062821000001</v>
      </c>
      <c r="I212" s="87">
        <v>0</v>
      </c>
      <c r="J212" s="87">
        <v>362.78069103000001</v>
      </c>
      <c r="K212" s="87">
        <v>428.74081667000002</v>
      </c>
      <c r="L212" s="87">
        <v>494.70094232000002</v>
      </c>
    </row>
    <row r="213" spans="1:12" ht="12.75" customHeight="1" x14ac:dyDescent="0.2">
      <c r="A213" s="86" t="s">
        <v>157</v>
      </c>
      <c r="B213" s="86">
        <v>12</v>
      </c>
      <c r="C213" s="87">
        <v>643.74895986000001</v>
      </c>
      <c r="D213" s="87">
        <v>640.64252586999999</v>
      </c>
      <c r="E213" s="87">
        <v>0</v>
      </c>
      <c r="F213" s="87">
        <v>64.064252589999995</v>
      </c>
      <c r="G213" s="87">
        <v>160.16063147</v>
      </c>
      <c r="H213" s="87">
        <v>320.32126294</v>
      </c>
      <c r="I213" s="87">
        <v>0</v>
      </c>
      <c r="J213" s="87">
        <v>352.35338923</v>
      </c>
      <c r="K213" s="87">
        <v>416.41764181999997</v>
      </c>
      <c r="L213" s="87">
        <v>480.48189439999999</v>
      </c>
    </row>
    <row r="214" spans="1:12" ht="12.75" customHeight="1" x14ac:dyDescent="0.2">
      <c r="A214" s="86" t="s">
        <v>157</v>
      </c>
      <c r="B214" s="86">
        <v>13</v>
      </c>
      <c r="C214" s="87">
        <v>666.40273972</v>
      </c>
      <c r="D214" s="87">
        <v>663.15873374</v>
      </c>
      <c r="E214" s="87">
        <v>0</v>
      </c>
      <c r="F214" s="87">
        <v>66.315873370000006</v>
      </c>
      <c r="G214" s="87">
        <v>165.78968344</v>
      </c>
      <c r="H214" s="87">
        <v>331.57936687</v>
      </c>
      <c r="I214" s="87">
        <v>0</v>
      </c>
      <c r="J214" s="87">
        <v>364.73730355999999</v>
      </c>
      <c r="K214" s="87">
        <v>431.05317693000001</v>
      </c>
      <c r="L214" s="87">
        <v>497.36905030999998</v>
      </c>
    </row>
    <row r="215" spans="1:12" ht="12.75" customHeight="1" x14ac:dyDescent="0.2">
      <c r="A215" s="86" t="s">
        <v>157</v>
      </c>
      <c r="B215" s="86">
        <v>14</v>
      </c>
      <c r="C215" s="87">
        <v>669.93479444000002</v>
      </c>
      <c r="D215" s="87">
        <v>666.52365740000005</v>
      </c>
      <c r="E215" s="87">
        <v>0</v>
      </c>
      <c r="F215" s="87">
        <v>66.652365739999993</v>
      </c>
      <c r="G215" s="87">
        <v>166.63091435000001</v>
      </c>
      <c r="H215" s="87">
        <v>333.26182870000002</v>
      </c>
      <c r="I215" s="87">
        <v>0</v>
      </c>
      <c r="J215" s="87">
        <v>366.58801156999999</v>
      </c>
      <c r="K215" s="87">
        <v>433.24037730999999</v>
      </c>
      <c r="L215" s="87">
        <v>499.89274304999998</v>
      </c>
    </row>
    <row r="216" spans="1:12" ht="12.75" customHeight="1" x14ac:dyDescent="0.2">
      <c r="A216" s="86" t="s">
        <v>157</v>
      </c>
      <c r="B216" s="86">
        <v>15</v>
      </c>
      <c r="C216" s="87">
        <v>673.72902923000004</v>
      </c>
      <c r="D216" s="87">
        <v>670.37620527000001</v>
      </c>
      <c r="E216" s="87">
        <v>0</v>
      </c>
      <c r="F216" s="87">
        <v>67.037620529999998</v>
      </c>
      <c r="G216" s="87">
        <v>167.59405132000001</v>
      </c>
      <c r="H216" s="87">
        <v>335.18810264000001</v>
      </c>
      <c r="I216" s="87">
        <v>0</v>
      </c>
      <c r="J216" s="87">
        <v>368.70691290000002</v>
      </c>
      <c r="K216" s="87">
        <v>435.74453342999999</v>
      </c>
      <c r="L216" s="87">
        <v>502.78215395000001</v>
      </c>
    </row>
    <row r="217" spans="1:12" ht="12.75" customHeight="1" x14ac:dyDescent="0.2">
      <c r="A217" s="86" t="s">
        <v>157</v>
      </c>
      <c r="B217" s="86">
        <v>16</v>
      </c>
      <c r="C217" s="87">
        <v>666.42243588999997</v>
      </c>
      <c r="D217" s="87">
        <v>663.07573705000004</v>
      </c>
      <c r="E217" s="87">
        <v>0</v>
      </c>
      <c r="F217" s="87">
        <v>66.30757371</v>
      </c>
      <c r="G217" s="87">
        <v>165.76893426000001</v>
      </c>
      <c r="H217" s="87">
        <v>331.53786853000003</v>
      </c>
      <c r="I217" s="87">
        <v>0</v>
      </c>
      <c r="J217" s="87">
        <v>364.69165537999999</v>
      </c>
      <c r="K217" s="87">
        <v>430.99922908000002</v>
      </c>
      <c r="L217" s="87">
        <v>497.30680279000001</v>
      </c>
    </row>
    <row r="218" spans="1:12" ht="12.75" customHeight="1" x14ac:dyDescent="0.2">
      <c r="A218" s="86" t="s">
        <v>157</v>
      </c>
      <c r="B218" s="86">
        <v>17</v>
      </c>
      <c r="C218" s="87">
        <v>665.20020810999995</v>
      </c>
      <c r="D218" s="87">
        <v>661.66687218000004</v>
      </c>
      <c r="E218" s="87">
        <v>0</v>
      </c>
      <c r="F218" s="87">
        <v>66.16668722</v>
      </c>
      <c r="G218" s="87">
        <v>165.41671804999999</v>
      </c>
      <c r="H218" s="87">
        <v>330.83343609000002</v>
      </c>
      <c r="I218" s="87">
        <v>0</v>
      </c>
      <c r="J218" s="87">
        <v>363.91677970000001</v>
      </c>
      <c r="K218" s="87">
        <v>430.08346691999998</v>
      </c>
      <c r="L218" s="87">
        <v>496.25015414000001</v>
      </c>
    </row>
    <row r="219" spans="1:12" ht="12.75" customHeight="1" x14ac:dyDescent="0.2">
      <c r="A219" s="86" t="s">
        <v>157</v>
      </c>
      <c r="B219" s="86">
        <v>18</v>
      </c>
      <c r="C219" s="87">
        <v>668.68663735999996</v>
      </c>
      <c r="D219" s="87">
        <v>665.06795924000005</v>
      </c>
      <c r="E219" s="87">
        <v>0</v>
      </c>
      <c r="F219" s="87">
        <v>66.506795920000002</v>
      </c>
      <c r="G219" s="87">
        <v>166.26698981000001</v>
      </c>
      <c r="H219" s="87">
        <v>332.53397962000003</v>
      </c>
      <c r="I219" s="87">
        <v>0</v>
      </c>
      <c r="J219" s="87">
        <v>365.78737758</v>
      </c>
      <c r="K219" s="87">
        <v>432.29417351000001</v>
      </c>
      <c r="L219" s="87">
        <v>498.80096943000001</v>
      </c>
    </row>
    <row r="220" spans="1:12" ht="12.75" customHeight="1" x14ac:dyDescent="0.2">
      <c r="A220" s="86" t="s">
        <v>157</v>
      </c>
      <c r="B220" s="86">
        <v>19</v>
      </c>
      <c r="C220" s="87">
        <v>671.93867246000002</v>
      </c>
      <c r="D220" s="87">
        <v>667.68529831000001</v>
      </c>
      <c r="E220" s="87">
        <v>0</v>
      </c>
      <c r="F220" s="87">
        <v>66.768529830000006</v>
      </c>
      <c r="G220" s="87">
        <v>166.92132458</v>
      </c>
      <c r="H220" s="87">
        <v>333.84264916000001</v>
      </c>
      <c r="I220" s="87">
        <v>0</v>
      </c>
      <c r="J220" s="87">
        <v>367.22691407000002</v>
      </c>
      <c r="K220" s="87">
        <v>433.9954439</v>
      </c>
      <c r="L220" s="87">
        <v>500.76397372999998</v>
      </c>
    </row>
    <row r="221" spans="1:12" ht="12.75" customHeight="1" x14ac:dyDescent="0.2">
      <c r="A221" s="86" t="s">
        <v>157</v>
      </c>
      <c r="B221" s="86">
        <v>20</v>
      </c>
      <c r="C221" s="87">
        <v>657.88852979000001</v>
      </c>
      <c r="D221" s="87">
        <v>654.01407286999995</v>
      </c>
      <c r="E221" s="87">
        <v>0</v>
      </c>
      <c r="F221" s="87">
        <v>65.401407289999995</v>
      </c>
      <c r="G221" s="87">
        <v>163.50351821999999</v>
      </c>
      <c r="H221" s="87">
        <v>327.00703643999998</v>
      </c>
      <c r="I221" s="87">
        <v>0</v>
      </c>
      <c r="J221" s="87">
        <v>359.70774008000001</v>
      </c>
      <c r="K221" s="87">
        <v>425.10914737000002</v>
      </c>
      <c r="L221" s="87">
        <v>490.51055465000002</v>
      </c>
    </row>
    <row r="222" spans="1:12" ht="12.75" customHeight="1" x14ac:dyDescent="0.2">
      <c r="A222" s="86" t="s">
        <v>157</v>
      </c>
      <c r="B222" s="86">
        <v>21</v>
      </c>
      <c r="C222" s="87">
        <v>656.84069402</v>
      </c>
      <c r="D222" s="87">
        <v>652.82387907999998</v>
      </c>
      <c r="E222" s="87">
        <v>0</v>
      </c>
      <c r="F222" s="87">
        <v>65.282387909999997</v>
      </c>
      <c r="G222" s="87">
        <v>163.20596977</v>
      </c>
      <c r="H222" s="87">
        <v>326.41193953999999</v>
      </c>
      <c r="I222" s="87">
        <v>0</v>
      </c>
      <c r="J222" s="87">
        <v>359.05313348999999</v>
      </c>
      <c r="K222" s="87">
        <v>424.3355214</v>
      </c>
      <c r="L222" s="87">
        <v>489.61790931000002</v>
      </c>
    </row>
    <row r="223" spans="1:12" ht="12.75" customHeight="1" x14ac:dyDescent="0.2">
      <c r="A223" s="86" t="s">
        <v>157</v>
      </c>
      <c r="B223" s="86">
        <v>22</v>
      </c>
      <c r="C223" s="87">
        <v>737.37557938999998</v>
      </c>
      <c r="D223" s="87">
        <v>732.59524655999996</v>
      </c>
      <c r="E223" s="87">
        <v>0</v>
      </c>
      <c r="F223" s="87">
        <v>73.259524659999997</v>
      </c>
      <c r="G223" s="87">
        <v>183.14881163999999</v>
      </c>
      <c r="H223" s="87">
        <v>366.29762327999998</v>
      </c>
      <c r="I223" s="87">
        <v>0</v>
      </c>
      <c r="J223" s="87">
        <v>402.92738560999999</v>
      </c>
      <c r="K223" s="87">
        <v>476.18691025999999</v>
      </c>
      <c r="L223" s="87">
        <v>549.44643492</v>
      </c>
    </row>
    <row r="224" spans="1:12" ht="12.75" customHeight="1" x14ac:dyDescent="0.2">
      <c r="A224" s="86" t="s">
        <v>157</v>
      </c>
      <c r="B224" s="86">
        <v>23</v>
      </c>
      <c r="C224" s="87">
        <v>823.15772878999996</v>
      </c>
      <c r="D224" s="87">
        <v>818.07114066999998</v>
      </c>
      <c r="E224" s="87">
        <v>0</v>
      </c>
      <c r="F224" s="87">
        <v>81.807114069999997</v>
      </c>
      <c r="G224" s="87">
        <v>204.51778517</v>
      </c>
      <c r="H224" s="87">
        <v>409.03557033999999</v>
      </c>
      <c r="I224" s="87">
        <v>0</v>
      </c>
      <c r="J224" s="87">
        <v>449.93912736999999</v>
      </c>
      <c r="K224" s="87">
        <v>531.74624143999995</v>
      </c>
      <c r="L224" s="87">
        <v>613.55335549999995</v>
      </c>
    </row>
    <row r="225" spans="1:12" ht="12.75" customHeight="1" x14ac:dyDescent="0.2">
      <c r="A225" s="86" t="s">
        <v>157</v>
      </c>
      <c r="B225" s="86">
        <v>24</v>
      </c>
      <c r="C225" s="87">
        <v>928.84183188999998</v>
      </c>
      <c r="D225" s="87">
        <v>922.79622945999995</v>
      </c>
      <c r="E225" s="87">
        <v>0</v>
      </c>
      <c r="F225" s="87">
        <v>92.279622950000004</v>
      </c>
      <c r="G225" s="87">
        <v>230.69905736999999</v>
      </c>
      <c r="H225" s="87">
        <v>461.39811472999997</v>
      </c>
      <c r="I225" s="87">
        <v>0</v>
      </c>
      <c r="J225" s="87">
        <v>507.53792620000002</v>
      </c>
      <c r="K225" s="87">
        <v>599.81754914999999</v>
      </c>
      <c r="L225" s="87">
        <v>692.09717209999997</v>
      </c>
    </row>
    <row r="226" spans="1:12" ht="12.75" customHeight="1" x14ac:dyDescent="0.2">
      <c r="A226" s="86" t="s">
        <v>158</v>
      </c>
      <c r="B226" s="86">
        <v>1</v>
      </c>
      <c r="C226" s="87">
        <v>1027.1445715499999</v>
      </c>
      <c r="D226" s="87">
        <v>1020.56188222</v>
      </c>
      <c r="E226" s="87">
        <v>0</v>
      </c>
      <c r="F226" s="87">
        <v>102.05618822</v>
      </c>
      <c r="G226" s="87">
        <v>255.14047056000001</v>
      </c>
      <c r="H226" s="87">
        <v>510.28094111000001</v>
      </c>
      <c r="I226" s="87">
        <v>0</v>
      </c>
      <c r="J226" s="87">
        <v>561.30903522000006</v>
      </c>
      <c r="K226" s="87">
        <v>663.36522344000002</v>
      </c>
      <c r="L226" s="87">
        <v>765.42141167</v>
      </c>
    </row>
    <row r="227" spans="1:12" ht="12.75" customHeight="1" x14ac:dyDescent="0.2">
      <c r="A227" s="86" t="s">
        <v>158</v>
      </c>
      <c r="B227" s="86">
        <v>2</v>
      </c>
      <c r="C227" s="87">
        <v>1018.10978572</v>
      </c>
      <c r="D227" s="87">
        <v>1011.67435654</v>
      </c>
      <c r="E227" s="87">
        <v>0</v>
      </c>
      <c r="F227" s="87">
        <v>101.16743565</v>
      </c>
      <c r="G227" s="87">
        <v>252.91858913999999</v>
      </c>
      <c r="H227" s="87">
        <v>505.83717826999998</v>
      </c>
      <c r="I227" s="87">
        <v>0</v>
      </c>
      <c r="J227" s="87">
        <v>556.42089610000005</v>
      </c>
      <c r="K227" s="87">
        <v>657.58833174999995</v>
      </c>
      <c r="L227" s="87">
        <v>758.75576740999998</v>
      </c>
    </row>
    <row r="228" spans="1:12" ht="12.75" customHeight="1" x14ac:dyDescent="0.2">
      <c r="A228" s="86" t="s">
        <v>158</v>
      </c>
      <c r="B228" s="86">
        <v>3</v>
      </c>
      <c r="C228" s="87">
        <v>1001.03668777</v>
      </c>
      <c r="D228" s="87">
        <v>994.71959514000002</v>
      </c>
      <c r="E228" s="87">
        <v>0</v>
      </c>
      <c r="F228" s="87">
        <v>99.471959510000005</v>
      </c>
      <c r="G228" s="87">
        <v>248.67989879000001</v>
      </c>
      <c r="H228" s="87">
        <v>497.35979757000001</v>
      </c>
      <c r="I228" s="87">
        <v>0</v>
      </c>
      <c r="J228" s="87">
        <v>547.09577733000003</v>
      </c>
      <c r="K228" s="87">
        <v>646.56773683999995</v>
      </c>
      <c r="L228" s="87">
        <v>746.03969635999999</v>
      </c>
    </row>
    <row r="229" spans="1:12" ht="12.75" customHeight="1" x14ac:dyDescent="0.2">
      <c r="A229" s="86" t="s">
        <v>158</v>
      </c>
      <c r="B229" s="86">
        <v>4</v>
      </c>
      <c r="C229" s="87">
        <v>994.39438909</v>
      </c>
      <c r="D229" s="87">
        <v>988.26523592000001</v>
      </c>
      <c r="E229" s="87">
        <v>0</v>
      </c>
      <c r="F229" s="87">
        <v>98.826523589999994</v>
      </c>
      <c r="G229" s="87">
        <v>247.06630898</v>
      </c>
      <c r="H229" s="87">
        <v>494.13261796</v>
      </c>
      <c r="I229" s="87">
        <v>0</v>
      </c>
      <c r="J229" s="87">
        <v>543.54587976000005</v>
      </c>
      <c r="K229" s="87">
        <v>642.37240335000001</v>
      </c>
      <c r="L229" s="87">
        <v>741.19892693999998</v>
      </c>
    </row>
    <row r="230" spans="1:12" ht="12.75" customHeight="1" x14ac:dyDescent="0.2">
      <c r="A230" s="86" t="s">
        <v>158</v>
      </c>
      <c r="B230" s="86">
        <v>5</v>
      </c>
      <c r="C230" s="87">
        <v>991.38339302999998</v>
      </c>
      <c r="D230" s="87">
        <v>985.58414467</v>
      </c>
      <c r="E230" s="87">
        <v>0</v>
      </c>
      <c r="F230" s="87">
        <v>98.558414470000002</v>
      </c>
      <c r="G230" s="87">
        <v>246.39603617</v>
      </c>
      <c r="H230" s="87">
        <v>492.79207234</v>
      </c>
      <c r="I230" s="87">
        <v>0</v>
      </c>
      <c r="J230" s="87">
        <v>542.07127957</v>
      </c>
      <c r="K230" s="87">
        <v>640.62969404</v>
      </c>
      <c r="L230" s="87">
        <v>739.1881085</v>
      </c>
    </row>
    <row r="231" spans="1:12" ht="12.75" customHeight="1" x14ac:dyDescent="0.2">
      <c r="A231" s="86" t="s">
        <v>158</v>
      </c>
      <c r="B231" s="86">
        <v>6</v>
      </c>
      <c r="C231" s="87">
        <v>997.45165909000002</v>
      </c>
      <c r="D231" s="87">
        <v>991.37108652999996</v>
      </c>
      <c r="E231" s="87">
        <v>0</v>
      </c>
      <c r="F231" s="87">
        <v>99.137108650000002</v>
      </c>
      <c r="G231" s="87">
        <v>247.84277162999999</v>
      </c>
      <c r="H231" s="87">
        <v>495.68554326999998</v>
      </c>
      <c r="I231" s="87">
        <v>0</v>
      </c>
      <c r="J231" s="87">
        <v>545.25409759000001</v>
      </c>
      <c r="K231" s="87">
        <v>644.39120623999997</v>
      </c>
      <c r="L231" s="87">
        <v>743.52831490000005</v>
      </c>
    </row>
    <row r="232" spans="1:12" ht="12.75" customHeight="1" x14ac:dyDescent="0.2">
      <c r="A232" s="86" t="s">
        <v>158</v>
      </c>
      <c r="B232" s="86">
        <v>7</v>
      </c>
      <c r="C232" s="87">
        <v>1010.84381917</v>
      </c>
      <c r="D232" s="87">
        <v>1004.27067116</v>
      </c>
      <c r="E232" s="87">
        <v>0</v>
      </c>
      <c r="F232" s="87">
        <v>100.42706712</v>
      </c>
      <c r="G232" s="87">
        <v>251.06766779</v>
      </c>
      <c r="H232" s="87">
        <v>502.13533558</v>
      </c>
      <c r="I232" s="87">
        <v>0</v>
      </c>
      <c r="J232" s="87">
        <v>552.34886914000003</v>
      </c>
      <c r="K232" s="87">
        <v>652.77593624999997</v>
      </c>
      <c r="L232" s="87">
        <v>753.20300337000003</v>
      </c>
    </row>
    <row r="233" spans="1:12" ht="12.75" customHeight="1" x14ac:dyDescent="0.2">
      <c r="A233" s="86" t="s">
        <v>158</v>
      </c>
      <c r="B233" s="86">
        <v>8</v>
      </c>
      <c r="C233" s="87">
        <v>875.91302868000002</v>
      </c>
      <c r="D233" s="87">
        <v>870.28394108999998</v>
      </c>
      <c r="E233" s="87">
        <v>0</v>
      </c>
      <c r="F233" s="87">
        <v>87.028394109999994</v>
      </c>
      <c r="G233" s="87">
        <v>217.57098526999999</v>
      </c>
      <c r="H233" s="87">
        <v>435.14197055</v>
      </c>
      <c r="I233" s="87">
        <v>0</v>
      </c>
      <c r="J233" s="87">
        <v>478.6561676</v>
      </c>
      <c r="K233" s="87">
        <v>565.68456171000003</v>
      </c>
      <c r="L233" s="87">
        <v>652.71295582000005</v>
      </c>
    </row>
    <row r="234" spans="1:12" ht="12.75" customHeight="1" x14ac:dyDescent="0.2">
      <c r="A234" s="86" t="s">
        <v>158</v>
      </c>
      <c r="B234" s="86">
        <v>9</v>
      </c>
      <c r="C234" s="87">
        <v>743.10213397999996</v>
      </c>
      <c r="D234" s="87">
        <v>738.30728365000004</v>
      </c>
      <c r="E234" s="87">
        <v>0</v>
      </c>
      <c r="F234" s="87">
        <v>73.830728370000003</v>
      </c>
      <c r="G234" s="87">
        <v>184.57682091000001</v>
      </c>
      <c r="H234" s="87">
        <v>369.15364183000003</v>
      </c>
      <c r="I234" s="87">
        <v>0</v>
      </c>
      <c r="J234" s="87">
        <v>406.06900601000001</v>
      </c>
      <c r="K234" s="87">
        <v>479.89973436999998</v>
      </c>
      <c r="L234" s="87">
        <v>553.73046274000001</v>
      </c>
    </row>
    <row r="235" spans="1:12" ht="12.75" customHeight="1" x14ac:dyDescent="0.2">
      <c r="A235" s="86" t="s">
        <v>158</v>
      </c>
      <c r="B235" s="86">
        <v>10</v>
      </c>
      <c r="C235" s="87">
        <v>684.65088935999995</v>
      </c>
      <c r="D235" s="87">
        <v>681.08828468000002</v>
      </c>
      <c r="E235" s="87">
        <v>0</v>
      </c>
      <c r="F235" s="87">
        <v>68.108828470000006</v>
      </c>
      <c r="G235" s="87">
        <v>170.27207117</v>
      </c>
      <c r="H235" s="87">
        <v>340.54414234000001</v>
      </c>
      <c r="I235" s="87">
        <v>0</v>
      </c>
      <c r="J235" s="87">
        <v>374.59855657000003</v>
      </c>
      <c r="K235" s="87">
        <v>442.70738504000002</v>
      </c>
      <c r="L235" s="87">
        <v>510.81621351000001</v>
      </c>
    </row>
    <row r="236" spans="1:12" ht="12.75" customHeight="1" x14ac:dyDescent="0.2">
      <c r="A236" s="86" t="s">
        <v>158</v>
      </c>
      <c r="B236" s="86">
        <v>11</v>
      </c>
      <c r="C236" s="87">
        <v>677.31353259000002</v>
      </c>
      <c r="D236" s="87">
        <v>674.12210645000005</v>
      </c>
      <c r="E236" s="87">
        <v>0</v>
      </c>
      <c r="F236" s="87">
        <v>67.412210650000006</v>
      </c>
      <c r="G236" s="87">
        <v>168.53052661000001</v>
      </c>
      <c r="H236" s="87">
        <v>337.06105323000003</v>
      </c>
      <c r="I236" s="87">
        <v>0</v>
      </c>
      <c r="J236" s="87">
        <v>370.76715854999998</v>
      </c>
      <c r="K236" s="87">
        <v>438.17936918999999</v>
      </c>
      <c r="L236" s="87">
        <v>505.59157984000001</v>
      </c>
    </row>
    <row r="237" spans="1:12" ht="12.75" customHeight="1" x14ac:dyDescent="0.2">
      <c r="A237" s="86" t="s">
        <v>158</v>
      </c>
      <c r="B237" s="86">
        <v>12</v>
      </c>
      <c r="C237" s="87">
        <v>655.37618916999998</v>
      </c>
      <c r="D237" s="87">
        <v>652.20254668999996</v>
      </c>
      <c r="E237" s="87">
        <v>0</v>
      </c>
      <c r="F237" s="87">
        <v>65.220254670000003</v>
      </c>
      <c r="G237" s="87">
        <v>163.05063666999999</v>
      </c>
      <c r="H237" s="87">
        <v>326.10127334999999</v>
      </c>
      <c r="I237" s="87">
        <v>0</v>
      </c>
      <c r="J237" s="87">
        <v>358.71140068</v>
      </c>
      <c r="K237" s="87">
        <v>423.93165535000003</v>
      </c>
      <c r="L237" s="87">
        <v>489.15191002</v>
      </c>
    </row>
    <row r="238" spans="1:12" ht="12.75" customHeight="1" x14ac:dyDescent="0.2">
      <c r="A238" s="86" t="s">
        <v>158</v>
      </c>
      <c r="B238" s="86">
        <v>13</v>
      </c>
      <c r="C238" s="87">
        <v>693.72438382999997</v>
      </c>
      <c r="D238" s="87">
        <v>690.37272117999998</v>
      </c>
      <c r="E238" s="87">
        <v>0</v>
      </c>
      <c r="F238" s="87">
        <v>69.037272119999997</v>
      </c>
      <c r="G238" s="87">
        <v>172.5931803</v>
      </c>
      <c r="H238" s="87">
        <v>345.18636058999999</v>
      </c>
      <c r="I238" s="87">
        <v>0</v>
      </c>
      <c r="J238" s="87">
        <v>379.70499665</v>
      </c>
      <c r="K238" s="87">
        <v>448.74226877000001</v>
      </c>
      <c r="L238" s="87">
        <v>517.77954089000002</v>
      </c>
    </row>
    <row r="239" spans="1:12" ht="12.75" customHeight="1" x14ac:dyDescent="0.2">
      <c r="A239" s="86" t="s">
        <v>158</v>
      </c>
      <c r="B239" s="86">
        <v>14</v>
      </c>
      <c r="C239" s="87">
        <v>691.28276176999998</v>
      </c>
      <c r="D239" s="87">
        <v>687.94140009</v>
      </c>
      <c r="E239" s="87">
        <v>0</v>
      </c>
      <c r="F239" s="87">
        <v>68.794140010000007</v>
      </c>
      <c r="G239" s="87">
        <v>171.98535002</v>
      </c>
      <c r="H239" s="87">
        <v>343.97070005</v>
      </c>
      <c r="I239" s="87">
        <v>0</v>
      </c>
      <c r="J239" s="87">
        <v>378.36777004999999</v>
      </c>
      <c r="K239" s="87">
        <v>447.16191006000003</v>
      </c>
      <c r="L239" s="87">
        <v>515.95605006999995</v>
      </c>
    </row>
    <row r="240" spans="1:12" ht="12.75" customHeight="1" x14ac:dyDescent="0.2">
      <c r="A240" s="86" t="s">
        <v>158</v>
      </c>
      <c r="B240" s="86">
        <v>15</v>
      </c>
      <c r="C240" s="87">
        <v>686.38586872999997</v>
      </c>
      <c r="D240" s="87">
        <v>682.89963051999996</v>
      </c>
      <c r="E240" s="87">
        <v>0</v>
      </c>
      <c r="F240" s="87">
        <v>68.289963049999997</v>
      </c>
      <c r="G240" s="87">
        <v>170.72490762999999</v>
      </c>
      <c r="H240" s="87">
        <v>341.44981525999998</v>
      </c>
      <c r="I240" s="87">
        <v>0</v>
      </c>
      <c r="J240" s="87">
        <v>375.59479678999998</v>
      </c>
      <c r="K240" s="87">
        <v>443.88475984000002</v>
      </c>
      <c r="L240" s="87">
        <v>512.17472289</v>
      </c>
    </row>
    <row r="241" spans="1:12" ht="12.75" customHeight="1" x14ac:dyDescent="0.2">
      <c r="A241" s="86" t="s">
        <v>158</v>
      </c>
      <c r="B241" s="86">
        <v>16</v>
      </c>
      <c r="C241" s="87">
        <v>694.98078076000002</v>
      </c>
      <c r="D241" s="87">
        <v>691.45798825999998</v>
      </c>
      <c r="E241" s="87">
        <v>0</v>
      </c>
      <c r="F241" s="87">
        <v>69.145798830000004</v>
      </c>
      <c r="G241" s="87">
        <v>172.86449707</v>
      </c>
      <c r="H241" s="87">
        <v>345.72899412999999</v>
      </c>
      <c r="I241" s="87">
        <v>0</v>
      </c>
      <c r="J241" s="87">
        <v>380.30189353999998</v>
      </c>
      <c r="K241" s="87">
        <v>449.44769237000003</v>
      </c>
      <c r="L241" s="87">
        <v>518.59349120000002</v>
      </c>
    </row>
    <row r="242" spans="1:12" ht="12.75" customHeight="1" x14ac:dyDescent="0.2">
      <c r="A242" s="86" t="s">
        <v>158</v>
      </c>
      <c r="B242" s="86">
        <v>17</v>
      </c>
      <c r="C242" s="87">
        <v>699.39625375000003</v>
      </c>
      <c r="D242" s="87">
        <v>695.42794017999995</v>
      </c>
      <c r="E242" s="87">
        <v>0</v>
      </c>
      <c r="F242" s="87">
        <v>69.542794020000002</v>
      </c>
      <c r="G242" s="87">
        <v>173.85698504999999</v>
      </c>
      <c r="H242" s="87">
        <v>347.71397008999998</v>
      </c>
      <c r="I242" s="87">
        <v>0</v>
      </c>
      <c r="J242" s="87">
        <v>382.48536710000002</v>
      </c>
      <c r="K242" s="87">
        <v>452.02816111999999</v>
      </c>
      <c r="L242" s="87">
        <v>521.57095514000002</v>
      </c>
    </row>
    <row r="243" spans="1:12" ht="12.75" customHeight="1" x14ac:dyDescent="0.2">
      <c r="A243" s="86" t="s">
        <v>158</v>
      </c>
      <c r="B243" s="86">
        <v>18</v>
      </c>
      <c r="C243" s="87">
        <v>702.47284435999995</v>
      </c>
      <c r="D243" s="87">
        <v>697.80013002999999</v>
      </c>
      <c r="E243" s="87">
        <v>0</v>
      </c>
      <c r="F243" s="87">
        <v>69.780012999999997</v>
      </c>
      <c r="G243" s="87">
        <v>174.45003251</v>
      </c>
      <c r="H243" s="87">
        <v>348.90006502</v>
      </c>
      <c r="I243" s="87">
        <v>0</v>
      </c>
      <c r="J243" s="87">
        <v>383.79007152000003</v>
      </c>
      <c r="K243" s="87">
        <v>453.57008452000002</v>
      </c>
      <c r="L243" s="87">
        <v>523.35009751999996</v>
      </c>
    </row>
    <row r="244" spans="1:12" ht="12.75" customHeight="1" x14ac:dyDescent="0.2">
      <c r="A244" s="86" t="s">
        <v>158</v>
      </c>
      <c r="B244" s="86">
        <v>19</v>
      </c>
      <c r="C244" s="87">
        <v>708.15905307000003</v>
      </c>
      <c r="D244" s="87">
        <v>703.53285663999998</v>
      </c>
      <c r="E244" s="87">
        <v>0</v>
      </c>
      <c r="F244" s="87">
        <v>70.353285659999997</v>
      </c>
      <c r="G244" s="87">
        <v>175.88321415999999</v>
      </c>
      <c r="H244" s="87">
        <v>351.76642831999999</v>
      </c>
      <c r="I244" s="87">
        <v>0</v>
      </c>
      <c r="J244" s="87">
        <v>386.94307114999998</v>
      </c>
      <c r="K244" s="87">
        <v>457.29635682000003</v>
      </c>
      <c r="L244" s="87">
        <v>527.64964248000001</v>
      </c>
    </row>
    <row r="245" spans="1:12" ht="12.75" customHeight="1" x14ac:dyDescent="0.2">
      <c r="A245" s="86" t="s">
        <v>158</v>
      </c>
      <c r="B245" s="86">
        <v>20</v>
      </c>
      <c r="C245" s="87">
        <v>699.36065100999997</v>
      </c>
      <c r="D245" s="87">
        <v>694.93175397000005</v>
      </c>
      <c r="E245" s="87">
        <v>0</v>
      </c>
      <c r="F245" s="87">
        <v>69.493175399999998</v>
      </c>
      <c r="G245" s="87">
        <v>173.73293849000001</v>
      </c>
      <c r="H245" s="87">
        <v>347.46587699000003</v>
      </c>
      <c r="I245" s="87">
        <v>0</v>
      </c>
      <c r="J245" s="87">
        <v>382.21246467999998</v>
      </c>
      <c r="K245" s="87">
        <v>451.70564008000002</v>
      </c>
      <c r="L245" s="87">
        <v>521.19881548000001</v>
      </c>
    </row>
    <row r="246" spans="1:12" ht="12.75" customHeight="1" x14ac:dyDescent="0.2">
      <c r="A246" s="86" t="s">
        <v>158</v>
      </c>
      <c r="B246" s="86">
        <v>21</v>
      </c>
      <c r="C246" s="87">
        <v>703.43422079000004</v>
      </c>
      <c r="D246" s="87">
        <v>698.79058711000005</v>
      </c>
      <c r="E246" s="87">
        <v>0</v>
      </c>
      <c r="F246" s="87">
        <v>69.879058709999995</v>
      </c>
      <c r="G246" s="87">
        <v>174.69764678000001</v>
      </c>
      <c r="H246" s="87">
        <v>349.39529356000003</v>
      </c>
      <c r="I246" s="87">
        <v>0</v>
      </c>
      <c r="J246" s="87">
        <v>384.33482291000001</v>
      </c>
      <c r="K246" s="87">
        <v>454.21388162</v>
      </c>
      <c r="L246" s="87">
        <v>524.09294033000003</v>
      </c>
    </row>
    <row r="247" spans="1:12" ht="12.75" customHeight="1" x14ac:dyDescent="0.2">
      <c r="A247" s="86" t="s">
        <v>158</v>
      </c>
      <c r="B247" s="86">
        <v>22</v>
      </c>
      <c r="C247" s="87">
        <v>759.72989918999997</v>
      </c>
      <c r="D247" s="87">
        <v>754.73096992000001</v>
      </c>
      <c r="E247" s="87">
        <v>0</v>
      </c>
      <c r="F247" s="87">
        <v>75.473096990000002</v>
      </c>
      <c r="G247" s="87">
        <v>188.68274248</v>
      </c>
      <c r="H247" s="87">
        <v>377.36548496</v>
      </c>
      <c r="I247" s="87">
        <v>0</v>
      </c>
      <c r="J247" s="87">
        <v>415.10203345999997</v>
      </c>
      <c r="K247" s="87">
        <v>490.57513045000002</v>
      </c>
      <c r="L247" s="87">
        <v>566.04822744000001</v>
      </c>
    </row>
    <row r="248" spans="1:12" ht="12.75" customHeight="1" x14ac:dyDescent="0.2">
      <c r="A248" s="86" t="s">
        <v>158</v>
      </c>
      <c r="B248" s="86">
        <v>23</v>
      </c>
      <c r="C248" s="87">
        <v>848.95775636999997</v>
      </c>
      <c r="D248" s="87">
        <v>843.56005816000004</v>
      </c>
      <c r="E248" s="87">
        <v>0</v>
      </c>
      <c r="F248" s="87">
        <v>84.356005819999993</v>
      </c>
      <c r="G248" s="87">
        <v>210.89001454000001</v>
      </c>
      <c r="H248" s="87">
        <v>421.78002908000002</v>
      </c>
      <c r="I248" s="87">
        <v>0</v>
      </c>
      <c r="J248" s="87">
        <v>463.95803198999999</v>
      </c>
      <c r="K248" s="87">
        <v>548.31403780000005</v>
      </c>
      <c r="L248" s="87">
        <v>632.67004362</v>
      </c>
    </row>
    <row r="249" spans="1:12" ht="12.75" customHeight="1" x14ac:dyDescent="0.2">
      <c r="A249" s="86" t="s">
        <v>158</v>
      </c>
      <c r="B249" s="86">
        <v>24</v>
      </c>
      <c r="C249" s="87">
        <v>972.98796253</v>
      </c>
      <c r="D249" s="87">
        <v>966.65480273000003</v>
      </c>
      <c r="E249" s="87">
        <v>0</v>
      </c>
      <c r="F249" s="87">
        <v>96.665480270000003</v>
      </c>
      <c r="G249" s="87">
        <v>241.66370068000001</v>
      </c>
      <c r="H249" s="87">
        <v>483.32740137000002</v>
      </c>
      <c r="I249" s="87">
        <v>0</v>
      </c>
      <c r="J249" s="87">
        <v>531.66014150000001</v>
      </c>
      <c r="K249" s="87">
        <v>628.32562177</v>
      </c>
      <c r="L249" s="87">
        <v>724.99110204999999</v>
      </c>
    </row>
    <row r="250" spans="1:12" ht="12.75" customHeight="1" x14ac:dyDescent="0.2">
      <c r="A250" s="86" t="s">
        <v>159</v>
      </c>
      <c r="B250" s="86">
        <v>1</v>
      </c>
      <c r="C250" s="87">
        <v>1051.8307007000001</v>
      </c>
      <c r="D250" s="87">
        <v>1045.27298806</v>
      </c>
      <c r="E250" s="87">
        <v>0</v>
      </c>
      <c r="F250" s="87">
        <v>104.52729881</v>
      </c>
      <c r="G250" s="87">
        <v>261.31824702</v>
      </c>
      <c r="H250" s="87">
        <v>522.63649402999999</v>
      </c>
      <c r="I250" s="87">
        <v>0</v>
      </c>
      <c r="J250" s="87">
        <v>574.90014342999996</v>
      </c>
      <c r="K250" s="87">
        <v>679.42744224</v>
      </c>
      <c r="L250" s="87">
        <v>783.95474105000005</v>
      </c>
    </row>
    <row r="251" spans="1:12" ht="12.75" customHeight="1" x14ac:dyDescent="0.2">
      <c r="A251" s="86" t="s">
        <v>159</v>
      </c>
      <c r="B251" s="86">
        <v>2</v>
      </c>
      <c r="C251" s="87">
        <v>1052.22661264</v>
      </c>
      <c r="D251" s="87">
        <v>1045.76847071</v>
      </c>
      <c r="E251" s="87">
        <v>0</v>
      </c>
      <c r="F251" s="87">
        <v>104.57684707</v>
      </c>
      <c r="G251" s="87">
        <v>261.44211768000002</v>
      </c>
      <c r="H251" s="87">
        <v>522.88423536000005</v>
      </c>
      <c r="I251" s="87">
        <v>0</v>
      </c>
      <c r="J251" s="87">
        <v>575.17265888999998</v>
      </c>
      <c r="K251" s="87">
        <v>679.74950595999996</v>
      </c>
      <c r="L251" s="87">
        <v>784.32635302999995</v>
      </c>
    </row>
    <row r="252" spans="1:12" ht="12.75" customHeight="1" x14ac:dyDescent="0.2">
      <c r="A252" s="86" t="s">
        <v>159</v>
      </c>
      <c r="B252" s="86">
        <v>3</v>
      </c>
      <c r="C252" s="87">
        <v>1039.0302510700001</v>
      </c>
      <c r="D252" s="87">
        <v>1032.6269053799999</v>
      </c>
      <c r="E252" s="87">
        <v>0</v>
      </c>
      <c r="F252" s="87">
        <v>103.26269053999999</v>
      </c>
      <c r="G252" s="87">
        <v>258.15672634999999</v>
      </c>
      <c r="H252" s="87">
        <v>516.31345268999996</v>
      </c>
      <c r="I252" s="87">
        <v>0</v>
      </c>
      <c r="J252" s="87">
        <v>567.94479795999996</v>
      </c>
      <c r="K252" s="87">
        <v>671.20748849999995</v>
      </c>
      <c r="L252" s="87">
        <v>774.47017903999995</v>
      </c>
    </row>
    <row r="253" spans="1:12" ht="12.75" customHeight="1" x14ac:dyDescent="0.2">
      <c r="A253" s="86" t="s">
        <v>159</v>
      </c>
      <c r="B253" s="86">
        <v>4</v>
      </c>
      <c r="C253" s="87">
        <v>1031.97545064</v>
      </c>
      <c r="D253" s="87">
        <v>1025.4116581400001</v>
      </c>
      <c r="E253" s="87">
        <v>0</v>
      </c>
      <c r="F253" s="87">
        <v>102.54116581</v>
      </c>
      <c r="G253" s="87">
        <v>256.35291453999997</v>
      </c>
      <c r="H253" s="87">
        <v>512.70582907000005</v>
      </c>
      <c r="I253" s="87">
        <v>0</v>
      </c>
      <c r="J253" s="87">
        <v>563.97641197999997</v>
      </c>
      <c r="K253" s="87">
        <v>666.51757779000002</v>
      </c>
      <c r="L253" s="87">
        <v>769.05874360999996</v>
      </c>
    </row>
    <row r="254" spans="1:12" ht="12.75" customHeight="1" x14ac:dyDescent="0.2">
      <c r="A254" s="86" t="s">
        <v>159</v>
      </c>
      <c r="B254" s="86">
        <v>5</v>
      </c>
      <c r="C254" s="87">
        <v>1029.0736502899999</v>
      </c>
      <c r="D254" s="87">
        <v>1022.71008164</v>
      </c>
      <c r="E254" s="87">
        <v>0</v>
      </c>
      <c r="F254" s="87">
        <v>102.27100815999999</v>
      </c>
      <c r="G254" s="87">
        <v>255.67752041</v>
      </c>
      <c r="H254" s="87">
        <v>511.35504082</v>
      </c>
      <c r="I254" s="87">
        <v>0</v>
      </c>
      <c r="J254" s="87">
        <v>562.49054490000003</v>
      </c>
      <c r="K254" s="87">
        <v>664.76155306999999</v>
      </c>
      <c r="L254" s="87">
        <v>767.03256123000006</v>
      </c>
    </row>
    <row r="255" spans="1:12" ht="12.75" customHeight="1" x14ac:dyDescent="0.2">
      <c r="A255" s="86" t="s">
        <v>159</v>
      </c>
      <c r="B255" s="86">
        <v>6</v>
      </c>
      <c r="C255" s="87">
        <v>1029.2204115300001</v>
      </c>
      <c r="D255" s="87">
        <v>1022.90893075</v>
      </c>
      <c r="E255" s="87">
        <v>0</v>
      </c>
      <c r="F255" s="87">
        <v>102.29089308</v>
      </c>
      <c r="G255" s="87">
        <v>255.72723268999999</v>
      </c>
      <c r="H255" s="87">
        <v>511.45446537999999</v>
      </c>
      <c r="I255" s="87">
        <v>0</v>
      </c>
      <c r="J255" s="87">
        <v>562.59991190999995</v>
      </c>
      <c r="K255" s="87">
        <v>664.89080498999999</v>
      </c>
      <c r="L255" s="87">
        <v>767.18169806000003</v>
      </c>
    </row>
    <row r="256" spans="1:12" ht="12.75" customHeight="1" x14ac:dyDescent="0.2">
      <c r="A256" s="86" t="s">
        <v>159</v>
      </c>
      <c r="B256" s="86">
        <v>7</v>
      </c>
      <c r="C256" s="87">
        <v>972.88675879000004</v>
      </c>
      <c r="D256" s="87">
        <v>966.95666689999996</v>
      </c>
      <c r="E256" s="87">
        <v>0</v>
      </c>
      <c r="F256" s="87">
        <v>96.695666689999996</v>
      </c>
      <c r="G256" s="87">
        <v>241.73916672999999</v>
      </c>
      <c r="H256" s="87">
        <v>483.47833344999998</v>
      </c>
      <c r="I256" s="87">
        <v>0</v>
      </c>
      <c r="J256" s="87">
        <v>531.82616680000001</v>
      </c>
      <c r="K256" s="87">
        <v>628.52183348999995</v>
      </c>
      <c r="L256" s="87">
        <v>725.21750018</v>
      </c>
    </row>
    <row r="257" spans="1:12" ht="12.75" customHeight="1" x14ac:dyDescent="0.2">
      <c r="A257" s="86" t="s">
        <v>159</v>
      </c>
      <c r="B257" s="86">
        <v>8</v>
      </c>
      <c r="C257" s="87">
        <v>861.88453686000003</v>
      </c>
      <c r="D257" s="87">
        <v>856.46266330000003</v>
      </c>
      <c r="E257" s="87">
        <v>0</v>
      </c>
      <c r="F257" s="87">
        <v>85.646266330000003</v>
      </c>
      <c r="G257" s="87">
        <v>214.11566583000001</v>
      </c>
      <c r="H257" s="87">
        <v>428.23133165000002</v>
      </c>
      <c r="I257" s="87">
        <v>0</v>
      </c>
      <c r="J257" s="87">
        <v>471.05446482000002</v>
      </c>
      <c r="K257" s="87">
        <v>556.70073115000002</v>
      </c>
      <c r="L257" s="87">
        <v>642.34699748000003</v>
      </c>
    </row>
    <row r="258" spans="1:12" ht="12.75" customHeight="1" x14ac:dyDescent="0.2">
      <c r="A258" s="86" t="s">
        <v>159</v>
      </c>
      <c r="B258" s="86">
        <v>9</v>
      </c>
      <c r="C258" s="87">
        <v>743.76402157999996</v>
      </c>
      <c r="D258" s="87">
        <v>738.70714310000005</v>
      </c>
      <c r="E258" s="87">
        <v>0</v>
      </c>
      <c r="F258" s="87">
        <v>73.870714309999997</v>
      </c>
      <c r="G258" s="87">
        <v>184.67678577999999</v>
      </c>
      <c r="H258" s="87">
        <v>369.35357155000003</v>
      </c>
      <c r="I258" s="87">
        <v>0</v>
      </c>
      <c r="J258" s="87">
        <v>406.28892870999999</v>
      </c>
      <c r="K258" s="87">
        <v>480.15964301999998</v>
      </c>
      <c r="L258" s="87">
        <v>554.03035733000002</v>
      </c>
    </row>
    <row r="259" spans="1:12" ht="12.75" customHeight="1" x14ac:dyDescent="0.2">
      <c r="A259" s="86" t="s">
        <v>159</v>
      </c>
      <c r="B259" s="86">
        <v>10</v>
      </c>
      <c r="C259" s="87">
        <v>699.53146224</v>
      </c>
      <c r="D259" s="87">
        <v>695.44813927999996</v>
      </c>
      <c r="E259" s="87">
        <v>0</v>
      </c>
      <c r="F259" s="87">
        <v>69.544813930000004</v>
      </c>
      <c r="G259" s="87">
        <v>173.86203481999999</v>
      </c>
      <c r="H259" s="87">
        <v>347.72406963999998</v>
      </c>
      <c r="I259" s="87">
        <v>0</v>
      </c>
      <c r="J259" s="87">
        <v>382.49647659999999</v>
      </c>
      <c r="K259" s="87">
        <v>452.04129053000003</v>
      </c>
      <c r="L259" s="87">
        <v>521.58610446</v>
      </c>
    </row>
    <row r="260" spans="1:12" ht="12.75" customHeight="1" x14ac:dyDescent="0.2">
      <c r="A260" s="86" t="s">
        <v>159</v>
      </c>
      <c r="B260" s="86">
        <v>11</v>
      </c>
      <c r="C260" s="87">
        <v>699.15435011</v>
      </c>
      <c r="D260" s="87">
        <v>695.11661423999999</v>
      </c>
      <c r="E260" s="87">
        <v>0</v>
      </c>
      <c r="F260" s="87">
        <v>69.511661419999996</v>
      </c>
      <c r="G260" s="87">
        <v>173.77915356</v>
      </c>
      <c r="H260" s="87">
        <v>347.55830711999999</v>
      </c>
      <c r="I260" s="87">
        <v>0</v>
      </c>
      <c r="J260" s="87">
        <v>382.31413782999999</v>
      </c>
      <c r="K260" s="87">
        <v>451.82579926</v>
      </c>
      <c r="L260" s="87">
        <v>521.33746068000005</v>
      </c>
    </row>
    <row r="261" spans="1:12" ht="12.75" customHeight="1" x14ac:dyDescent="0.2">
      <c r="A261" s="86" t="s">
        <v>159</v>
      </c>
      <c r="B261" s="86">
        <v>12</v>
      </c>
      <c r="C261" s="87">
        <v>666.59796650999999</v>
      </c>
      <c r="D261" s="87">
        <v>662.62259623</v>
      </c>
      <c r="E261" s="87">
        <v>0</v>
      </c>
      <c r="F261" s="87">
        <v>66.262259619999995</v>
      </c>
      <c r="G261" s="87">
        <v>165.65564906</v>
      </c>
      <c r="H261" s="87">
        <v>331.31129812</v>
      </c>
      <c r="I261" s="87">
        <v>0</v>
      </c>
      <c r="J261" s="87">
        <v>364.44242793000001</v>
      </c>
      <c r="K261" s="87">
        <v>430.70468755000002</v>
      </c>
      <c r="L261" s="87">
        <v>496.96694717000003</v>
      </c>
    </row>
    <row r="262" spans="1:12" ht="12.75" customHeight="1" x14ac:dyDescent="0.2">
      <c r="A262" s="86" t="s">
        <v>159</v>
      </c>
      <c r="B262" s="86">
        <v>13</v>
      </c>
      <c r="C262" s="87">
        <v>691.90020378999998</v>
      </c>
      <c r="D262" s="87">
        <v>688.01649757999996</v>
      </c>
      <c r="E262" s="87">
        <v>0</v>
      </c>
      <c r="F262" s="87">
        <v>68.801649760000004</v>
      </c>
      <c r="G262" s="87">
        <v>172.00412439999999</v>
      </c>
      <c r="H262" s="87">
        <v>344.00824878999998</v>
      </c>
      <c r="I262" s="87">
        <v>0</v>
      </c>
      <c r="J262" s="87">
        <v>378.40907367</v>
      </c>
      <c r="K262" s="87">
        <v>447.21072342999997</v>
      </c>
      <c r="L262" s="87">
        <v>516.01237318999995</v>
      </c>
    </row>
    <row r="263" spans="1:12" ht="12.75" customHeight="1" x14ac:dyDescent="0.2">
      <c r="A263" s="86" t="s">
        <v>159</v>
      </c>
      <c r="B263" s="86">
        <v>14</v>
      </c>
      <c r="C263" s="87">
        <v>691.74126579000006</v>
      </c>
      <c r="D263" s="87">
        <v>687.99094477999995</v>
      </c>
      <c r="E263" s="87">
        <v>0</v>
      </c>
      <c r="F263" s="87">
        <v>68.799094479999994</v>
      </c>
      <c r="G263" s="87">
        <v>171.99773619999999</v>
      </c>
      <c r="H263" s="87">
        <v>343.99547238999997</v>
      </c>
      <c r="I263" s="87">
        <v>0</v>
      </c>
      <c r="J263" s="87">
        <v>378.39501962999998</v>
      </c>
      <c r="K263" s="87">
        <v>447.19411410999999</v>
      </c>
      <c r="L263" s="87">
        <v>515.99320858999999</v>
      </c>
    </row>
    <row r="264" spans="1:12" ht="12.75" customHeight="1" x14ac:dyDescent="0.2">
      <c r="A264" s="86" t="s">
        <v>159</v>
      </c>
      <c r="B264" s="86">
        <v>15</v>
      </c>
      <c r="C264" s="87">
        <v>690.60090926999999</v>
      </c>
      <c r="D264" s="87">
        <v>686.91419140000005</v>
      </c>
      <c r="E264" s="87">
        <v>0</v>
      </c>
      <c r="F264" s="87">
        <v>68.691419139999994</v>
      </c>
      <c r="G264" s="87">
        <v>171.72854785000001</v>
      </c>
      <c r="H264" s="87">
        <v>343.45709570000002</v>
      </c>
      <c r="I264" s="87">
        <v>0</v>
      </c>
      <c r="J264" s="87">
        <v>377.80280527000002</v>
      </c>
      <c r="K264" s="87">
        <v>446.49422441000002</v>
      </c>
      <c r="L264" s="87">
        <v>515.18564355000001</v>
      </c>
    </row>
    <row r="265" spans="1:12" ht="12.75" customHeight="1" x14ac:dyDescent="0.2">
      <c r="A265" s="86" t="s">
        <v>159</v>
      </c>
      <c r="B265" s="86">
        <v>16</v>
      </c>
      <c r="C265" s="87">
        <v>691.55710352999995</v>
      </c>
      <c r="D265" s="87">
        <v>687.82052425999996</v>
      </c>
      <c r="E265" s="87">
        <v>0</v>
      </c>
      <c r="F265" s="87">
        <v>68.782052429999993</v>
      </c>
      <c r="G265" s="87">
        <v>171.95513106999999</v>
      </c>
      <c r="H265" s="87">
        <v>343.91026212999998</v>
      </c>
      <c r="I265" s="87">
        <v>0</v>
      </c>
      <c r="J265" s="87">
        <v>378.30128833999999</v>
      </c>
      <c r="K265" s="87">
        <v>447.08334077000001</v>
      </c>
      <c r="L265" s="87">
        <v>515.86539319999997</v>
      </c>
    </row>
    <row r="266" spans="1:12" ht="12.75" customHeight="1" x14ac:dyDescent="0.2">
      <c r="A266" s="86" t="s">
        <v>159</v>
      </c>
      <c r="B266" s="86">
        <v>17</v>
      </c>
      <c r="C266" s="87">
        <v>706.82409386999996</v>
      </c>
      <c r="D266" s="87">
        <v>702.64378404000001</v>
      </c>
      <c r="E266" s="87">
        <v>0</v>
      </c>
      <c r="F266" s="87">
        <v>70.264378399999998</v>
      </c>
      <c r="G266" s="87">
        <v>175.66094601</v>
      </c>
      <c r="H266" s="87">
        <v>351.32189202000001</v>
      </c>
      <c r="I266" s="87">
        <v>0</v>
      </c>
      <c r="J266" s="87">
        <v>386.45408121999998</v>
      </c>
      <c r="K266" s="87">
        <v>456.71845962999998</v>
      </c>
      <c r="L266" s="87">
        <v>526.98283803000004</v>
      </c>
    </row>
    <row r="267" spans="1:12" ht="12.75" customHeight="1" x14ac:dyDescent="0.2">
      <c r="A267" s="86" t="s">
        <v>159</v>
      </c>
      <c r="B267" s="86">
        <v>18</v>
      </c>
      <c r="C267" s="87">
        <v>713.33565181999995</v>
      </c>
      <c r="D267" s="87">
        <v>708.49952772999995</v>
      </c>
      <c r="E267" s="87">
        <v>0</v>
      </c>
      <c r="F267" s="87">
        <v>70.849952770000002</v>
      </c>
      <c r="G267" s="87">
        <v>177.12488192999999</v>
      </c>
      <c r="H267" s="87">
        <v>354.24976386999998</v>
      </c>
      <c r="I267" s="87">
        <v>0</v>
      </c>
      <c r="J267" s="87">
        <v>389.67474025000001</v>
      </c>
      <c r="K267" s="87">
        <v>460.52469301999997</v>
      </c>
      <c r="L267" s="87">
        <v>531.37464580000005</v>
      </c>
    </row>
    <row r="268" spans="1:12" ht="12.75" customHeight="1" x14ac:dyDescent="0.2">
      <c r="A268" s="86" t="s">
        <v>159</v>
      </c>
      <c r="B268" s="86">
        <v>19</v>
      </c>
      <c r="C268" s="87">
        <v>740.06542734000004</v>
      </c>
      <c r="D268" s="87">
        <v>735.73705477999999</v>
      </c>
      <c r="E268" s="87">
        <v>0</v>
      </c>
      <c r="F268" s="87">
        <v>73.573705480000001</v>
      </c>
      <c r="G268" s="87">
        <v>183.9342637</v>
      </c>
      <c r="H268" s="87">
        <v>367.86852739</v>
      </c>
      <c r="I268" s="87">
        <v>0</v>
      </c>
      <c r="J268" s="87">
        <v>404.65538013000003</v>
      </c>
      <c r="K268" s="87">
        <v>478.22908561000003</v>
      </c>
      <c r="L268" s="87">
        <v>551.80279109000003</v>
      </c>
    </row>
    <row r="269" spans="1:12" ht="12.75" customHeight="1" x14ac:dyDescent="0.2">
      <c r="A269" s="86" t="s">
        <v>159</v>
      </c>
      <c r="B269" s="86">
        <v>20</v>
      </c>
      <c r="C269" s="87">
        <v>749.61978144</v>
      </c>
      <c r="D269" s="87">
        <v>745.37958162999996</v>
      </c>
      <c r="E269" s="87">
        <v>0</v>
      </c>
      <c r="F269" s="87">
        <v>74.537958160000002</v>
      </c>
      <c r="G269" s="87">
        <v>186.34489540999999</v>
      </c>
      <c r="H269" s="87">
        <v>372.68979081999998</v>
      </c>
      <c r="I269" s="87">
        <v>0</v>
      </c>
      <c r="J269" s="87">
        <v>409.95876989999999</v>
      </c>
      <c r="K269" s="87">
        <v>484.49672806000001</v>
      </c>
      <c r="L269" s="87">
        <v>559.03468622000003</v>
      </c>
    </row>
    <row r="270" spans="1:12" ht="12.75" customHeight="1" x14ac:dyDescent="0.2">
      <c r="A270" s="86" t="s">
        <v>159</v>
      </c>
      <c r="B270" s="86">
        <v>21</v>
      </c>
      <c r="C270" s="87">
        <v>767.30649728000003</v>
      </c>
      <c r="D270" s="87">
        <v>762.59952333000001</v>
      </c>
      <c r="E270" s="87">
        <v>0</v>
      </c>
      <c r="F270" s="87">
        <v>76.259952330000004</v>
      </c>
      <c r="G270" s="87">
        <v>190.64988083</v>
      </c>
      <c r="H270" s="87">
        <v>381.29976167000001</v>
      </c>
      <c r="I270" s="87">
        <v>0</v>
      </c>
      <c r="J270" s="87">
        <v>419.42973783000002</v>
      </c>
      <c r="K270" s="87">
        <v>495.68969016</v>
      </c>
      <c r="L270" s="87">
        <v>571.94964249999998</v>
      </c>
    </row>
    <row r="271" spans="1:12" ht="12.75" customHeight="1" x14ac:dyDescent="0.2">
      <c r="A271" s="86" t="s">
        <v>159</v>
      </c>
      <c r="B271" s="86">
        <v>22</v>
      </c>
      <c r="C271" s="87">
        <v>814.60859242000004</v>
      </c>
      <c r="D271" s="87">
        <v>809.59867675999999</v>
      </c>
      <c r="E271" s="87">
        <v>0</v>
      </c>
      <c r="F271" s="87">
        <v>80.959867680000002</v>
      </c>
      <c r="G271" s="87">
        <v>202.39966919</v>
      </c>
      <c r="H271" s="87">
        <v>404.79933837999999</v>
      </c>
      <c r="I271" s="87">
        <v>0</v>
      </c>
      <c r="J271" s="87">
        <v>445.27927222</v>
      </c>
      <c r="K271" s="87">
        <v>526.23913989000005</v>
      </c>
      <c r="L271" s="87">
        <v>607.19900757000005</v>
      </c>
    </row>
    <row r="272" spans="1:12" ht="12.75" customHeight="1" x14ac:dyDescent="0.2">
      <c r="A272" s="86" t="s">
        <v>159</v>
      </c>
      <c r="B272" s="86">
        <v>23</v>
      </c>
      <c r="C272" s="87">
        <v>879.81019177999997</v>
      </c>
      <c r="D272" s="87">
        <v>874.49525582000001</v>
      </c>
      <c r="E272" s="87">
        <v>0</v>
      </c>
      <c r="F272" s="87">
        <v>87.44952558</v>
      </c>
      <c r="G272" s="87">
        <v>218.62381396000001</v>
      </c>
      <c r="H272" s="87">
        <v>437.24762791000001</v>
      </c>
      <c r="I272" s="87">
        <v>0</v>
      </c>
      <c r="J272" s="87">
        <v>480.97239070000001</v>
      </c>
      <c r="K272" s="87">
        <v>568.42191628</v>
      </c>
      <c r="L272" s="87">
        <v>655.87144187000001</v>
      </c>
    </row>
    <row r="273" spans="1:12" ht="12.75" customHeight="1" x14ac:dyDescent="0.2">
      <c r="A273" s="86" t="s">
        <v>159</v>
      </c>
      <c r="B273" s="86">
        <v>24</v>
      </c>
      <c r="C273" s="87">
        <v>984.57886825000003</v>
      </c>
      <c r="D273" s="87">
        <v>978.31513614999994</v>
      </c>
      <c r="E273" s="87">
        <v>0</v>
      </c>
      <c r="F273" s="87">
        <v>97.831513619999996</v>
      </c>
      <c r="G273" s="87">
        <v>244.57878403999999</v>
      </c>
      <c r="H273" s="87">
        <v>489.15756807999998</v>
      </c>
      <c r="I273" s="87">
        <v>0</v>
      </c>
      <c r="J273" s="87">
        <v>538.07332487999997</v>
      </c>
      <c r="K273" s="87">
        <v>635.90483849999998</v>
      </c>
      <c r="L273" s="87">
        <v>733.73635210999998</v>
      </c>
    </row>
    <row r="274" spans="1:12" ht="12.75" customHeight="1" x14ac:dyDescent="0.2">
      <c r="A274" s="86" t="s">
        <v>160</v>
      </c>
      <c r="B274" s="86">
        <v>1</v>
      </c>
      <c r="C274" s="87">
        <v>929.67732805000003</v>
      </c>
      <c r="D274" s="87">
        <v>923.23516235</v>
      </c>
      <c r="E274" s="87">
        <v>0</v>
      </c>
      <c r="F274" s="87">
        <v>92.323516240000004</v>
      </c>
      <c r="G274" s="87">
        <v>230.80879059</v>
      </c>
      <c r="H274" s="87">
        <v>461.61758118</v>
      </c>
      <c r="I274" s="87">
        <v>0</v>
      </c>
      <c r="J274" s="87">
        <v>507.77933929</v>
      </c>
      <c r="K274" s="87">
        <v>600.10285553000006</v>
      </c>
      <c r="L274" s="87">
        <v>692.42637176000005</v>
      </c>
    </row>
    <row r="275" spans="1:12" ht="12.75" customHeight="1" x14ac:dyDescent="0.2">
      <c r="A275" s="86" t="s">
        <v>160</v>
      </c>
      <c r="B275" s="86">
        <v>2</v>
      </c>
      <c r="C275" s="87">
        <v>967.17998381999996</v>
      </c>
      <c r="D275" s="87">
        <v>961.16461814000002</v>
      </c>
      <c r="E275" s="87">
        <v>0</v>
      </c>
      <c r="F275" s="87">
        <v>96.116461810000004</v>
      </c>
      <c r="G275" s="87">
        <v>240.29115454000001</v>
      </c>
      <c r="H275" s="87">
        <v>480.58230907000001</v>
      </c>
      <c r="I275" s="87">
        <v>0</v>
      </c>
      <c r="J275" s="87">
        <v>528.64053997999997</v>
      </c>
      <c r="K275" s="87">
        <v>624.75700179</v>
      </c>
      <c r="L275" s="87">
        <v>720.87346361000004</v>
      </c>
    </row>
    <row r="276" spans="1:12" ht="12.75" customHeight="1" x14ac:dyDescent="0.2">
      <c r="A276" s="86" t="s">
        <v>160</v>
      </c>
      <c r="B276" s="86">
        <v>3</v>
      </c>
      <c r="C276" s="87">
        <v>994.33539595000002</v>
      </c>
      <c r="D276" s="87">
        <v>987.98577842999998</v>
      </c>
      <c r="E276" s="87">
        <v>0</v>
      </c>
      <c r="F276" s="87">
        <v>98.798577839999993</v>
      </c>
      <c r="G276" s="87">
        <v>246.99644461</v>
      </c>
      <c r="H276" s="87">
        <v>493.99288922</v>
      </c>
      <c r="I276" s="87">
        <v>0</v>
      </c>
      <c r="J276" s="87">
        <v>543.39217814000006</v>
      </c>
      <c r="K276" s="87">
        <v>642.19075597999995</v>
      </c>
      <c r="L276" s="87">
        <v>740.98933381999996</v>
      </c>
    </row>
    <row r="277" spans="1:12" ht="12.75" customHeight="1" x14ac:dyDescent="0.2">
      <c r="A277" s="86" t="s">
        <v>160</v>
      </c>
      <c r="B277" s="86">
        <v>4</v>
      </c>
      <c r="C277" s="87">
        <v>999.84450276999996</v>
      </c>
      <c r="D277" s="87">
        <v>993.77087433999998</v>
      </c>
      <c r="E277" s="87">
        <v>0</v>
      </c>
      <c r="F277" s="87">
        <v>99.377087430000003</v>
      </c>
      <c r="G277" s="87">
        <v>248.44271859</v>
      </c>
      <c r="H277" s="87">
        <v>496.88543716999999</v>
      </c>
      <c r="I277" s="87">
        <v>0</v>
      </c>
      <c r="J277" s="87">
        <v>546.57398089000003</v>
      </c>
      <c r="K277" s="87">
        <v>645.95106831999999</v>
      </c>
      <c r="L277" s="87">
        <v>745.32815575999996</v>
      </c>
    </row>
    <row r="278" spans="1:12" ht="12.75" customHeight="1" x14ac:dyDescent="0.2">
      <c r="A278" s="86" t="s">
        <v>160</v>
      </c>
      <c r="B278" s="86">
        <v>5</v>
      </c>
      <c r="C278" s="87">
        <v>997.80844429000001</v>
      </c>
      <c r="D278" s="87">
        <v>988.45417244999999</v>
      </c>
      <c r="E278" s="87">
        <v>0</v>
      </c>
      <c r="F278" s="87">
        <v>98.845417249999997</v>
      </c>
      <c r="G278" s="87">
        <v>247.11354310999999</v>
      </c>
      <c r="H278" s="87">
        <v>494.22708623</v>
      </c>
      <c r="I278" s="87">
        <v>0</v>
      </c>
      <c r="J278" s="87">
        <v>543.64979485000003</v>
      </c>
      <c r="K278" s="87">
        <v>642.49521209</v>
      </c>
      <c r="L278" s="87">
        <v>741.34062933999996</v>
      </c>
    </row>
    <row r="279" spans="1:12" ht="12.75" customHeight="1" x14ac:dyDescent="0.2">
      <c r="A279" s="86" t="s">
        <v>160</v>
      </c>
      <c r="B279" s="86">
        <v>6</v>
      </c>
      <c r="C279" s="87">
        <v>993.90037160999998</v>
      </c>
      <c r="D279" s="87">
        <v>982.95536961000005</v>
      </c>
      <c r="E279" s="87">
        <v>0</v>
      </c>
      <c r="F279" s="87">
        <v>98.295536960000007</v>
      </c>
      <c r="G279" s="87">
        <v>245.73884240000001</v>
      </c>
      <c r="H279" s="87">
        <v>491.47768481000003</v>
      </c>
      <c r="I279" s="87">
        <v>0</v>
      </c>
      <c r="J279" s="87">
        <v>540.62545329</v>
      </c>
      <c r="K279" s="87">
        <v>638.92099025000005</v>
      </c>
      <c r="L279" s="87">
        <v>737.21652720999998</v>
      </c>
    </row>
    <row r="280" spans="1:12" ht="12.75" customHeight="1" x14ac:dyDescent="0.2">
      <c r="A280" s="86" t="s">
        <v>160</v>
      </c>
      <c r="B280" s="86">
        <v>7</v>
      </c>
      <c r="C280" s="87">
        <v>878.53576157999998</v>
      </c>
      <c r="D280" s="87">
        <v>869.25474443999997</v>
      </c>
      <c r="E280" s="87">
        <v>0</v>
      </c>
      <c r="F280" s="87">
        <v>86.925474440000002</v>
      </c>
      <c r="G280" s="87">
        <v>217.31368610999999</v>
      </c>
      <c r="H280" s="87">
        <v>434.62737221999998</v>
      </c>
      <c r="I280" s="87">
        <v>0</v>
      </c>
      <c r="J280" s="87">
        <v>478.09010943999999</v>
      </c>
      <c r="K280" s="87">
        <v>565.01558389000002</v>
      </c>
      <c r="L280" s="87">
        <v>651.94105833000003</v>
      </c>
    </row>
    <row r="281" spans="1:12" ht="12.75" customHeight="1" x14ac:dyDescent="0.2">
      <c r="A281" s="86" t="s">
        <v>160</v>
      </c>
      <c r="B281" s="86">
        <v>8</v>
      </c>
      <c r="C281" s="87">
        <v>746.42570443</v>
      </c>
      <c r="D281" s="87">
        <v>738.37950048000005</v>
      </c>
      <c r="E281" s="87">
        <v>0</v>
      </c>
      <c r="F281" s="87">
        <v>73.837950050000003</v>
      </c>
      <c r="G281" s="87">
        <v>184.59487512000001</v>
      </c>
      <c r="H281" s="87">
        <v>369.18975024000002</v>
      </c>
      <c r="I281" s="87">
        <v>0</v>
      </c>
      <c r="J281" s="87">
        <v>406.10872526000003</v>
      </c>
      <c r="K281" s="87">
        <v>479.94667530999999</v>
      </c>
      <c r="L281" s="87">
        <v>553.78462535999995</v>
      </c>
    </row>
    <row r="282" spans="1:12" ht="12.75" customHeight="1" x14ac:dyDescent="0.2">
      <c r="A282" s="86" t="s">
        <v>160</v>
      </c>
      <c r="B282" s="86">
        <v>9</v>
      </c>
      <c r="C282" s="87">
        <v>681.95481672999995</v>
      </c>
      <c r="D282" s="87">
        <v>673.60423098000001</v>
      </c>
      <c r="E282" s="87">
        <v>0</v>
      </c>
      <c r="F282" s="87">
        <v>67.360423100000006</v>
      </c>
      <c r="G282" s="87">
        <v>168.40105775000001</v>
      </c>
      <c r="H282" s="87">
        <v>336.80211549000001</v>
      </c>
      <c r="I282" s="87">
        <v>0</v>
      </c>
      <c r="J282" s="87">
        <v>370.48232703999997</v>
      </c>
      <c r="K282" s="87">
        <v>437.84275014000002</v>
      </c>
      <c r="L282" s="87">
        <v>505.20317324000001</v>
      </c>
    </row>
    <row r="283" spans="1:12" ht="12.75" customHeight="1" x14ac:dyDescent="0.2">
      <c r="A283" s="86" t="s">
        <v>160</v>
      </c>
      <c r="B283" s="86">
        <v>10</v>
      </c>
      <c r="C283" s="87">
        <v>618.53801374</v>
      </c>
      <c r="D283" s="87">
        <v>612.09456501</v>
      </c>
      <c r="E283" s="87">
        <v>0</v>
      </c>
      <c r="F283" s="87">
        <v>61.209456500000002</v>
      </c>
      <c r="G283" s="87">
        <v>153.02364125</v>
      </c>
      <c r="H283" s="87">
        <v>306.04728251</v>
      </c>
      <c r="I283" s="87">
        <v>0</v>
      </c>
      <c r="J283" s="87">
        <v>336.65201076</v>
      </c>
      <c r="K283" s="87">
        <v>397.86146725999998</v>
      </c>
      <c r="L283" s="87">
        <v>459.07092376000003</v>
      </c>
    </row>
    <row r="284" spans="1:12" ht="12.75" customHeight="1" x14ac:dyDescent="0.2">
      <c r="A284" s="86" t="s">
        <v>160</v>
      </c>
      <c r="B284" s="86">
        <v>11</v>
      </c>
      <c r="C284" s="87">
        <v>611.69057680000003</v>
      </c>
      <c r="D284" s="87">
        <v>605.91959675999999</v>
      </c>
      <c r="E284" s="87">
        <v>0</v>
      </c>
      <c r="F284" s="87">
        <v>60.591959680000002</v>
      </c>
      <c r="G284" s="87">
        <v>151.47989919</v>
      </c>
      <c r="H284" s="87">
        <v>302.95979838</v>
      </c>
      <c r="I284" s="87">
        <v>0</v>
      </c>
      <c r="J284" s="87">
        <v>333.25577822000002</v>
      </c>
      <c r="K284" s="87">
        <v>393.84773789000002</v>
      </c>
      <c r="L284" s="87">
        <v>454.43969757000002</v>
      </c>
    </row>
    <row r="285" spans="1:12" ht="12.75" customHeight="1" x14ac:dyDescent="0.2">
      <c r="A285" s="86" t="s">
        <v>160</v>
      </c>
      <c r="B285" s="86">
        <v>12</v>
      </c>
      <c r="C285" s="87">
        <v>592.72286196000005</v>
      </c>
      <c r="D285" s="87">
        <v>586.87299327000005</v>
      </c>
      <c r="E285" s="87">
        <v>0</v>
      </c>
      <c r="F285" s="87">
        <v>58.687299330000002</v>
      </c>
      <c r="G285" s="87">
        <v>146.71824831999999</v>
      </c>
      <c r="H285" s="87">
        <v>293.43649663999997</v>
      </c>
      <c r="I285" s="87">
        <v>0</v>
      </c>
      <c r="J285" s="87">
        <v>322.78014630000001</v>
      </c>
      <c r="K285" s="87">
        <v>381.46744562999999</v>
      </c>
      <c r="L285" s="87">
        <v>440.15474495000001</v>
      </c>
    </row>
    <row r="286" spans="1:12" ht="12.75" customHeight="1" x14ac:dyDescent="0.2">
      <c r="A286" s="86" t="s">
        <v>160</v>
      </c>
      <c r="B286" s="86">
        <v>13</v>
      </c>
      <c r="C286" s="87">
        <v>583.12794598000005</v>
      </c>
      <c r="D286" s="87">
        <v>576.89646618999996</v>
      </c>
      <c r="E286" s="87">
        <v>0</v>
      </c>
      <c r="F286" s="87">
        <v>57.689646619999998</v>
      </c>
      <c r="G286" s="87">
        <v>144.22411654999999</v>
      </c>
      <c r="H286" s="87">
        <v>288.44823309999998</v>
      </c>
      <c r="I286" s="87">
        <v>0</v>
      </c>
      <c r="J286" s="87">
        <v>317.29305640000001</v>
      </c>
      <c r="K286" s="87">
        <v>374.98270301999997</v>
      </c>
      <c r="L286" s="87">
        <v>432.67234963999999</v>
      </c>
    </row>
    <row r="287" spans="1:12" ht="12.75" customHeight="1" x14ac:dyDescent="0.2">
      <c r="A287" s="86" t="s">
        <v>160</v>
      </c>
      <c r="B287" s="86">
        <v>14</v>
      </c>
      <c r="C287" s="87">
        <v>592.78150453000001</v>
      </c>
      <c r="D287" s="87">
        <v>585.77970513000002</v>
      </c>
      <c r="E287" s="87">
        <v>0</v>
      </c>
      <c r="F287" s="87">
        <v>58.57797051</v>
      </c>
      <c r="G287" s="87">
        <v>146.44492628</v>
      </c>
      <c r="H287" s="87">
        <v>292.88985257000002</v>
      </c>
      <c r="I287" s="87">
        <v>0</v>
      </c>
      <c r="J287" s="87">
        <v>322.17883782000001</v>
      </c>
      <c r="K287" s="87">
        <v>380.75680833000001</v>
      </c>
      <c r="L287" s="87">
        <v>439.33477885000002</v>
      </c>
    </row>
    <row r="288" spans="1:12" ht="12.75" customHeight="1" x14ac:dyDescent="0.2">
      <c r="A288" s="86" t="s">
        <v>160</v>
      </c>
      <c r="B288" s="86">
        <v>15</v>
      </c>
      <c r="C288" s="87">
        <v>591.68427845999997</v>
      </c>
      <c r="D288" s="87">
        <v>584.67851200999996</v>
      </c>
      <c r="E288" s="87">
        <v>0</v>
      </c>
      <c r="F288" s="87">
        <v>58.467851199999998</v>
      </c>
      <c r="G288" s="87">
        <v>146.16962799999999</v>
      </c>
      <c r="H288" s="87">
        <v>292.33925600999999</v>
      </c>
      <c r="I288" s="87">
        <v>0</v>
      </c>
      <c r="J288" s="87">
        <v>321.57318161000001</v>
      </c>
      <c r="K288" s="87">
        <v>380.04103280999999</v>
      </c>
      <c r="L288" s="87">
        <v>438.50888400999997</v>
      </c>
    </row>
    <row r="289" spans="1:12" ht="12.75" customHeight="1" x14ac:dyDescent="0.2">
      <c r="A289" s="86" t="s">
        <v>160</v>
      </c>
      <c r="B289" s="86">
        <v>16</v>
      </c>
      <c r="C289" s="87">
        <v>591.04581612000004</v>
      </c>
      <c r="D289" s="87">
        <v>586.66791899999998</v>
      </c>
      <c r="E289" s="87">
        <v>0</v>
      </c>
      <c r="F289" s="87">
        <v>58.6667919</v>
      </c>
      <c r="G289" s="87">
        <v>146.66697975</v>
      </c>
      <c r="H289" s="87">
        <v>293.33395949999999</v>
      </c>
      <c r="I289" s="87">
        <v>0</v>
      </c>
      <c r="J289" s="87">
        <v>322.66735545</v>
      </c>
      <c r="K289" s="87">
        <v>381.33414735000002</v>
      </c>
      <c r="L289" s="87">
        <v>440.00093924999999</v>
      </c>
    </row>
    <row r="290" spans="1:12" ht="12.75" customHeight="1" x14ac:dyDescent="0.2">
      <c r="A290" s="86" t="s">
        <v>160</v>
      </c>
      <c r="B290" s="86">
        <v>17</v>
      </c>
      <c r="C290" s="87">
        <v>598.03345331000003</v>
      </c>
      <c r="D290" s="87">
        <v>594.73633369000004</v>
      </c>
      <c r="E290" s="87">
        <v>0</v>
      </c>
      <c r="F290" s="87">
        <v>59.473633370000002</v>
      </c>
      <c r="G290" s="87">
        <v>148.68408342000001</v>
      </c>
      <c r="H290" s="87">
        <v>297.36816685000002</v>
      </c>
      <c r="I290" s="87">
        <v>0</v>
      </c>
      <c r="J290" s="87">
        <v>327.10498353000003</v>
      </c>
      <c r="K290" s="87">
        <v>386.57861689999999</v>
      </c>
      <c r="L290" s="87">
        <v>446.05225027</v>
      </c>
    </row>
    <row r="291" spans="1:12" ht="12.75" customHeight="1" x14ac:dyDescent="0.2">
      <c r="A291" s="86" t="s">
        <v>160</v>
      </c>
      <c r="B291" s="86">
        <v>18</v>
      </c>
      <c r="C291" s="87">
        <v>600.13689713999997</v>
      </c>
      <c r="D291" s="87">
        <v>596.47011553000004</v>
      </c>
      <c r="E291" s="87">
        <v>0</v>
      </c>
      <c r="F291" s="87">
        <v>59.647011550000002</v>
      </c>
      <c r="G291" s="87">
        <v>149.11752888000001</v>
      </c>
      <c r="H291" s="87">
        <v>298.23505777000003</v>
      </c>
      <c r="I291" s="87">
        <v>0</v>
      </c>
      <c r="J291" s="87">
        <v>328.05856354000002</v>
      </c>
      <c r="K291" s="87">
        <v>387.70557509000002</v>
      </c>
      <c r="L291" s="87">
        <v>447.35258664999998</v>
      </c>
    </row>
    <row r="292" spans="1:12" ht="12.75" customHeight="1" x14ac:dyDescent="0.2">
      <c r="A292" s="86" t="s">
        <v>160</v>
      </c>
      <c r="B292" s="86">
        <v>19</v>
      </c>
      <c r="C292" s="87">
        <v>600.70306063999999</v>
      </c>
      <c r="D292" s="87">
        <v>597.55503554999996</v>
      </c>
      <c r="E292" s="87">
        <v>0</v>
      </c>
      <c r="F292" s="87">
        <v>59.755503560000001</v>
      </c>
      <c r="G292" s="87">
        <v>149.38875888999999</v>
      </c>
      <c r="H292" s="87">
        <v>298.77751777999998</v>
      </c>
      <c r="I292" s="87">
        <v>0</v>
      </c>
      <c r="J292" s="87">
        <v>328.65526955000001</v>
      </c>
      <c r="K292" s="87">
        <v>388.41077310999998</v>
      </c>
      <c r="L292" s="87">
        <v>448.16627665999999</v>
      </c>
    </row>
    <row r="293" spans="1:12" ht="12.75" customHeight="1" x14ac:dyDescent="0.2">
      <c r="A293" s="86" t="s">
        <v>160</v>
      </c>
      <c r="B293" s="86">
        <v>20</v>
      </c>
      <c r="C293" s="87">
        <v>593.38637416999995</v>
      </c>
      <c r="D293" s="87">
        <v>590.27362438</v>
      </c>
      <c r="E293" s="87">
        <v>0</v>
      </c>
      <c r="F293" s="87">
        <v>59.027362439999997</v>
      </c>
      <c r="G293" s="87">
        <v>147.5684061</v>
      </c>
      <c r="H293" s="87">
        <v>295.13681219</v>
      </c>
      <c r="I293" s="87">
        <v>0</v>
      </c>
      <c r="J293" s="87">
        <v>324.65049341000002</v>
      </c>
      <c r="K293" s="87">
        <v>383.67785585000001</v>
      </c>
      <c r="L293" s="87">
        <v>442.70521829</v>
      </c>
    </row>
    <row r="294" spans="1:12" ht="12.75" customHeight="1" x14ac:dyDescent="0.2">
      <c r="A294" s="86" t="s">
        <v>160</v>
      </c>
      <c r="B294" s="86">
        <v>21</v>
      </c>
      <c r="C294" s="87">
        <v>600.09454092999999</v>
      </c>
      <c r="D294" s="87">
        <v>596.93549433999999</v>
      </c>
      <c r="E294" s="87">
        <v>0</v>
      </c>
      <c r="F294" s="87">
        <v>59.693549429999997</v>
      </c>
      <c r="G294" s="87">
        <v>149.23387359</v>
      </c>
      <c r="H294" s="87">
        <v>298.46774717</v>
      </c>
      <c r="I294" s="87">
        <v>0</v>
      </c>
      <c r="J294" s="87">
        <v>328.31452188999998</v>
      </c>
      <c r="K294" s="87">
        <v>388.00807132</v>
      </c>
      <c r="L294" s="87">
        <v>447.70162076000003</v>
      </c>
    </row>
    <row r="295" spans="1:12" ht="12.75" customHeight="1" x14ac:dyDescent="0.2">
      <c r="A295" s="86" t="s">
        <v>160</v>
      </c>
      <c r="B295" s="86">
        <v>22</v>
      </c>
      <c r="C295" s="87">
        <v>659.42375973000003</v>
      </c>
      <c r="D295" s="87">
        <v>656.00272184000005</v>
      </c>
      <c r="E295" s="87">
        <v>0</v>
      </c>
      <c r="F295" s="87">
        <v>65.600272180000005</v>
      </c>
      <c r="G295" s="87">
        <v>164.00068046000001</v>
      </c>
      <c r="H295" s="87">
        <v>328.00136092000002</v>
      </c>
      <c r="I295" s="87">
        <v>0</v>
      </c>
      <c r="J295" s="87">
        <v>360.80149700999999</v>
      </c>
      <c r="K295" s="87">
        <v>426.40176919999999</v>
      </c>
      <c r="L295" s="87">
        <v>492.00204137999998</v>
      </c>
    </row>
    <row r="296" spans="1:12" ht="12.75" customHeight="1" x14ac:dyDescent="0.2">
      <c r="A296" s="86" t="s">
        <v>160</v>
      </c>
      <c r="B296" s="86">
        <v>23</v>
      </c>
      <c r="C296" s="87">
        <v>734.90703797000003</v>
      </c>
      <c r="D296" s="87">
        <v>731.06125114999998</v>
      </c>
      <c r="E296" s="87">
        <v>0</v>
      </c>
      <c r="F296" s="87">
        <v>73.106125120000002</v>
      </c>
      <c r="G296" s="87">
        <v>182.76531279</v>
      </c>
      <c r="H296" s="87">
        <v>365.53062557999999</v>
      </c>
      <c r="I296" s="87">
        <v>0</v>
      </c>
      <c r="J296" s="87">
        <v>402.08368812999998</v>
      </c>
      <c r="K296" s="87">
        <v>475.18981324999999</v>
      </c>
      <c r="L296" s="87">
        <v>548.29593836000004</v>
      </c>
    </row>
    <row r="297" spans="1:12" ht="12.75" customHeight="1" x14ac:dyDescent="0.2">
      <c r="A297" s="86" t="s">
        <v>160</v>
      </c>
      <c r="B297" s="86">
        <v>24</v>
      </c>
      <c r="C297" s="87">
        <v>827.64392022000004</v>
      </c>
      <c r="D297" s="87">
        <v>823.28638967999996</v>
      </c>
      <c r="E297" s="87">
        <v>0</v>
      </c>
      <c r="F297" s="87">
        <v>82.32863897</v>
      </c>
      <c r="G297" s="87">
        <v>205.82159741999999</v>
      </c>
      <c r="H297" s="87">
        <v>411.64319483999998</v>
      </c>
      <c r="I297" s="87">
        <v>0</v>
      </c>
      <c r="J297" s="87">
        <v>452.80751432</v>
      </c>
      <c r="K297" s="87">
        <v>535.13615329000004</v>
      </c>
      <c r="L297" s="87">
        <v>617.46479225999997</v>
      </c>
    </row>
    <row r="298" spans="1:12" ht="12.75" customHeight="1" x14ac:dyDescent="0.2">
      <c r="A298" s="86" t="s">
        <v>161</v>
      </c>
      <c r="B298" s="86">
        <v>1</v>
      </c>
      <c r="C298" s="87">
        <v>929.30948206000005</v>
      </c>
      <c r="D298" s="87">
        <v>924.67912776000003</v>
      </c>
      <c r="E298" s="87">
        <v>0</v>
      </c>
      <c r="F298" s="87">
        <v>92.467912780000006</v>
      </c>
      <c r="G298" s="87">
        <v>231.16978194000001</v>
      </c>
      <c r="H298" s="87">
        <v>462.33956388000001</v>
      </c>
      <c r="I298" s="87">
        <v>0</v>
      </c>
      <c r="J298" s="87">
        <v>508.57352027000002</v>
      </c>
      <c r="K298" s="87">
        <v>601.04143304000002</v>
      </c>
      <c r="L298" s="87">
        <v>693.50934582000002</v>
      </c>
    </row>
    <row r="299" spans="1:12" ht="12.75" customHeight="1" x14ac:dyDescent="0.2">
      <c r="A299" s="86" t="s">
        <v>161</v>
      </c>
      <c r="B299" s="86">
        <v>2</v>
      </c>
      <c r="C299" s="87">
        <v>983.71599196</v>
      </c>
      <c r="D299" s="87">
        <v>978.69644651999999</v>
      </c>
      <c r="E299" s="87">
        <v>0</v>
      </c>
      <c r="F299" s="87">
        <v>97.869644649999998</v>
      </c>
      <c r="G299" s="87">
        <v>244.67411163</v>
      </c>
      <c r="H299" s="87">
        <v>489.34822326</v>
      </c>
      <c r="I299" s="87">
        <v>0</v>
      </c>
      <c r="J299" s="87">
        <v>538.28304559000003</v>
      </c>
      <c r="K299" s="87">
        <v>636.15269023999997</v>
      </c>
      <c r="L299" s="87">
        <v>734.02233489000002</v>
      </c>
    </row>
    <row r="300" spans="1:12" ht="12.75" customHeight="1" x14ac:dyDescent="0.2">
      <c r="A300" s="86" t="s">
        <v>161</v>
      </c>
      <c r="B300" s="86">
        <v>3</v>
      </c>
      <c r="C300" s="87">
        <v>976.43029367999998</v>
      </c>
      <c r="D300" s="87">
        <v>971.54830052</v>
      </c>
      <c r="E300" s="87">
        <v>0</v>
      </c>
      <c r="F300" s="87">
        <v>97.154830050000001</v>
      </c>
      <c r="G300" s="87">
        <v>242.88707513</v>
      </c>
      <c r="H300" s="87">
        <v>485.77415026</v>
      </c>
      <c r="I300" s="87">
        <v>0</v>
      </c>
      <c r="J300" s="87">
        <v>534.35156529000005</v>
      </c>
      <c r="K300" s="87">
        <v>631.50639534000004</v>
      </c>
      <c r="L300" s="87">
        <v>728.66122539000003</v>
      </c>
    </row>
    <row r="301" spans="1:12" ht="12.75" customHeight="1" x14ac:dyDescent="0.2">
      <c r="A301" s="86" t="s">
        <v>161</v>
      </c>
      <c r="B301" s="86">
        <v>4</v>
      </c>
      <c r="C301" s="87">
        <v>993.62168500999996</v>
      </c>
      <c r="D301" s="87">
        <v>988.60441784</v>
      </c>
      <c r="E301" s="87">
        <v>0</v>
      </c>
      <c r="F301" s="87">
        <v>98.860441780000002</v>
      </c>
      <c r="G301" s="87">
        <v>247.15110446</v>
      </c>
      <c r="H301" s="87">
        <v>494.30220892</v>
      </c>
      <c r="I301" s="87">
        <v>0</v>
      </c>
      <c r="J301" s="87">
        <v>543.73242980999999</v>
      </c>
      <c r="K301" s="87">
        <v>642.59287159999997</v>
      </c>
      <c r="L301" s="87">
        <v>741.45331338000005</v>
      </c>
    </row>
    <row r="302" spans="1:12" ht="12.75" customHeight="1" x14ac:dyDescent="0.2">
      <c r="A302" s="86" t="s">
        <v>161</v>
      </c>
      <c r="B302" s="86">
        <v>5</v>
      </c>
      <c r="C302" s="87">
        <v>1008.3072532899999</v>
      </c>
      <c r="D302" s="87">
        <v>1002.70465379</v>
      </c>
      <c r="E302" s="87">
        <v>0</v>
      </c>
      <c r="F302" s="87">
        <v>100.27046538</v>
      </c>
      <c r="G302" s="87">
        <v>250.67616344999999</v>
      </c>
      <c r="H302" s="87">
        <v>501.35232689999998</v>
      </c>
      <c r="I302" s="87">
        <v>0</v>
      </c>
      <c r="J302" s="87">
        <v>551.48755958000004</v>
      </c>
      <c r="K302" s="87">
        <v>651.75802495999994</v>
      </c>
      <c r="L302" s="87">
        <v>752.02849033999996</v>
      </c>
    </row>
    <row r="303" spans="1:12" ht="12.75" customHeight="1" x14ac:dyDescent="0.2">
      <c r="A303" s="86" t="s">
        <v>161</v>
      </c>
      <c r="B303" s="86">
        <v>6</v>
      </c>
      <c r="C303" s="87">
        <v>1002.17587326</v>
      </c>
      <c r="D303" s="87">
        <v>997.13051123000002</v>
      </c>
      <c r="E303" s="87">
        <v>0</v>
      </c>
      <c r="F303" s="87">
        <v>99.713051120000003</v>
      </c>
      <c r="G303" s="87">
        <v>249.28262781000001</v>
      </c>
      <c r="H303" s="87">
        <v>498.56525562000002</v>
      </c>
      <c r="I303" s="87">
        <v>0</v>
      </c>
      <c r="J303" s="87">
        <v>548.42178118000004</v>
      </c>
      <c r="K303" s="87">
        <v>648.13483229999997</v>
      </c>
      <c r="L303" s="87">
        <v>747.84788342000002</v>
      </c>
    </row>
    <row r="304" spans="1:12" ht="12.75" customHeight="1" x14ac:dyDescent="0.2">
      <c r="A304" s="86" t="s">
        <v>161</v>
      </c>
      <c r="B304" s="86">
        <v>7</v>
      </c>
      <c r="C304" s="87">
        <v>909.24539947000005</v>
      </c>
      <c r="D304" s="87">
        <v>904.62325912999995</v>
      </c>
      <c r="E304" s="87">
        <v>0</v>
      </c>
      <c r="F304" s="87">
        <v>90.462325910000004</v>
      </c>
      <c r="G304" s="87">
        <v>226.15581477999999</v>
      </c>
      <c r="H304" s="87">
        <v>452.31162956999998</v>
      </c>
      <c r="I304" s="87">
        <v>0</v>
      </c>
      <c r="J304" s="87">
        <v>497.54279251999998</v>
      </c>
      <c r="K304" s="87">
        <v>588.00511843000004</v>
      </c>
      <c r="L304" s="87">
        <v>678.46744435000005</v>
      </c>
    </row>
    <row r="305" spans="1:12" ht="12.75" customHeight="1" x14ac:dyDescent="0.2">
      <c r="A305" s="86" t="s">
        <v>161</v>
      </c>
      <c r="B305" s="86">
        <v>8</v>
      </c>
      <c r="C305" s="87">
        <v>748.62584810999999</v>
      </c>
      <c r="D305" s="87">
        <v>744.63777763999997</v>
      </c>
      <c r="E305" s="87">
        <v>0</v>
      </c>
      <c r="F305" s="87">
        <v>74.463777759999999</v>
      </c>
      <c r="G305" s="87">
        <v>186.15944440999999</v>
      </c>
      <c r="H305" s="87">
        <v>372.31888881999998</v>
      </c>
      <c r="I305" s="87">
        <v>0</v>
      </c>
      <c r="J305" s="87">
        <v>409.55077770000003</v>
      </c>
      <c r="K305" s="87">
        <v>484.01455547</v>
      </c>
      <c r="L305" s="87">
        <v>558.47833322999998</v>
      </c>
    </row>
    <row r="306" spans="1:12" ht="12.75" customHeight="1" x14ac:dyDescent="0.2">
      <c r="A306" s="86" t="s">
        <v>161</v>
      </c>
      <c r="B306" s="86">
        <v>9</v>
      </c>
      <c r="C306" s="87">
        <v>652.14595569000005</v>
      </c>
      <c r="D306" s="87">
        <v>648.74228375999996</v>
      </c>
      <c r="E306" s="87">
        <v>0</v>
      </c>
      <c r="F306" s="87">
        <v>64.874228380000005</v>
      </c>
      <c r="G306" s="87">
        <v>162.18557093999999</v>
      </c>
      <c r="H306" s="87">
        <v>324.37114187999998</v>
      </c>
      <c r="I306" s="87">
        <v>0</v>
      </c>
      <c r="J306" s="87">
        <v>356.80825607000003</v>
      </c>
      <c r="K306" s="87">
        <v>421.68248444</v>
      </c>
      <c r="L306" s="87">
        <v>486.55671281999997</v>
      </c>
    </row>
    <row r="307" spans="1:12" ht="12.75" customHeight="1" x14ac:dyDescent="0.2">
      <c r="A307" s="86" t="s">
        <v>161</v>
      </c>
      <c r="B307" s="86">
        <v>10</v>
      </c>
      <c r="C307" s="87">
        <v>597.10409742000002</v>
      </c>
      <c r="D307" s="87">
        <v>594.16728524999996</v>
      </c>
      <c r="E307" s="87">
        <v>0</v>
      </c>
      <c r="F307" s="87">
        <v>59.41672853</v>
      </c>
      <c r="G307" s="87">
        <v>148.54182130999999</v>
      </c>
      <c r="H307" s="87">
        <v>297.08364262999999</v>
      </c>
      <c r="I307" s="87">
        <v>0</v>
      </c>
      <c r="J307" s="87">
        <v>326.79200688999998</v>
      </c>
      <c r="K307" s="87">
        <v>386.20873540999997</v>
      </c>
      <c r="L307" s="87">
        <v>445.62546393999997</v>
      </c>
    </row>
    <row r="308" spans="1:12" ht="12.75" customHeight="1" x14ac:dyDescent="0.2">
      <c r="A308" s="86" t="s">
        <v>161</v>
      </c>
      <c r="B308" s="86">
        <v>11</v>
      </c>
      <c r="C308" s="87">
        <v>580.92540025999995</v>
      </c>
      <c r="D308" s="87">
        <v>577.84318371999996</v>
      </c>
      <c r="E308" s="87">
        <v>0</v>
      </c>
      <c r="F308" s="87">
        <v>57.784318370000001</v>
      </c>
      <c r="G308" s="87">
        <v>144.46079592999999</v>
      </c>
      <c r="H308" s="87">
        <v>288.92159185999998</v>
      </c>
      <c r="I308" s="87">
        <v>0</v>
      </c>
      <c r="J308" s="87">
        <v>317.81375105000001</v>
      </c>
      <c r="K308" s="87">
        <v>375.59806942</v>
      </c>
      <c r="L308" s="87">
        <v>433.38238779</v>
      </c>
    </row>
    <row r="309" spans="1:12" ht="12.75" customHeight="1" x14ac:dyDescent="0.2">
      <c r="A309" s="86" t="s">
        <v>161</v>
      </c>
      <c r="B309" s="86">
        <v>12</v>
      </c>
      <c r="C309" s="87">
        <v>576.45849356999997</v>
      </c>
      <c r="D309" s="87">
        <v>573.32330718000003</v>
      </c>
      <c r="E309" s="87">
        <v>0</v>
      </c>
      <c r="F309" s="87">
        <v>57.332330720000002</v>
      </c>
      <c r="G309" s="87">
        <v>143.33082680000001</v>
      </c>
      <c r="H309" s="87">
        <v>286.66165359000001</v>
      </c>
      <c r="I309" s="87">
        <v>0</v>
      </c>
      <c r="J309" s="87">
        <v>315.32781894999999</v>
      </c>
      <c r="K309" s="87">
        <v>372.66014967000001</v>
      </c>
      <c r="L309" s="87">
        <v>429.99248039000003</v>
      </c>
    </row>
    <row r="310" spans="1:12" ht="12.75" customHeight="1" x14ac:dyDescent="0.2">
      <c r="A310" s="86" t="s">
        <v>161</v>
      </c>
      <c r="B310" s="86">
        <v>13</v>
      </c>
      <c r="C310" s="87">
        <v>590.98235216</v>
      </c>
      <c r="D310" s="87">
        <v>588.00054737999994</v>
      </c>
      <c r="E310" s="87">
        <v>0</v>
      </c>
      <c r="F310" s="87">
        <v>58.80005474</v>
      </c>
      <c r="G310" s="87">
        <v>147.00013684999999</v>
      </c>
      <c r="H310" s="87">
        <v>294.00027368999997</v>
      </c>
      <c r="I310" s="87">
        <v>0</v>
      </c>
      <c r="J310" s="87">
        <v>323.40030106</v>
      </c>
      <c r="K310" s="87">
        <v>382.20035580000001</v>
      </c>
      <c r="L310" s="87">
        <v>441.00041054000002</v>
      </c>
    </row>
    <row r="311" spans="1:12" ht="12.75" customHeight="1" x14ac:dyDescent="0.2">
      <c r="A311" s="86" t="s">
        <v>161</v>
      </c>
      <c r="B311" s="86">
        <v>14</v>
      </c>
      <c r="C311" s="87">
        <v>605.21469228000001</v>
      </c>
      <c r="D311" s="87">
        <v>602.31475950000004</v>
      </c>
      <c r="E311" s="87">
        <v>0</v>
      </c>
      <c r="F311" s="87">
        <v>60.231475949999997</v>
      </c>
      <c r="G311" s="87">
        <v>150.57868988000001</v>
      </c>
      <c r="H311" s="87">
        <v>301.15737975000002</v>
      </c>
      <c r="I311" s="87">
        <v>0</v>
      </c>
      <c r="J311" s="87">
        <v>331.27311773000002</v>
      </c>
      <c r="K311" s="87">
        <v>391.50459368000003</v>
      </c>
      <c r="L311" s="87">
        <v>451.73606962999997</v>
      </c>
    </row>
    <row r="312" spans="1:12" ht="12.75" customHeight="1" x14ac:dyDescent="0.2">
      <c r="A312" s="86" t="s">
        <v>161</v>
      </c>
      <c r="B312" s="86">
        <v>15</v>
      </c>
      <c r="C312" s="87">
        <v>611.01682037</v>
      </c>
      <c r="D312" s="87">
        <v>608.24245861999998</v>
      </c>
      <c r="E312" s="87">
        <v>0</v>
      </c>
      <c r="F312" s="87">
        <v>60.824245859999998</v>
      </c>
      <c r="G312" s="87">
        <v>152.06061466</v>
      </c>
      <c r="H312" s="87">
        <v>304.12122930999999</v>
      </c>
      <c r="I312" s="87">
        <v>0</v>
      </c>
      <c r="J312" s="87">
        <v>334.53335224</v>
      </c>
      <c r="K312" s="87">
        <v>395.35759810000002</v>
      </c>
      <c r="L312" s="87">
        <v>456.18184396999999</v>
      </c>
    </row>
    <row r="313" spans="1:12" ht="12.75" customHeight="1" x14ac:dyDescent="0.2">
      <c r="A313" s="86" t="s">
        <v>161</v>
      </c>
      <c r="B313" s="86">
        <v>16</v>
      </c>
      <c r="C313" s="87">
        <v>616.31483577999995</v>
      </c>
      <c r="D313" s="87">
        <v>613.56896527000004</v>
      </c>
      <c r="E313" s="87">
        <v>0</v>
      </c>
      <c r="F313" s="87">
        <v>61.35689653</v>
      </c>
      <c r="G313" s="87">
        <v>153.39224132000001</v>
      </c>
      <c r="H313" s="87">
        <v>306.78448264000002</v>
      </c>
      <c r="I313" s="87">
        <v>0</v>
      </c>
      <c r="J313" s="87">
        <v>337.4629309</v>
      </c>
      <c r="K313" s="87">
        <v>398.81982742999998</v>
      </c>
      <c r="L313" s="87">
        <v>460.17672395</v>
      </c>
    </row>
    <row r="314" spans="1:12" ht="12.75" customHeight="1" x14ac:dyDescent="0.2">
      <c r="A314" s="86" t="s">
        <v>161</v>
      </c>
      <c r="B314" s="86">
        <v>17</v>
      </c>
      <c r="C314" s="87">
        <v>612.69326163999995</v>
      </c>
      <c r="D314" s="87">
        <v>609.63200973999994</v>
      </c>
      <c r="E314" s="87">
        <v>0</v>
      </c>
      <c r="F314" s="87">
        <v>60.963200970000003</v>
      </c>
      <c r="G314" s="87">
        <v>152.40800243999999</v>
      </c>
      <c r="H314" s="87">
        <v>304.81600486999997</v>
      </c>
      <c r="I314" s="87">
        <v>0</v>
      </c>
      <c r="J314" s="87">
        <v>335.29760535999998</v>
      </c>
      <c r="K314" s="87">
        <v>396.26080632999998</v>
      </c>
      <c r="L314" s="87">
        <v>457.22400730999999</v>
      </c>
    </row>
    <row r="315" spans="1:12" ht="12.75" customHeight="1" x14ac:dyDescent="0.2">
      <c r="A315" s="86" t="s">
        <v>161</v>
      </c>
      <c r="B315" s="86">
        <v>18</v>
      </c>
      <c r="C315" s="87">
        <v>599.84674536</v>
      </c>
      <c r="D315" s="87">
        <v>596.38422371000001</v>
      </c>
      <c r="E315" s="87">
        <v>0</v>
      </c>
      <c r="F315" s="87">
        <v>59.638422370000001</v>
      </c>
      <c r="G315" s="87">
        <v>149.09605593000001</v>
      </c>
      <c r="H315" s="87">
        <v>298.19211186000001</v>
      </c>
      <c r="I315" s="87">
        <v>0</v>
      </c>
      <c r="J315" s="87">
        <v>328.01132303999998</v>
      </c>
      <c r="K315" s="87">
        <v>387.64974540999998</v>
      </c>
      <c r="L315" s="87">
        <v>447.28816777999998</v>
      </c>
    </row>
    <row r="316" spans="1:12" ht="12.75" customHeight="1" x14ac:dyDescent="0.2">
      <c r="A316" s="86" t="s">
        <v>161</v>
      </c>
      <c r="B316" s="86">
        <v>19</v>
      </c>
      <c r="C316" s="87">
        <v>593.45593652000002</v>
      </c>
      <c r="D316" s="87">
        <v>590.43726416000004</v>
      </c>
      <c r="E316" s="87">
        <v>0</v>
      </c>
      <c r="F316" s="87">
        <v>59.043726419999999</v>
      </c>
      <c r="G316" s="87">
        <v>147.60931604000001</v>
      </c>
      <c r="H316" s="87">
        <v>295.21863208000002</v>
      </c>
      <c r="I316" s="87">
        <v>0</v>
      </c>
      <c r="J316" s="87">
        <v>324.74049529000001</v>
      </c>
      <c r="K316" s="87">
        <v>383.78422169999999</v>
      </c>
      <c r="L316" s="87">
        <v>442.82794811999997</v>
      </c>
    </row>
    <row r="317" spans="1:12" ht="12.75" customHeight="1" x14ac:dyDescent="0.2">
      <c r="A317" s="86" t="s">
        <v>161</v>
      </c>
      <c r="B317" s="86">
        <v>20</v>
      </c>
      <c r="C317" s="87">
        <v>583.15609857000004</v>
      </c>
      <c r="D317" s="87">
        <v>580.22404675999996</v>
      </c>
      <c r="E317" s="87">
        <v>0</v>
      </c>
      <c r="F317" s="87">
        <v>58.022404680000001</v>
      </c>
      <c r="G317" s="87">
        <v>145.05601168999999</v>
      </c>
      <c r="H317" s="87">
        <v>290.11202337999998</v>
      </c>
      <c r="I317" s="87">
        <v>0</v>
      </c>
      <c r="J317" s="87">
        <v>319.12322571999999</v>
      </c>
      <c r="K317" s="87">
        <v>377.14563039000001</v>
      </c>
      <c r="L317" s="87">
        <v>435.16803506999997</v>
      </c>
    </row>
    <row r="318" spans="1:12" ht="12.75" customHeight="1" x14ac:dyDescent="0.2">
      <c r="A318" s="86" t="s">
        <v>161</v>
      </c>
      <c r="B318" s="86">
        <v>21</v>
      </c>
      <c r="C318" s="87">
        <v>581.80132932000004</v>
      </c>
      <c r="D318" s="87">
        <v>578.81141063999996</v>
      </c>
      <c r="E318" s="87">
        <v>0</v>
      </c>
      <c r="F318" s="87">
        <v>57.881141059999997</v>
      </c>
      <c r="G318" s="87">
        <v>144.70285265999999</v>
      </c>
      <c r="H318" s="87">
        <v>289.40570531999998</v>
      </c>
      <c r="I318" s="87">
        <v>0</v>
      </c>
      <c r="J318" s="87">
        <v>318.34627584999998</v>
      </c>
      <c r="K318" s="87">
        <v>376.22741692</v>
      </c>
      <c r="L318" s="87">
        <v>434.10855798</v>
      </c>
    </row>
    <row r="319" spans="1:12" ht="12.75" customHeight="1" x14ac:dyDescent="0.2">
      <c r="A319" s="86" t="s">
        <v>161</v>
      </c>
      <c r="B319" s="86">
        <v>22</v>
      </c>
      <c r="C319" s="87">
        <v>640.32643780000001</v>
      </c>
      <c r="D319" s="87">
        <v>636.85075704999997</v>
      </c>
      <c r="E319" s="87">
        <v>0</v>
      </c>
      <c r="F319" s="87">
        <v>63.68507571</v>
      </c>
      <c r="G319" s="87">
        <v>159.21268925999999</v>
      </c>
      <c r="H319" s="87">
        <v>318.42537852999999</v>
      </c>
      <c r="I319" s="87">
        <v>0</v>
      </c>
      <c r="J319" s="87">
        <v>350.26791637999997</v>
      </c>
      <c r="K319" s="87">
        <v>413.95299208</v>
      </c>
      <c r="L319" s="87">
        <v>477.63806778999998</v>
      </c>
    </row>
    <row r="320" spans="1:12" ht="12.75" customHeight="1" x14ac:dyDescent="0.2">
      <c r="A320" s="86" t="s">
        <v>161</v>
      </c>
      <c r="B320" s="86">
        <v>23</v>
      </c>
      <c r="C320" s="87">
        <v>732.79914120000001</v>
      </c>
      <c r="D320" s="87">
        <v>728.51488791999998</v>
      </c>
      <c r="E320" s="87">
        <v>0</v>
      </c>
      <c r="F320" s="87">
        <v>72.851488790000005</v>
      </c>
      <c r="G320" s="87">
        <v>182.12872197999999</v>
      </c>
      <c r="H320" s="87">
        <v>364.25744395999999</v>
      </c>
      <c r="I320" s="87">
        <v>0</v>
      </c>
      <c r="J320" s="87">
        <v>400.68318835999997</v>
      </c>
      <c r="K320" s="87">
        <v>473.53467714999999</v>
      </c>
      <c r="L320" s="87">
        <v>546.38616593999996</v>
      </c>
    </row>
    <row r="321" spans="1:12" ht="12.75" customHeight="1" x14ac:dyDescent="0.2">
      <c r="A321" s="86" t="s">
        <v>161</v>
      </c>
      <c r="B321" s="86">
        <v>24</v>
      </c>
      <c r="C321" s="87">
        <v>857.28038896999999</v>
      </c>
      <c r="D321" s="87">
        <v>850.22529234000001</v>
      </c>
      <c r="E321" s="87">
        <v>0</v>
      </c>
      <c r="F321" s="87">
        <v>85.022529230000004</v>
      </c>
      <c r="G321" s="87">
        <v>212.55632309000001</v>
      </c>
      <c r="H321" s="87">
        <v>425.11264617</v>
      </c>
      <c r="I321" s="87">
        <v>0</v>
      </c>
      <c r="J321" s="87">
        <v>467.62391079000002</v>
      </c>
      <c r="K321" s="87">
        <v>552.64644002</v>
      </c>
      <c r="L321" s="87">
        <v>637.66896926000004</v>
      </c>
    </row>
    <row r="322" spans="1:12" ht="12.75" customHeight="1" x14ac:dyDescent="0.2">
      <c r="A322" s="86" t="s">
        <v>162</v>
      </c>
      <c r="B322" s="86">
        <v>1</v>
      </c>
      <c r="C322" s="87">
        <v>924.91275135000001</v>
      </c>
      <c r="D322" s="87">
        <v>918.91485963000002</v>
      </c>
      <c r="E322" s="87">
        <v>0</v>
      </c>
      <c r="F322" s="87">
        <v>91.891485959999997</v>
      </c>
      <c r="G322" s="87">
        <v>229.72871491000001</v>
      </c>
      <c r="H322" s="87">
        <v>459.45742982000002</v>
      </c>
      <c r="I322" s="87">
        <v>0</v>
      </c>
      <c r="J322" s="87">
        <v>505.40317279999999</v>
      </c>
      <c r="K322" s="87">
        <v>597.29465875999995</v>
      </c>
      <c r="L322" s="87">
        <v>689.18614472000002</v>
      </c>
    </row>
    <row r="323" spans="1:12" ht="12.75" customHeight="1" x14ac:dyDescent="0.2">
      <c r="A323" s="86" t="s">
        <v>162</v>
      </c>
      <c r="B323" s="86">
        <v>2</v>
      </c>
      <c r="C323" s="87">
        <v>955.75195785999995</v>
      </c>
      <c r="D323" s="87">
        <v>950.93216021000001</v>
      </c>
      <c r="E323" s="87">
        <v>0</v>
      </c>
      <c r="F323" s="87">
        <v>95.09321602</v>
      </c>
      <c r="G323" s="87">
        <v>237.73304005</v>
      </c>
      <c r="H323" s="87">
        <v>475.46608011000001</v>
      </c>
      <c r="I323" s="87">
        <v>0</v>
      </c>
      <c r="J323" s="87">
        <v>523.01268812000001</v>
      </c>
      <c r="K323" s="87">
        <v>618.10590414000001</v>
      </c>
      <c r="L323" s="87">
        <v>713.19912016000001</v>
      </c>
    </row>
    <row r="324" spans="1:12" ht="12.75" customHeight="1" x14ac:dyDescent="0.2">
      <c r="A324" s="86" t="s">
        <v>162</v>
      </c>
      <c r="B324" s="86">
        <v>3</v>
      </c>
      <c r="C324" s="87">
        <v>996.8125417</v>
      </c>
      <c r="D324" s="87">
        <v>991.94722572000001</v>
      </c>
      <c r="E324" s="87">
        <v>0</v>
      </c>
      <c r="F324" s="87">
        <v>99.194722569999996</v>
      </c>
      <c r="G324" s="87">
        <v>247.98680643</v>
      </c>
      <c r="H324" s="87">
        <v>495.97361286</v>
      </c>
      <c r="I324" s="87">
        <v>0</v>
      </c>
      <c r="J324" s="87">
        <v>545.57097414999998</v>
      </c>
      <c r="K324" s="87">
        <v>644.76569672000005</v>
      </c>
      <c r="L324" s="87">
        <v>743.96041929</v>
      </c>
    </row>
    <row r="325" spans="1:12" ht="12.75" customHeight="1" x14ac:dyDescent="0.2">
      <c r="A325" s="86" t="s">
        <v>162</v>
      </c>
      <c r="B325" s="86">
        <v>4</v>
      </c>
      <c r="C325" s="87">
        <v>1015.18347325</v>
      </c>
      <c r="D325" s="87">
        <v>1010.16794199</v>
      </c>
      <c r="E325" s="87">
        <v>0</v>
      </c>
      <c r="F325" s="87">
        <v>101.01679420000001</v>
      </c>
      <c r="G325" s="87">
        <v>252.54198550000001</v>
      </c>
      <c r="H325" s="87">
        <v>505.08397100000002</v>
      </c>
      <c r="I325" s="87">
        <v>0</v>
      </c>
      <c r="J325" s="87">
        <v>555.59236809000004</v>
      </c>
      <c r="K325" s="87">
        <v>656.60916228999997</v>
      </c>
      <c r="L325" s="87">
        <v>757.62595649000002</v>
      </c>
    </row>
    <row r="326" spans="1:12" ht="12.75" customHeight="1" x14ac:dyDescent="0.2">
      <c r="A326" s="86" t="s">
        <v>162</v>
      </c>
      <c r="B326" s="86">
        <v>5</v>
      </c>
      <c r="C326" s="87">
        <v>1012.09362086</v>
      </c>
      <c r="D326" s="87">
        <v>1007.04595281</v>
      </c>
      <c r="E326" s="87">
        <v>0</v>
      </c>
      <c r="F326" s="87">
        <v>100.70459528000001</v>
      </c>
      <c r="G326" s="87">
        <v>251.7614882</v>
      </c>
      <c r="H326" s="87">
        <v>503.52297641000001</v>
      </c>
      <c r="I326" s="87">
        <v>0</v>
      </c>
      <c r="J326" s="87">
        <v>553.87527405000003</v>
      </c>
      <c r="K326" s="87">
        <v>654.57986932999995</v>
      </c>
      <c r="L326" s="87">
        <v>755.28446460999999</v>
      </c>
    </row>
    <row r="327" spans="1:12" ht="12.75" customHeight="1" x14ac:dyDescent="0.2">
      <c r="A327" s="86" t="s">
        <v>162</v>
      </c>
      <c r="B327" s="86">
        <v>6</v>
      </c>
      <c r="C327" s="87">
        <v>1002.0346679</v>
      </c>
      <c r="D327" s="87">
        <v>997.46443381999995</v>
      </c>
      <c r="E327" s="87">
        <v>0</v>
      </c>
      <c r="F327" s="87">
        <v>99.746443380000002</v>
      </c>
      <c r="G327" s="87">
        <v>249.36610845999999</v>
      </c>
      <c r="H327" s="87">
        <v>498.73221690999998</v>
      </c>
      <c r="I327" s="87">
        <v>0</v>
      </c>
      <c r="J327" s="87">
        <v>548.60543859999996</v>
      </c>
      <c r="K327" s="87">
        <v>648.35188198000003</v>
      </c>
      <c r="L327" s="87">
        <v>748.09832537</v>
      </c>
    </row>
    <row r="328" spans="1:12" ht="12.75" customHeight="1" x14ac:dyDescent="0.2">
      <c r="A328" s="86" t="s">
        <v>162</v>
      </c>
      <c r="B328" s="86">
        <v>7</v>
      </c>
      <c r="C328" s="87">
        <v>891.54265407000003</v>
      </c>
      <c r="D328" s="87">
        <v>887.15686229999994</v>
      </c>
      <c r="E328" s="87">
        <v>0</v>
      </c>
      <c r="F328" s="87">
        <v>88.715686230000003</v>
      </c>
      <c r="G328" s="87">
        <v>221.78921557999999</v>
      </c>
      <c r="H328" s="87">
        <v>443.57843114999997</v>
      </c>
      <c r="I328" s="87">
        <v>0</v>
      </c>
      <c r="J328" s="87">
        <v>487.93627427000001</v>
      </c>
      <c r="K328" s="87">
        <v>576.65196049999997</v>
      </c>
      <c r="L328" s="87">
        <v>665.36764673000005</v>
      </c>
    </row>
    <row r="329" spans="1:12" ht="12.75" customHeight="1" x14ac:dyDescent="0.2">
      <c r="A329" s="86" t="s">
        <v>162</v>
      </c>
      <c r="B329" s="86">
        <v>8</v>
      </c>
      <c r="C329" s="87">
        <v>769.20210974999998</v>
      </c>
      <c r="D329" s="87">
        <v>764.96119465000004</v>
      </c>
      <c r="E329" s="87">
        <v>0</v>
      </c>
      <c r="F329" s="87">
        <v>76.496119469999996</v>
      </c>
      <c r="G329" s="87">
        <v>191.24029866000001</v>
      </c>
      <c r="H329" s="87">
        <v>382.48059733000002</v>
      </c>
      <c r="I329" s="87">
        <v>0</v>
      </c>
      <c r="J329" s="87">
        <v>420.72865705999999</v>
      </c>
      <c r="K329" s="87">
        <v>497.22477651999998</v>
      </c>
      <c r="L329" s="87">
        <v>573.72089599000003</v>
      </c>
    </row>
    <row r="330" spans="1:12" ht="12.75" customHeight="1" x14ac:dyDescent="0.2">
      <c r="A330" s="86" t="s">
        <v>162</v>
      </c>
      <c r="B330" s="86">
        <v>9</v>
      </c>
      <c r="C330" s="87">
        <v>664.86942533000001</v>
      </c>
      <c r="D330" s="87">
        <v>661.26876994999998</v>
      </c>
      <c r="E330" s="87">
        <v>0</v>
      </c>
      <c r="F330" s="87">
        <v>66.126876999999993</v>
      </c>
      <c r="G330" s="87">
        <v>165.31719249</v>
      </c>
      <c r="H330" s="87">
        <v>330.63438497999999</v>
      </c>
      <c r="I330" s="87">
        <v>0</v>
      </c>
      <c r="J330" s="87">
        <v>363.69782347</v>
      </c>
      <c r="K330" s="87">
        <v>429.82470046999998</v>
      </c>
      <c r="L330" s="87">
        <v>495.95157746000001</v>
      </c>
    </row>
    <row r="331" spans="1:12" ht="12.75" customHeight="1" x14ac:dyDescent="0.2">
      <c r="A331" s="86" t="s">
        <v>162</v>
      </c>
      <c r="B331" s="86">
        <v>10</v>
      </c>
      <c r="C331" s="87">
        <v>613.82171845000005</v>
      </c>
      <c r="D331" s="87">
        <v>610.88276200999996</v>
      </c>
      <c r="E331" s="87">
        <v>0</v>
      </c>
      <c r="F331" s="87">
        <v>61.088276200000003</v>
      </c>
      <c r="G331" s="87">
        <v>152.72069049999999</v>
      </c>
      <c r="H331" s="87">
        <v>305.44138100999999</v>
      </c>
      <c r="I331" s="87">
        <v>0</v>
      </c>
      <c r="J331" s="87">
        <v>335.98551910999998</v>
      </c>
      <c r="K331" s="87">
        <v>397.07379530999998</v>
      </c>
      <c r="L331" s="87">
        <v>458.16207150999998</v>
      </c>
    </row>
    <row r="332" spans="1:12" ht="12.75" customHeight="1" x14ac:dyDescent="0.2">
      <c r="A332" s="86" t="s">
        <v>162</v>
      </c>
      <c r="B332" s="86">
        <v>11</v>
      </c>
      <c r="C332" s="87">
        <v>587.85777487999997</v>
      </c>
      <c r="D332" s="87">
        <v>584.92998876000001</v>
      </c>
      <c r="E332" s="87">
        <v>0</v>
      </c>
      <c r="F332" s="87">
        <v>58.492998880000002</v>
      </c>
      <c r="G332" s="87">
        <v>146.23249719</v>
      </c>
      <c r="H332" s="87">
        <v>292.46499438000001</v>
      </c>
      <c r="I332" s="87">
        <v>0</v>
      </c>
      <c r="J332" s="87">
        <v>321.71149381999999</v>
      </c>
      <c r="K332" s="87">
        <v>380.20449269</v>
      </c>
      <c r="L332" s="87">
        <v>438.69749157000001</v>
      </c>
    </row>
    <row r="333" spans="1:12" ht="12.75" customHeight="1" x14ac:dyDescent="0.2">
      <c r="A333" s="86" t="s">
        <v>162</v>
      </c>
      <c r="B333" s="86">
        <v>12</v>
      </c>
      <c r="C333" s="87">
        <v>582.75521436999998</v>
      </c>
      <c r="D333" s="87">
        <v>579.91475749000006</v>
      </c>
      <c r="E333" s="87">
        <v>0</v>
      </c>
      <c r="F333" s="87">
        <v>57.991475749999999</v>
      </c>
      <c r="G333" s="87">
        <v>144.97868937000001</v>
      </c>
      <c r="H333" s="87">
        <v>289.95737874999998</v>
      </c>
      <c r="I333" s="87">
        <v>0</v>
      </c>
      <c r="J333" s="87">
        <v>318.95311662</v>
      </c>
      <c r="K333" s="87">
        <v>376.94459237000001</v>
      </c>
      <c r="L333" s="87">
        <v>434.93606812000002</v>
      </c>
    </row>
    <row r="334" spans="1:12" ht="12.75" customHeight="1" x14ac:dyDescent="0.2">
      <c r="A334" s="86" t="s">
        <v>162</v>
      </c>
      <c r="B334" s="86">
        <v>13</v>
      </c>
      <c r="C334" s="87">
        <v>595.02540952000004</v>
      </c>
      <c r="D334" s="87">
        <v>592.13167105000002</v>
      </c>
      <c r="E334" s="87">
        <v>0</v>
      </c>
      <c r="F334" s="87">
        <v>59.213167110000001</v>
      </c>
      <c r="G334" s="87">
        <v>148.03291776</v>
      </c>
      <c r="H334" s="87">
        <v>296.06583553000002</v>
      </c>
      <c r="I334" s="87">
        <v>0</v>
      </c>
      <c r="J334" s="87">
        <v>325.67241908</v>
      </c>
      <c r="K334" s="87">
        <v>384.88558618000002</v>
      </c>
      <c r="L334" s="87">
        <v>444.09875328999999</v>
      </c>
    </row>
    <row r="335" spans="1:12" ht="12.75" customHeight="1" x14ac:dyDescent="0.2">
      <c r="A335" s="86" t="s">
        <v>162</v>
      </c>
      <c r="B335" s="86">
        <v>14</v>
      </c>
      <c r="C335" s="87">
        <v>599.56974891000004</v>
      </c>
      <c r="D335" s="87">
        <v>596.52401140999996</v>
      </c>
      <c r="E335" s="87">
        <v>0</v>
      </c>
      <c r="F335" s="87">
        <v>59.652401140000002</v>
      </c>
      <c r="G335" s="87">
        <v>149.13100284999999</v>
      </c>
      <c r="H335" s="87">
        <v>298.26200570999998</v>
      </c>
      <c r="I335" s="87">
        <v>0</v>
      </c>
      <c r="J335" s="87">
        <v>328.08820628000001</v>
      </c>
      <c r="K335" s="87">
        <v>387.74060742</v>
      </c>
      <c r="L335" s="87">
        <v>447.39300856</v>
      </c>
    </row>
    <row r="336" spans="1:12" ht="12.75" customHeight="1" x14ac:dyDescent="0.2">
      <c r="A336" s="86" t="s">
        <v>162</v>
      </c>
      <c r="B336" s="86">
        <v>15</v>
      </c>
      <c r="C336" s="87">
        <v>609.34110307000003</v>
      </c>
      <c r="D336" s="87">
        <v>606.11455243</v>
      </c>
      <c r="E336" s="87">
        <v>0</v>
      </c>
      <c r="F336" s="87">
        <v>60.611455239999998</v>
      </c>
      <c r="G336" s="87">
        <v>151.52863811</v>
      </c>
      <c r="H336" s="87">
        <v>303.05727622000001</v>
      </c>
      <c r="I336" s="87">
        <v>0</v>
      </c>
      <c r="J336" s="87">
        <v>333.36300383999998</v>
      </c>
      <c r="K336" s="87">
        <v>393.97445907999997</v>
      </c>
      <c r="L336" s="87">
        <v>454.58591431999997</v>
      </c>
    </row>
    <row r="337" spans="1:12" ht="12.75" customHeight="1" x14ac:dyDescent="0.2">
      <c r="A337" s="86" t="s">
        <v>162</v>
      </c>
      <c r="B337" s="86">
        <v>16</v>
      </c>
      <c r="C337" s="87">
        <v>637.10204199999998</v>
      </c>
      <c r="D337" s="87">
        <v>633.67068801000005</v>
      </c>
      <c r="E337" s="87">
        <v>0</v>
      </c>
      <c r="F337" s="87">
        <v>63.367068799999998</v>
      </c>
      <c r="G337" s="87">
        <v>158.41767200000001</v>
      </c>
      <c r="H337" s="87">
        <v>316.83534400999997</v>
      </c>
      <c r="I337" s="87">
        <v>0</v>
      </c>
      <c r="J337" s="87">
        <v>348.51887841000001</v>
      </c>
      <c r="K337" s="87">
        <v>411.88594720999998</v>
      </c>
      <c r="L337" s="87">
        <v>475.25301601000001</v>
      </c>
    </row>
    <row r="338" spans="1:12" ht="12.75" customHeight="1" x14ac:dyDescent="0.2">
      <c r="A338" s="86" t="s">
        <v>162</v>
      </c>
      <c r="B338" s="86">
        <v>17</v>
      </c>
      <c r="C338" s="87">
        <v>659.36079813000003</v>
      </c>
      <c r="D338" s="87">
        <v>656.5499939</v>
      </c>
      <c r="E338" s="87">
        <v>0</v>
      </c>
      <c r="F338" s="87">
        <v>65.65499939</v>
      </c>
      <c r="G338" s="87">
        <v>164.13749848</v>
      </c>
      <c r="H338" s="87">
        <v>328.27499695</v>
      </c>
      <c r="I338" s="87">
        <v>0</v>
      </c>
      <c r="J338" s="87">
        <v>361.10249664999998</v>
      </c>
      <c r="K338" s="87">
        <v>426.75749603999998</v>
      </c>
      <c r="L338" s="87">
        <v>492.41249542999998</v>
      </c>
    </row>
    <row r="339" spans="1:12" ht="12.75" customHeight="1" x14ac:dyDescent="0.2">
      <c r="A339" s="86" t="s">
        <v>162</v>
      </c>
      <c r="B339" s="86">
        <v>18</v>
      </c>
      <c r="C339" s="87">
        <v>637.89652451999996</v>
      </c>
      <c r="D339" s="87">
        <v>634.99333048999995</v>
      </c>
      <c r="E339" s="87">
        <v>0</v>
      </c>
      <c r="F339" s="87">
        <v>63.499333049999997</v>
      </c>
      <c r="G339" s="87">
        <v>158.74833262000001</v>
      </c>
      <c r="H339" s="87">
        <v>317.49666524999998</v>
      </c>
      <c r="I339" s="87">
        <v>0</v>
      </c>
      <c r="J339" s="87">
        <v>349.24633176999998</v>
      </c>
      <c r="K339" s="87">
        <v>412.74566482</v>
      </c>
      <c r="L339" s="87">
        <v>476.24499787000002</v>
      </c>
    </row>
    <row r="340" spans="1:12" ht="12.75" customHeight="1" x14ac:dyDescent="0.2">
      <c r="A340" s="86" t="s">
        <v>162</v>
      </c>
      <c r="B340" s="86">
        <v>19</v>
      </c>
      <c r="C340" s="87">
        <v>624.45193590999997</v>
      </c>
      <c r="D340" s="87">
        <v>621.59819880999999</v>
      </c>
      <c r="E340" s="87">
        <v>0</v>
      </c>
      <c r="F340" s="87">
        <v>62.159819880000001</v>
      </c>
      <c r="G340" s="87">
        <v>155.39954969999999</v>
      </c>
      <c r="H340" s="87">
        <v>310.79909941</v>
      </c>
      <c r="I340" s="87">
        <v>0</v>
      </c>
      <c r="J340" s="87">
        <v>341.87900934999999</v>
      </c>
      <c r="K340" s="87">
        <v>404.03882922999998</v>
      </c>
      <c r="L340" s="87">
        <v>466.19864911000002</v>
      </c>
    </row>
    <row r="341" spans="1:12" ht="12.75" customHeight="1" x14ac:dyDescent="0.2">
      <c r="A341" s="86" t="s">
        <v>162</v>
      </c>
      <c r="B341" s="86">
        <v>20</v>
      </c>
      <c r="C341" s="87">
        <v>610.27838933999999</v>
      </c>
      <c r="D341" s="87">
        <v>607.47687601999996</v>
      </c>
      <c r="E341" s="87">
        <v>0</v>
      </c>
      <c r="F341" s="87">
        <v>60.747687599999999</v>
      </c>
      <c r="G341" s="87">
        <v>151.86921900999999</v>
      </c>
      <c r="H341" s="87">
        <v>303.73843800999998</v>
      </c>
      <c r="I341" s="87">
        <v>0</v>
      </c>
      <c r="J341" s="87">
        <v>334.11228181000001</v>
      </c>
      <c r="K341" s="87">
        <v>394.85996941000002</v>
      </c>
      <c r="L341" s="87">
        <v>455.60765701999998</v>
      </c>
    </row>
    <row r="342" spans="1:12" ht="12.75" customHeight="1" x14ac:dyDescent="0.2">
      <c r="A342" s="86" t="s">
        <v>162</v>
      </c>
      <c r="B342" s="86">
        <v>21</v>
      </c>
      <c r="C342" s="87">
        <v>612.21688387999995</v>
      </c>
      <c r="D342" s="87">
        <v>609.47529709000003</v>
      </c>
      <c r="E342" s="87">
        <v>0</v>
      </c>
      <c r="F342" s="87">
        <v>60.947529709999998</v>
      </c>
      <c r="G342" s="87">
        <v>152.36882427</v>
      </c>
      <c r="H342" s="87">
        <v>304.73764855000002</v>
      </c>
      <c r="I342" s="87">
        <v>0</v>
      </c>
      <c r="J342" s="87">
        <v>335.21141340000003</v>
      </c>
      <c r="K342" s="87">
        <v>396.15894311</v>
      </c>
      <c r="L342" s="87">
        <v>457.10647282000002</v>
      </c>
    </row>
    <row r="343" spans="1:12" ht="12.75" customHeight="1" x14ac:dyDescent="0.2">
      <c r="A343" s="86" t="s">
        <v>162</v>
      </c>
      <c r="B343" s="86">
        <v>22</v>
      </c>
      <c r="C343" s="87">
        <v>650.16482280000002</v>
      </c>
      <c r="D343" s="87">
        <v>647.29955530999996</v>
      </c>
      <c r="E343" s="87">
        <v>0</v>
      </c>
      <c r="F343" s="87">
        <v>64.729955529999998</v>
      </c>
      <c r="G343" s="87">
        <v>161.82488882999999</v>
      </c>
      <c r="H343" s="87">
        <v>323.64977765999998</v>
      </c>
      <c r="I343" s="87">
        <v>0</v>
      </c>
      <c r="J343" s="87">
        <v>356.01475541999997</v>
      </c>
      <c r="K343" s="87">
        <v>420.74471095000001</v>
      </c>
      <c r="L343" s="87">
        <v>485.47466648</v>
      </c>
    </row>
    <row r="344" spans="1:12" ht="12.75" customHeight="1" x14ac:dyDescent="0.2">
      <c r="A344" s="86" t="s">
        <v>162</v>
      </c>
      <c r="B344" s="86">
        <v>23</v>
      </c>
      <c r="C344" s="87">
        <v>726.07930277000003</v>
      </c>
      <c r="D344" s="87">
        <v>722.95309306000001</v>
      </c>
      <c r="E344" s="87">
        <v>0</v>
      </c>
      <c r="F344" s="87">
        <v>72.295309309999993</v>
      </c>
      <c r="G344" s="87">
        <v>180.73827327000001</v>
      </c>
      <c r="H344" s="87">
        <v>361.47654653000001</v>
      </c>
      <c r="I344" s="87">
        <v>0</v>
      </c>
      <c r="J344" s="87">
        <v>397.62420118</v>
      </c>
      <c r="K344" s="87">
        <v>469.91951048999999</v>
      </c>
      <c r="L344" s="87">
        <v>542.21481979999999</v>
      </c>
    </row>
    <row r="345" spans="1:12" ht="12.75" customHeight="1" x14ac:dyDescent="0.2">
      <c r="A345" s="86" t="s">
        <v>162</v>
      </c>
      <c r="B345" s="86">
        <v>24</v>
      </c>
      <c r="C345" s="87">
        <v>826.11872297000002</v>
      </c>
      <c r="D345" s="87">
        <v>822.54856356000005</v>
      </c>
      <c r="E345" s="87">
        <v>0</v>
      </c>
      <c r="F345" s="87">
        <v>82.254856360000005</v>
      </c>
      <c r="G345" s="87">
        <v>205.63714089000001</v>
      </c>
      <c r="H345" s="87">
        <v>411.27428178000002</v>
      </c>
      <c r="I345" s="87">
        <v>0</v>
      </c>
      <c r="J345" s="87">
        <v>452.40170996000001</v>
      </c>
      <c r="K345" s="87">
        <v>534.65656631000002</v>
      </c>
      <c r="L345" s="87">
        <v>616.91142266999998</v>
      </c>
    </row>
    <row r="346" spans="1:12" ht="12.75" customHeight="1" x14ac:dyDescent="0.2">
      <c r="A346" s="86" t="s">
        <v>163</v>
      </c>
      <c r="B346" s="86">
        <v>1</v>
      </c>
      <c r="C346" s="87">
        <v>839.32429112</v>
      </c>
      <c r="D346" s="87">
        <v>835.67501818999995</v>
      </c>
      <c r="E346" s="87">
        <v>0</v>
      </c>
      <c r="F346" s="87">
        <v>83.567501820000004</v>
      </c>
      <c r="G346" s="87">
        <v>208.91875454999999</v>
      </c>
      <c r="H346" s="87">
        <v>417.83750909999998</v>
      </c>
      <c r="I346" s="87">
        <v>0</v>
      </c>
      <c r="J346" s="87">
        <v>459.62126000000001</v>
      </c>
      <c r="K346" s="87">
        <v>543.18876181999997</v>
      </c>
      <c r="L346" s="87">
        <v>626.75626364000004</v>
      </c>
    </row>
    <row r="347" spans="1:12" ht="12.75" customHeight="1" x14ac:dyDescent="0.2">
      <c r="A347" s="86" t="s">
        <v>163</v>
      </c>
      <c r="B347" s="86">
        <v>2</v>
      </c>
      <c r="C347" s="87">
        <v>923.00631675</v>
      </c>
      <c r="D347" s="87">
        <v>918.88009431</v>
      </c>
      <c r="E347" s="87">
        <v>0</v>
      </c>
      <c r="F347" s="87">
        <v>91.888009429999997</v>
      </c>
      <c r="G347" s="87">
        <v>229.72002358</v>
      </c>
      <c r="H347" s="87">
        <v>459.44004716000001</v>
      </c>
      <c r="I347" s="87">
        <v>0</v>
      </c>
      <c r="J347" s="87">
        <v>505.38405187000001</v>
      </c>
      <c r="K347" s="87">
        <v>597.27206130000002</v>
      </c>
      <c r="L347" s="87">
        <v>689.16007073000003</v>
      </c>
    </row>
    <row r="348" spans="1:12" ht="12.75" customHeight="1" x14ac:dyDescent="0.2">
      <c r="A348" s="86" t="s">
        <v>163</v>
      </c>
      <c r="B348" s="86">
        <v>3</v>
      </c>
      <c r="C348" s="87">
        <v>1004.37451556</v>
      </c>
      <c r="D348" s="87">
        <v>999.84832388999996</v>
      </c>
      <c r="E348" s="87">
        <v>0</v>
      </c>
      <c r="F348" s="87">
        <v>99.984832389999994</v>
      </c>
      <c r="G348" s="87">
        <v>249.96208096999999</v>
      </c>
      <c r="H348" s="87">
        <v>499.92416194999998</v>
      </c>
      <c r="I348" s="87">
        <v>0</v>
      </c>
      <c r="J348" s="87">
        <v>549.91657813999996</v>
      </c>
      <c r="K348" s="87">
        <v>649.90141053000002</v>
      </c>
      <c r="L348" s="87">
        <v>749.88624291999997</v>
      </c>
    </row>
    <row r="349" spans="1:12" ht="12.75" customHeight="1" x14ac:dyDescent="0.2">
      <c r="A349" s="86" t="s">
        <v>163</v>
      </c>
      <c r="B349" s="86">
        <v>4</v>
      </c>
      <c r="C349" s="87">
        <v>1005.39094697</v>
      </c>
      <c r="D349" s="87">
        <v>1000.73169336</v>
      </c>
      <c r="E349" s="87">
        <v>0</v>
      </c>
      <c r="F349" s="87">
        <v>100.07316934000001</v>
      </c>
      <c r="G349" s="87">
        <v>250.18292334</v>
      </c>
      <c r="H349" s="87">
        <v>500.36584668</v>
      </c>
      <c r="I349" s="87">
        <v>0</v>
      </c>
      <c r="J349" s="87">
        <v>550.40243135000003</v>
      </c>
      <c r="K349" s="87">
        <v>650.47560067999996</v>
      </c>
      <c r="L349" s="87">
        <v>750.54877002000001</v>
      </c>
    </row>
    <row r="350" spans="1:12" ht="12.75" customHeight="1" x14ac:dyDescent="0.2">
      <c r="A350" s="86" t="s">
        <v>163</v>
      </c>
      <c r="B350" s="86">
        <v>5</v>
      </c>
      <c r="C350" s="87">
        <v>1005.88153371</v>
      </c>
      <c r="D350" s="87">
        <v>1001.3759647099999</v>
      </c>
      <c r="E350" s="87">
        <v>0</v>
      </c>
      <c r="F350" s="87">
        <v>100.13759647000001</v>
      </c>
      <c r="G350" s="87">
        <v>250.34399117999999</v>
      </c>
      <c r="H350" s="87">
        <v>500.68798235999998</v>
      </c>
      <c r="I350" s="87">
        <v>0</v>
      </c>
      <c r="J350" s="87">
        <v>550.75678058999995</v>
      </c>
      <c r="K350" s="87">
        <v>650.89437706000001</v>
      </c>
      <c r="L350" s="87">
        <v>751.03197352999996</v>
      </c>
    </row>
    <row r="351" spans="1:12" ht="12.75" customHeight="1" x14ac:dyDescent="0.2">
      <c r="A351" s="86" t="s">
        <v>163</v>
      </c>
      <c r="B351" s="86">
        <v>6</v>
      </c>
      <c r="C351" s="87">
        <v>1003.83997355</v>
      </c>
      <c r="D351" s="87">
        <v>999.35518192999996</v>
      </c>
      <c r="E351" s="87">
        <v>0</v>
      </c>
      <c r="F351" s="87">
        <v>99.935518189999996</v>
      </c>
      <c r="G351" s="87">
        <v>249.83879547999999</v>
      </c>
      <c r="H351" s="87">
        <v>499.67759096999998</v>
      </c>
      <c r="I351" s="87">
        <v>0</v>
      </c>
      <c r="J351" s="87">
        <v>549.64535006000006</v>
      </c>
      <c r="K351" s="87">
        <v>649.58086824999998</v>
      </c>
      <c r="L351" s="87">
        <v>749.51638645000003</v>
      </c>
    </row>
    <row r="352" spans="1:12" ht="12.75" customHeight="1" x14ac:dyDescent="0.2">
      <c r="A352" s="86" t="s">
        <v>163</v>
      </c>
      <c r="B352" s="86">
        <v>7</v>
      </c>
      <c r="C352" s="87">
        <v>934.81501304999995</v>
      </c>
      <c r="D352" s="87">
        <v>930.80323996000004</v>
      </c>
      <c r="E352" s="87">
        <v>0</v>
      </c>
      <c r="F352" s="87">
        <v>93.080324000000005</v>
      </c>
      <c r="G352" s="87">
        <v>232.70080999000001</v>
      </c>
      <c r="H352" s="87">
        <v>465.40161998000002</v>
      </c>
      <c r="I352" s="87">
        <v>0</v>
      </c>
      <c r="J352" s="87">
        <v>511.94178197999997</v>
      </c>
      <c r="K352" s="87">
        <v>605.02210596999998</v>
      </c>
      <c r="L352" s="87">
        <v>698.10242997</v>
      </c>
    </row>
    <row r="353" spans="1:12" ht="12.75" customHeight="1" x14ac:dyDescent="0.2">
      <c r="A353" s="86" t="s">
        <v>163</v>
      </c>
      <c r="B353" s="86">
        <v>8</v>
      </c>
      <c r="C353" s="87">
        <v>803.32585168000003</v>
      </c>
      <c r="D353" s="87">
        <v>799.87237601000004</v>
      </c>
      <c r="E353" s="87">
        <v>0</v>
      </c>
      <c r="F353" s="87">
        <v>79.9872376</v>
      </c>
      <c r="G353" s="87">
        <v>199.96809400000001</v>
      </c>
      <c r="H353" s="87">
        <v>399.93618801000002</v>
      </c>
      <c r="I353" s="87">
        <v>0</v>
      </c>
      <c r="J353" s="87">
        <v>439.92980681</v>
      </c>
      <c r="K353" s="87">
        <v>519.91704441000002</v>
      </c>
      <c r="L353" s="87">
        <v>599.90428200999997</v>
      </c>
    </row>
    <row r="354" spans="1:12" ht="12.75" customHeight="1" x14ac:dyDescent="0.2">
      <c r="A354" s="86" t="s">
        <v>163</v>
      </c>
      <c r="B354" s="86">
        <v>9</v>
      </c>
      <c r="C354" s="87">
        <v>674.13246842000001</v>
      </c>
      <c r="D354" s="87">
        <v>671.17841525999995</v>
      </c>
      <c r="E354" s="87">
        <v>0</v>
      </c>
      <c r="F354" s="87">
        <v>67.117841530000007</v>
      </c>
      <c r="G354" s="87">
        <v>167.79460381999999</v>
      </c>
      <c r="H354" s="87">
        <v>335.58920762999998</v>
      </c>
      <c r="I354" s="87">
        <v>0</v>
      </c>
      <c r="J354" s="87">
        <v>369.14812839000001</v>
      </c>
      <c r="K354" s="87">
        <v>436.26596991999997</v>
      </c>
      <c r="L354" s="87">
        <v>503.38381145</v>
      </c>
    </row>
    <row r="355" spans="1:12" ht="12.75" customHeight="1" x14ac:dyDescent="0.2">
      <c r="A355" s="86" t="s">
        <v>163</v>
      </c>
      <c r="B355" s="86">
        <v>10</v>
      </c>
      <c r="C355" s="87">
        <v>618.32459647999997</v>
      </c>
      <c r="D355" s="87">
        <v>614.91103942999996</v>
      </c>
      <c r="E355" s="87">
        <v>0</v>
      </c>
      <c r="F355" s="87">
        <v>61.491103940000002</v>
      </c>
      <c r="G355" s="87">
        <v>153.72775985999999</v>
      </c>
      <c r="H355" s="87">
        <v>307.45551971999998</v>
      </c>
      <c r="I355" s="87">
        <v>0</v>
      </c>
      <c r="J355" s="87">
        <v>338.20107168999999</v>
      </c>
      <c r="K355" s="87">
        <v>399.69217563000001</v>
      </c>
      <c r="L355" s="87">
        <v>461.18327957000002</v>
      </c>
    </row>
    <row r="356" spans="1:12" ht="12.75" customHeight="1" x14ac:dyDescent="0.2">
      <c r="A356" s="86" t="s">
        <v>163</v>
      </c>
      <c r="B356" s="86">
        <v>11</v>
      </c>
      <c r="C356" s="87">
        <v>596.57909045999997</v>
      </c>
      <c r="D356" s="87">
        <v>593.21733302999996</v>
      </c>
      <c r="E356" s="87">
        <v>0</v>
      </c>
      <c r="F356" s="87">
        <v>59.321733299999998</v>
      </c>
      <c r="G356" s="87">
        <v>148.30433325999999</v>
      </c>
      <c r="H356" s="87">
        <v>296.60866651999999</v>
      </c>
      <c r="I356" s="87">
        <v>0</v>
      </c>
      <c r="J356" s="87">
        <v>326.26953316999999</v>
      </c>
      <c r="K356" s="87">
        <v>385.59126646999999</v>
      </c>
      <c r="L356" s="87">
        <v>444.91299977</v>
      </c>
    </row>
    <row r="357" spans="1:12" ht="12.75" customHeight="1" x14ac:dyDescent="0.2">
      <c r="A357" s="86" t="s">
        <v>163</v>
      </c>
      <c r="B357" s="86">
        <v>12</v>
      </c>
      <c r="C357" s="87">
        <v>578.90364901999999</v>
      </c>
      <c r="D357" s="87">
        <v>575.84913080000001</v>
      </c>
      <c r="E357" s="87">
        <v>0</v>
      </c>
      <c r="F357" s="87">
        <v>57.58491308</v>
      </c>
      <c r="G357" s="87">
        <v>143.9622827</v>
      </c>
      <c r="H357" s="87">
        <v>287.92456540000001</v>
      </c>
      <c r="I357" s="87">
        <v>0</v>
      </c>
      <c r="J357" s="87">
        <v>316.71702194</v>
      </c>
      <c r="K357" s="87">
        <v>374.30193501999997</v>
      </c>
      <c r="L357" s="87">
        <v>431.88684810000001</v>
      </c>
    </row>
    <row r="358" spans="1:12" ht="12.75" customHeight="1" x14ac:dyDescent="0.2">
      <c r="A358" s="86" t="s">
        <v>163</v>
      </c>
      <c r="B358" s="86">
        <v>13</v>
      </c>
      <c r="C358" s="87">
        <v>587.03929275999997</v>
      </c>
      <c r="D358" s="87">
        <v>583.96467127999995</v>
      </c>
      <c r="E358" s="87">
        <v>0</v>
      </c>
      <c r="F358" s="87">
        <v>58.396467129999998</v>
      </c>
      <c r="G358" s="87">
        <v>145.99116781999999</v>
      </c>
      <c r="H358" s="87">
        <v>291.98233563999997</v>
      </c>
      <c r="I358" s="87">
        <v>0</v>
      </c>
      <c r="J358" s="87">
        <v>321.18056919999998</v>
      </c>
      <c r="K358" s="87">
        <v>379.57703633</v>
      </c>
      <c r="L358" s="87">
        <v>437.97350346000002</v>
      </c>
    </row>
    <row r="359" spans="1:12" ht="12.75" customHeight="1" x14ac:dyDescent="0.2">
      <c r="A359" s="86" t="s">
        <v>163</v>
      </c>
      <c r="B359" s="86">
        <v>14</v>
      </c>
      <c r="C359" s="87">
        <v>592.87264950999997</v>
      </c>
      <c r="D359" s="87">
        <v>589.65178978999995</v>
      </c>
      <c r="E359" s="87">
        <v>0</v>
      </c>
      <c r="F359" s="87">
        <v>58.965178979999997</v>
      </c>
      <c r="G359" s="87">
        <v>147.41294744999999</v>
      </c>
      <c r="H359" s="87">
        <v>294.82589489999998</v>
      </c>
      <c r="I359" s="87">
        <v>0</v>
      </c>
      <c r="J359" s="87">
        <v>324.30848437999998</v>
      </c>
      <c r="K359" s="87">
        <v>383.27366336</v>
      </c>
      <c r="L359" s="87">
        <v>442.23884234000002</v>
      </c>
    </row>
    <row r="360" spans="1:12" ht="12.75" customHeight="1" x14ac:dyDescent="0.2">
      <c r="A360" s="86" t="s">
        <v>163</v>
      </c>
      <c r="B360" s="86">
        <v>15</v>
      </c>
      <c r="C360" s="87">
        <v>616.17351731999997</v>
      </c>
      <c r="D360" s="87">
        <v>612.77227971000002</v>
      </c>
      <c r="E360" s="87">
        <v>0</v>
      </c>
      <c r="F360" s="87">
        <v>61.277227969999998</v>
      </c>
      <c r="G360" s="87">
        <v>153.19306993000001</v>
      </c>
      <c r="H360" s="87">
        <v>306.38613986000001</v>
      </c>
      <c r="I360" s="87">
        <v>0</v>
      </c>
      <c r="J360" s="87">
        <v>337.02475384000002</v>
      </c>
      <c r="K360" s="87">
        <v>398.30198180999997</v>
      </c>
      <c r="L360" s="87">
        <v>459.57920977999999</v>
      </c>
    </row>
    <row r="361" spans="1:12" ht="12.75" customHeight="1" x14ac:dyDescent="0.2">
      <c r="A361" s="86" t="s">
        <v>163</v>
      </c>
      <c r="B361" s="86">
        <v>16</v>
      </c>
      <c r="C361" s="87">
        <v>621.80987834999996</v>
      </c>
      <c r="D361" s="87">
        <v>618.21543986999995</v>
      </c>
      <c r="E361" s="87">
        <v>0</v>
      </c>
      <c r="F361" s="87">
        <v>61.821543990000002</v>
      </c>
      <c r="G361" s="87">
        <v>154.55385996999999</v>
      </c>
      <c r="H361" s="87">
        <v>309.10771993999998</v>
      </c>
      <c r="I361" s="87">
        <v>0</v>
      </c>
      <c r="J361" s="87">
        <v>340.01849192999998</v>
      </c>
      <c r="K361" s="87">
        <v>401.84003591999999</v>
      </c>
      <c r="L361" s="87">
        <v>463.66157989999999</v>
      </c>
    </row>
    <row r="362" spans="1:12" ht="12.75" customHeight="1" x14ac:dyDescent="0.2">
      <c r="A362" s="86" t="s">
        <v>163</v>
      </c>
      <c r="B362" s="86">
        <v>17</v>
      </c>
      <c r="C362" s="87">
        <v>620.86269641000001</v>
      </c>
      <c r="D362" s="87">
        <v>617.14042637</v>
      </c>
      <c r="E362" s="87">
        <v>0</v>
      </c>
      <c r="F362" s="87">
        <v>61.714042640000002</v>
      </c>
      <c r="G362" s="87">
        <v>154.28510659</v>
      </c>
      <c r="H362" s="87">
        <v>308.57021319</v>
      </c>
      <c r="I362" s="87">
        <v>0</v>
      </c>
      <c r="J362" s="87">
        <v>339.4272345</v>
      </c>
      <c r="K362" s="87">
        <v>401.14127714</v>
      </c>
      <c r="L362" s="87">
        <v>462.85531978</v>
      </c>
    </row>
    <row r="363" spans="1:12" ht="12.75" customHeight="1" x14ac:dyDescent="0.2">
      <c r="A363" s="86" t="s">
        <v>163</v>
      </c>
      <c r="B363" s="86">
        <v>18</v>
      </c>
      <c r="C363" s="87">
        <v>612.73067423999998</v>
      </c>
      <c r="D363" s="87">
        <v>608.89906485999995</v>
      </c>
      <c r="E363" s="87">
        <v>0</v>
      </c>
      <c r="F363" s="87">
        <v>60.889906490000001</v>
      </c>
      <c r="G363" s="87">
        <v>152.22476621999999</v>
      </c>
      <c r="H363" s="87">
        <v>304.44953242999998</v>
      </c>
      <c r="I363" s="87">
        <v>0</v>
      </c>
      <c r="J363" s="87">
        <v>334.89448566999999</v>
      </c>
      <c r="K363" s="87">
        <v>395.78439215999998</v>
      </c>
      <c r="L363" s="87">
        <v>456.67429865000003</v>
      </c>
    </row>
    <row r="364" spans="1:12" ht="12.75" customHeight="1" x14ac:dyDescent="0.2">
      <c r="A364" s="86" t="s">
        <v>163</v>
      </c>
      <c r="B364" s="86">
        <v>19</v>
      </c>
      <c r="C364" s="87">
        <v>611.82631447000006</v>
      </c>
      <c r="D364" s="87">
        <v>608.08789344000002</v>
      </c>
      <c r="E364" s="87">
        <v>0</v>
      </c>
      <c r="F364" s="87">
        <v>60.808789339999997</v>
      </c>
      <c r="G364" s="87">
        <v>152.02197336</v>
      </c>
      <c r="H364" s="87">
        <v>304.04394672000001</v>
      </c>
      <c r="I364" s="87">
        <v>0</v>
      </c>
      <c r="J364" s="87">
        <v>334.44834139</v>
      </c>
      <c r="K364" s="87">
        <v>395.25713073999998</v>
      </c>
      <c r="L364" s="87">
        <v>456.06592008000001</v>
      </c>
    </row>
    <row r="365" spans="1:12" ht="12.75" customHeight="1" x14ac:dyDescent="0.2">
      <c r="A365" s="86" t="s">
        <v>163</v>
      </c>
      <c r="B365" s="86">
        <v>20</v>
      </c>
      <c r="C365" s="87">
        <v>609.82158719999995</v>
      </c>
      <c r="D365" s="87">
        <v>605.85192296000002</v>
      </c>
      <c r="E365" s="87">
        <v>0</v>
      </c>
      <c r="F365" s="87">
        <v>60.585192300000003</v>
      </c>
      <c r="G365" s="87">
        <v>151.46298074000001</v>
      </c>
      <c r="H365" s="87">
        <v>302.92596148000001</v>
      </c>
      <c r="I365" s="87">
        <v>0</v>
      </c>
      <c r="J365" s="87">
        <v>333.21855763000002</v>
      </c>
      <c r="K365" s="87">
        <v>393.80374991999997</v>
      </c>
      <c r="L365" s="87">
        <v>454.38894221999999</v>
      </c>
    </row>
    <row r="366" spans="1:12" ht="12.75" customHeight="1" x14ac:dyDescent="0.2">
      <c r="A366" s="86" t="s">
        <v>163</v>
      </c>
      <c r="B366" s="86">
        <v>21</v>
      </c>
      <c r="C366" s="87">
        <v>613.42297080000003</v>
      </c>
      <c r="D366" s="87">
        <v>609.22060361000001</v>
      </c>
      <c r="E366" s="87">
        <v>0</v>
      </c>
      <c r="F366" s="87">
        <v>60.922060360000003</v>
      </c>
      <c r="G366" s="87">
        <v>152.3051509</v>
      </c>
      <c r="H366" s="87">
        <v>304.61030181000001</v>
      </c>
      <c r="I366" s="87">
        <v>0</v>
      </c>
      <c r="J366" s="87">
        <v>335.07133198999998</v>
      </c>
      <c r="K366" s="87">
        <v>395.99339235000002</v>
      </c>
      <c r="L366" s="87">
        <v>456.91545271000001</v>
      </c>
    </row>
    <row r="367" spans="1:12" ht="12.75" customHeight="1" x14ac:dyDescent="0.2">
      <c r="A367" s="86" t="s">
        <v>163</v>
      </c>
      <c r="B367" s="86">
        <v>22</v>
      </c>
      <c r="C367" s="87">
        <v>643.11811202000001</v>
      </c>
      <c r="D367" s="87">
        <v>638.85850299000003</v>
      </c>
      <c r="E367" s="87">
        <v>0</v>
      </c>
      <c r="F367" s="87">
        <v>63.885850300000001</v>
      </c>
      <c r="G367" s="87">
        <v>159.71462575000001</v>
      </c>
      <c r="H367" s="87">
        <v>319.42925150000002</v>
      </c>
      <c r="I367" s="87">
        <v>0</v>
      </c>
      <c r="J367" s="87">
        <v>351.37217664000002</v>
      </c>
      <c r="K367" s="87">
        <v>415.25802693999998</v>
      </c>
      <c r="L367" s="87">
        <v>479.14387723999999</v>
      </c>
    </row>
    <row r="368" spans="1:12" ht="12.75" customHeight="1" x14ac:dyDescent="0.2">
      <c r="A368" s="86" t="s">
        <v>163</v>
      </c>
      <c r="B368" s="86">
        <v>23</v>
      </c>
      <c r="C368" s="87">
        <v>724.12424908000003</v>
      </c>
      <c r="D368" s="87">
        <v>719.55166885999995</v>
      </c>
      <c r="E368" s="87">
        <v>0</v>
      </c>
      <c r="F368" s="87">
        <v>71.955166890000001</v>
      </c>
      <c r="G368" s="87">
        <v>179.88791721999999</v>
      </c>
      <c r="H368" s="87">
        <v>359.77583442999997</v>
      </c>
      <c r="I368" s="87">
        <v>0</v>
      </c>
      <c r="J368" s="87">
        <v>395.75341787000002</v>
      </c>
      <c r="K368" s="87">
        <v>467.70858476000001</v>
      </c>
      <c r="L368" s="87">
        <v>539.66375164999999</v>
      </c>
    </row>
    <row r="369" spans="1:12" ht="12.75" customHeight="1" x14ac:dyDescent="0.2">
      <c r="A369" s="86" t="s">
        <v>163</v>
      </c>
      <c r="B369" s="86">
        <v>24</v>
      </c>
      <c r="C369" s="87">
        <v>808.86298002000001</v>
      </c>
      <c r="D369" s="87">
        <v>804.78830289999996</v>
      </c>
      <c r="E369" s="87">
        <v>0</v>
      </c>
      <c r="F369" s="87">
        <v>80.478830290000005</v>
      </c>
      <c r="G369" s="87">
        <v>201.19707572999999</v>
      </c>
      <c r="H369" s="87">
        <v>402.39415144999998</v>
      </c>
      <c r="I369" s="87">
        <v>0</v>
      </c>
      <c r="J369" s="87">
        <v>442.63356659999999</v>
      </c>
      <c r="K369" s="87">
        <v>523.11239689000001</v>
      </c>
      <c r="L369" s="87">
        <v>603.59122718000003</v>
      </c>
    </row>
    <row r="370" spans="1:12" ht="12.75" customHeight="1" x14ac:dyDescent="0.2">
      <c r="A370" s="86" t="s">
        <v>164</v>
      </c>
      <c r="B370" s="86">
        <v>1</v>
      </c>
      <c r="C370" s="87">
        <v>879.95014612</v>
      </c>
      <c r="D370" s="87">
        <v>875.51299386999995</v>
      </c>
      <c r="E370" s="87">
        <v>0</v>
      </c>
      <c r="F370" s="87">
        <v>87.551299389999997</v>
      </c>
      <c r="G370" s="87">
        <v>218.87824846999999</v>
      </c>
      <c r="H370" s="87">
        <v>437.75649693999998</v>
      </c>
      <c r="I370" s="87">
        <v>0</v>
      </c>
      <c r="J370" s="87">
        <v>481.53214663</v>
      </c>
      <c r="K370" s="87">
        <v>569.08344602</v>
      </c>
      <c r="L370" s="87">
        <v>656.63474540000004</v>
      </c>
    </row>
    <row r="371" spans="1:12" ht="12.75" customHeight="1" x14ac:dyDescent="0.2">
      <c r="A371" s="86" t="s">
        <v>164</v>
      </c>
      <c r="B371" s="86">
        <v>2</v>
      </c>
      <c r="C371" s="87">
        <v>931.42302218999998</v>
      </c>
      <c r="D371" s="87">
        <v>926.61072058000002</v>
      </c>
      <c r="E371" s="87">
        <v>0</v>
      </c>
      <c r="F371" s="87">
        <v>92.661072059999995</v>
      </c>
      <c r="G371" s="87">
        <v>231.65268015000001</v>
      </c>
      <c r="H371" s="87">
        <v>463.30536029000001</v>
      </c>
      <c r="I371" s="87">
        <v>0</v>
      </c>
      <c r="J371" s="87">
        <v>509.63589631999997</v>
      </c>
      <c r="K371" s="87">
        <v>602.29696837999995</v>
      </c>
      <c r="L371" s="87">
        <v>694.95804043999999</v>
      </c>
    </row>
    <row r="372" spans="1:12" ht="12.75" customHeight="1" x14ac:dyDescent="0.2">
      <c r="A372" s="86" t="s">
        <v>164</v>
      </c>
      <c r="B372" s="86">
        <v>3</v>
      </c>
      <c r="C372" s="87">
        <v>968.49649160000001</v>
      </c>
      <c r="D372" s="87">
        <v>963.42971289000002</v>
      </c>
      <c r="E372" s="87">
        <v>0</v>
      </c>
      <c r="F372" s="87">
        <v>96.342971289999994</v>
      </c>
      <c r="G372" s="87">
        <v>240.85742822</v>
      </c>
      <c r="H372" s="87">
        <v>481.71485645000001</v>
      </c>
      <c r="I372" s="87">
        <v>0</v>
      </c>
      <c r="J372" s="87">
        <v>529.88634208999997</v>
      </c>
      <c r="K372" s="87">
        <v>626.22931338000001</v>
      </c>
      <c r="L372" s="87">
        <v>722.57228467000004</v>
      </c>
    </row>
    <row r="373" spans="1:12" ht="12.75" customHeight="1" x14ac:dyDescent="0.2">
      <c r="A373" s="86" t="s">
        <v>164</v>
      </c>
      <c r="B373" s="86">
        <v>4</v>
      </c>
      <c r="C373" s="87">
        <v>999.22262073000002</v>
      </c>
      <c r="D373" s="87">
        <v>994.05661119000001</v>
      </c>
      <c r="E373" s="87">
        <v>0</v>
      </c>
      <c r="F373" s="87">
        <v>99.405661120000005</v>
      </c>
      <c r="G373" s="87">
        <v>248.51415280000001</v>
      </c>
      <c r="H373" s="87">
        <v>497.02830560000001</v>
      </c>
      <c r="I373" s="87">
        <v>0</v>
      </c>
      <c r="J373" s="87">
        <v>546.73113615</v>
      </c>
      <c r="K373" s="87">
        <v>646.13679726999999</v>
      </c>
      <c r="L373" s="87">
        <v>745.54245838999998</v>
      </c>
    </row>
    <row r="374" spans="1:12" ht="12.75" customHeight="1" x14ac:dyDescent="0.2">
      <c r="A374" s="86" t="s">
        <v>164</v>
      </c>
      <c r="B374" s="86">
        <v>5</v>
      </c>
      <c r="C374" s="87">
        <v>1007.16542342</v>
      </c>
      <c r="D374" s="87">
        <v>1002.03600963</v>
      </c>
      <c r="E374" s="87">
        <v>0</v>
      </c>
      <c r="F374" s="87">
        <v>100.20360096</v>
      </c>
      <c r="G374" s="87">
        <v>250.50900240999999</v>
      </c>
      <c r="H374" s="87">
        <v>501.01800481999999</v>
      </c>
      <c r="I374" s="87">
        <v>0</v>
      </c>
      <c r="J374" s="87">
        <v>551.11980530000005</v>
      </c>
      <c r="K374" s="87">
        <v>651.32340625999996</v>
      </c>
      <c r="L374" s="87">
        <v>751.52700721999997</v>
      </c>
    </row>
    <row r="375" spans="1:12" ht="12.75" customHeight="1" x14ac:dyDescent="0.2">
      <c r="A375" s="86" t="s">
        <v>164</v>
      </c>
      <c r="B375" s="86">
        <v>6</v>
      </c>
      <c r="C375" s="87">
        <v>1008.2464962</v>
      </c>
      <c r="D375" s="87">
        <v>1003.15368482</v>
      </c>
      <c r="E375" s="87">
        <v>0</v>
      </c>
      <c r="F375" s="87">
        <v>100.31536848</v>
      </c>
      <c r="G375" s="87">
        <v>250.78842121</v>
      </c>
      <c r="H375" s="87">
        <v>501.57684240999998</v>
      </c>
      <c r="I375" s="87">
        <v>0</v>
      </c>
      <c r="J375" s="87">
        <v>551.73452665000002</v>
      </c>
      <c r="K375" s="87">
        <v>652.04989512999998</v>
      </c>
      <c r="L375" s="87">
        <v>752.36526361999995</v>
      </c>
    </row>
    <row r="376" spans="1:12" ht="12.75" customHeight="1" x14ac:dyDescent="0.2">
      <c r="A376" s="86" t="s">
        <v>164</v>
      </c>
      <c r="B376" s="86">
        <v>7</v>
      </c>
      <c r="C376" s="87">
        <v>922.34670115999995</v>
      </c>
      <c r="D376" s="87">
        <v>917.31745695999996</v>
      </c>
      <c r="E376" s="87">
        <v>0</v>
      </c>
      <c r="F376" s="87">
        <v>91.731745700000005</v>
      </c>
      <c r="G376" s="87">
        <v>229.32936423999999</v>
      </c>
      <c r="H376" s="87">
        <v>458.65872847999998</v>
      </c>
      <c r="I376" s="87">
        <v>0</v>
      </c>
      <c r="J376" s="87">
        <v>504.52460133</v>
      </c>
      <c r="K376" s="87">
        <v>596.25634702000002</v>
      </c>
      <c r="L376" s="87">
        <v>687.98809272000005</v>
      </c>
    </row>
    <row r="377" spans="1:12" ht="12.75" customHeight="1" x14ac:dyDescent="0.2">
      <c r="A377" s="86" t="s">
        <v>164</v>
      </c>
      <c r="B377" s="86">
        <v>8</v>
      </c>
      <c r="C377" s="87">
        <v>778.30417612999997</v>
      </c>
      <c r="D377" s="87">
        <v>773.75777707999998</v>
      </c>
      <c r="E377" s="87">
        <v>0</v>
      </c>
      <c r="F377" s="87">
        <v>77.375777709999994</v>
      </c>
      <c r="G377" s="87">
        <v>193.43944427</v>
      </c>
      <c r="H377" s="87">
        <v>386.87888853999999</v>
      </c>
      <c r="I377" s="87">
        <v>0</v>
      </c>
      <c r="J377" s="87">
        <v>425.56677739000003</v>
      </c>
      <c r="K377" s="87">
        <v>502.94255509999999</v>
      </c>
      <c r="L377" s="87">
        <v>580.31833281000002</v>
      </c>
    </row>
    <row r="378" spans="1:12" ht="12.75" customHeight="1" x14ac:dyDescent="0.2">
      <c r="A378" s="86" t="s">
        <v>164</v>
      </c>
      <c r="B378" s="86">
        <v>9</v>
      </c>
      <c r="C378" s="87">
        <v>650.81873374999998</v>
      </c>
      <c r="D378" s="87">
        <v>647.07610722000004</v>
      </c>
      <c r="E378" s="87">
        <v>0</v>
      </c>
      <c r="F378" s="87">
        <v>64.707610720000005</v>
      </c>
      <c r="G378" s="87">
        <v>161.76902681000001</v>
      </c>
      <c r="H378" s="87">
        <v>323.53805361000002</v>
      </c>
      <c r="I378" s="87">
        <v>0</v>
      </c>
      <c r="J378" s="87">
        <v>355.89185896999999</v>
      </c>
      <c r="K378" s="87">
        <v>420.59946968999998</v>
      </c>
      <c r="L378" s="87">
        <v>485.30708041999998</v>
      </c>
    </row>
    <row r="379" spans="1:12" ht="12.75" customHeight="1" x14ac:dyDescent="0.2">
      <c r="A379" s="86" t="s">
        <v>164</v>
      </c>
      <c r="B379" s="86">
        <v>10</v>
      </c>
      <c r="C379" s="87">
        <v>600.32843056000002</v>
      </c>
      <c r="D379" s="87">
        <v>596.84910961000003</v>
      </c>
      <c r="E379" s="87">
        <v>0</v>
      </c>
      <c r="F379" s="87">
        <v>59.684910960000003</v>
      </c>
      <c r="G379" s="87">
        <v>149.2122774</v>
      </c>
      <c r="H379" s="87">
        <v>298.42455481000002</v>
      </c>
      <c r="I379" s="87">
        <v>0</v>
      </c>
      <c r="J379" s="87">
        <v>328.26701028999997</v>
      </c>
      <c r="K379" s="87">
        <v>387.95192125</v>
      </c>
      <c r="L379" s="87">
        <v>447.63683221000002</v>
      </c>
    </row>
    <row r="380" spans="1:12" ht="12.75" customHeight="1" x14ac:dyDescent="0.2">
      <c r="A380" s="86" t="s">
        <v>164</v>
      </c>
      <c r="B380" s="86">
        <v>11</v>
      </c>
      <c r="C380" s="87">
        <v>582.38178797</v>
      </c>
      <c r="D380" s="87">
        <v>579.23690628999998</v>
      </c>
      <c r="E380" s="87">
        <v>0</v>
      </c>
      <c r="F380" s="87">
        <v>57.923690630000003</v>
      </c>
      <c r="G380" s="87">
        <v>144.80922656999999</v>
      </c>
      <c r="H380" s="87">
        <v>289.61845314999999</v>
      </c>
      <c r="I380" s="87">
        <v>0</v>
      </c>
      <c r="J380" s="87">
        <v>318.58029845999999</v>
      </c>
      <c r="K380" s="87">
        <v>376.50398909</v>
      </c>
      <c r="L380" s="87">
        <v>434.42767972000001</v>
      </c>
    </row>
    <row r="381" spans="1:12" ht="12.75" customHeight="1" x14ac:dyDescent="0.2">
      <c r="A381" s="86" t="s">
        <v>164</v>
      </c>
      <c r="B381" s="86">
        <v>12</v>
      </c>
      <c r="C381" s="87">
        <v>570.14248739000004</v>
      </c>
      <c r="D381" s="87">
        <v>566.86253235000004</v>
      </c>
      <c r="E381" s="87">
        <v>0</v>
      </c>
      <c r="F381" s="87">
        <v>56.686253239999999</v>
      </c>
      <c r="G381" s="87">
        <v>141.71563309000001</v>
      </c>
      <c r="H381" s="87">
        <v>283.43126618000002</v>
      </c>
      <c r="I381" s="87">
        <v>0</v>
      </c>
      <c r="J381" s="87">
        <v>311.77439278999998</v>
      </c>
      <c r="K381" s="87">
        <v>368.46064603000002</v>
      </c>
      <c r="L381" s="87">
        <v>425.14689926</v>
      </c>
    </row>
    <row r="382" spans="1:12" ht="12.75" customHeight="1" x14ac:dyDescent="0.2">
      <c r="A382" s="86" t="s">
        <v>164</v>
      </c>
      <c r="B382" s="86">
        <v>13</v>
      </c>
      <c r="C382" s="87">
        <v>575.00531258000001</v>
      </c>
      <c r="D382" s="87">
        <v>571.48569757999996</v>
      </c>
      <c r="E382" s="87">
        <v>0</v>
      </c>
      <c r="F382" s="87">
        <v>57.148569760000001</v>
      </c>
      <c r="G382" s="87">
        <v>142.8714244</v>
      </c>
      <c r="H382" s="87">
        <v>285.74284878999998</v>
      </c>
      <c r="I382" s="87">
        <v>0</v>
      </c>
      <c r="J382" s="87">
        <v>314.31713366999998</v>
      </c>
      <c r="K382" s="87">
        <v>371.46570343000002</v>
      </c>
      <c r="L382" s="87">
        <v>428.61427319000001</v>
      </c>
    </row>
    <row r="383" spans="1:12" ht="12.75" customHeight="1" x14ac:dyDescent="0.2">
      <c r="A383" s="86" t="s">
        <v>164</v>
      </c>
      <c r="B383" s="86">
        <v>14</v>
      </c>
      <c r="C383" s="87">
        <v>567.74299412000005</v>
      </c>
      <c r="D383" s="87">
        <v>564.62642627000002</v>
      </c>
      <c r="E383" s="87">
        <v>0</v>
      </c>
      <c r="F383" s="87">
        <v>56.462642629999998</v>
      </c>
      <c r="G383" s="87">
        <v>141.15660657000001</v>
      </c>
      <c r="H383" s="87">
        <v>282.31321314000002</v>
      </c>
      <c r="I383" s="87">
        <v>0</v>
      </c>
      <c r="J383" s="87">
        <v>310.54453445000001</v>
      </c>
      <c r="K383" s="87">
        <v>367.00717708000002</v>
      </c>
      <c r="L383" s="87">
        <v>423.46981970000002</v>
      </c>
    </row>
    <row r="384" spans="1:12" ht="12.75" customHeight="1" x14ac:dyDescent="0.2">
      <c r="A384" s="86" t="s">
        <v>164</v>
      </c>
      <c r="B384" s="86">
        <v>15</v>
      </c>
      <c r="C384" s="87">
        <v>583.94796160999999</v>
      </c>
      <c r="D384" s="87">
        <v>580.79475324999999</v>
      </c>
      <c r="E384" s="87">
        <v>0</v>
      </c>
      <c r="F384" s="87">
        <v>58.079475330000001</v>
      </c>
      <c r="G384" s="87">
        <v>145.19868830999999</v>
      </c>
      <c r="H384" s="87">
        <v>290.39737663</v>
      </c>
      <c r="I384" s="87">
        <v>0</v>
      </c>
      <c r="J384" s="87">
        <v>319.43711429000001</v>
      </c>
      <c r="K384" s="87">
        <v>377.51658960999998</v>
      </c>
      <c r="L384" s="87">
        <v>435.59606494000002</v>
      </c>
    </row>
    <row r="385" spans="1:12" ht="12.75" customHeight="1" x14ac:dyDescent="0.2">
      <c r="A385" s="86" t="s">
        <v>164</v>
      </c>
      <c r="B385" s="86">
        <v>16</v>
      </c>
      <c r="C385" s="87">
        <v>582.58212665999997</v>
      </c>
      <c r="D385" s="87">
        <v>579.23610349</v>
      </c>
      <c r="E385" s="87">
        <v>0</v>
      </c>
      <c r="F385" s="87">
        <v>57.923610349999997</v>
      </c>
      <c r="G385" s="87">
        <v>144.80902587</v>
      </c>
      <c r="H385" s="87">
        <v>289.61805175000001</v>
      </c>
      <c r="I385" s="87">
        <v>0</v>
      </c>
      <c r="J385" s="87">
        <v>318.57985692</v>
      </c>
      <c r="K385" s="87">
        <v>376.50346726999999</v>
      </c>
      <c r="L385" s="87">
        <v>434.42707761999998</v>
      </c>
    </row>
    <row r="386" spans="1:12" ht="12.75" customHeight="1" x14ac:dyDescent="0.2">
      <c r="A386" s="86" t="s">
        <v>164</v>
      </c>
      <c r="B386" s="86">
        <v>17</v>
      </c>
      <c r="C386" s="87">
        <v>586.76371352000001</v>
      </c>
      <c r="D386" s="87">
        <v>583.20921233000001</v>
      </c>
      <c r="E386" s="87">
        <v>0</v>
      </c>
      <c r="F386" s="87">
        <v>58.320921230000003</v>
      </c>
      <c r="G386" s="87">
        <v>145.80230308</v>
      </c>
      <c r="H386" s="87">
        <v>291.60460617000001</v>
      </c>
      <c r="I386" s="87">
        <v>0</v>
      </c>
      <c r="J386" s="87">
        <v>320.76506677999998</v>
      </c>
      <c r="K386" s="87">
        <v>379.08598800999999</v>
      </c>
      <c r="L386" s="87">
        <v>437.40690925000001</v>
      </c>
    </row>
    <row r="387" spans="1:12" ht="12.75" customHeight="1" x14ac:dyDescent="0.2">
      <c r="A387" s="86" t="s">
        <v>164</v>
      </c>
      <c r="B387" s="86">
        <v>18</v>
      </c>
      <c r="C387" s="87">
        <v>593.51297891000002</v>
      </c>
      <c r="D387" s="87">
        <v>589.55257586000005</v>
      </c>
      <c r="E387" s="87">
        <v>0</v>
      </c>
      <c r="F387" s="87">
        <v>58.955257590000002</v>
      </c>
      <c r="G387" s="87">
        <v>147.38814396999999</v>
      </c>
      <c r="H387" s="87">
        <v>294.77628793000002</v>
      </c>
      <c r="I387" s="87">
        <v>0</v>
      </c>
      <c r="J387" s="87">
        <v>324.25391672000001</v>
      </c>
      <c r="K387" s="87">
        <v>383.20917430999998</v>
      </c>
      <c r="L387" s="87">
        <v>442.16443190000001</v>
      </c>
    </row>
    <row r="388" spans="1:12" ht="12.75" customHeight="1" x14ac:dyDescent="0.2">
      <c r="A388" s="86" t="s">
        <v>164</v>
      </c>
      <c r="B388" s="86">
        <v>19</v>
      </c>
      <c r="C388" s="87">
        <v>601.83660240999995</v>
      </c>
      <c r="D388" s="87">
        <v>597.91564755000002</v>
      </c>
      <c r="E388" s="87">
        <v>0</v>
      </c>
      <c r="F388" s="87">
        <v>59.79156476</v>
      </c>
      <c r="G388" s="87">
        <v>149.47891189000001</v>
      </c>
      <c r="H388" s="87">
        <v>298.95782378000001</v>
      </c>
      <c r="I388" s="87">
        <v>0</v>
      </c>
      <c r="J388" s="87">
        <v>328.85360615000002</v>
      </c>
      <c r="K388" s="87">
        <v>388.64517090999999</v>
      </c>
      <c r="L388" s="87">
        <v>448.43673566000001</v>
      </c>
    </row>
    <row r="389" spans="1:12" ht="12.75" customHeight="1" x14ac:dyDescent="0.2">
      <c r="A389" s="86" t="s">
        <v>164</v>
      </c>
      <c r="B389" s="86">
        <v>20</v>
      </c>
      <c r="C389" s="87">
        <v>610.16253947999996</v>
      </c>
      <c r="D389" s="87">
        <v>606.27181156999995</v>
      </c>
      <c r="E389" s="87">
        <v>0</v>
      </c>
      <c r="F389" s="87">
        <v>60.627181159999999</v>
      </c>
      <c r="G389" s="87">
        <v>151.56795288999999</v>
      </c>
      <c r="H389" s="87">
        <v>303.13590578999998</v>
      </c>
      <c r="I389" s="87">
        <v>0</v>
      </c>
      <c r="J389" s="87">
        <v>333.44949636000001</v>
      </c>
      <c r="K389" s="87">
        <v>394.07667751999998</v>
      </c>
      <c r="L389" s="87">
        <v>454.70385868</v>
      </c>
    </row>
    <row r="390" spans="1:12" ht="12.75" customHeight="1" x14ac:dyDescent="0.2">
      <c r="A390" s="86" t="s">
        <v>164</v>
      </c>
      <c r="B390" s="86">
        <v>21</v>
      </c>
      <c r="C390" s="87">
        <v>617.38134224999999</v>
      </c>
      <c r="D390" s="87">
        <v>614.15979454000001</v>
      </c>
      <c r="E390" s="87">
        <v>0</v>
      </c>
      <c r="F390" s="87">
        <v>61.415979450000002</v>
      </c>
      <c r="G390" s="87">
        <v>153.53994864000001</v>
      </c>
      <c r="H390" s="87">
        <v>307.07989727</v>
      </c>
      <c r="I390" s="87">
        <v>0</v>
      </c>
      <c r="J390" s="87">
        <v>337.78788700000001</v>
      </c>
      <c r="K390" s="87">
        <v>399.20386645000002</v>
      </c>
      <c r="L390" s="87">
        <v>460.61984590999998</v>
      </c>
    </row>
    <row r="391" spans="1:12" ht="12.75" customHeight="1" x14ac:dyDescent="0.2">
      <c r="A391" s="86" t="s">
        <v>164</v>
      </c>
      <c r="B391" s="86">
        <v>22</v>
      </c>
      <c r="C391" s="87">
        <v>681.72313812000004</v>
      </c>
      <c r="D391" s="87">
        <v>678.21990530999994</v>
      </c>
      <c r="E391" s="87">
        <v>0</v>
      </c>
      <c r="F391" s="87">
        <v>67.821990529999994</v>
      </c>
      <c r="G391" s="87">
        <v>169.55497632999999</v>
      </c>
      <c r="H391" s="87">
        <v>339.10995265999998</v>
      </c>
      <c r="I391" s="87">
        <v>0</v>
      </c>
      <c r="J391" s="87">
        <v>373.02094792000003</v>
      </c>
      <c r="K391" s="87">
        <v>440.84293845000002</v>
      </c>
      <c r="L391" s="87">
        <v>508.66492898000001</v>
      </c>
    </row>
    <row r="392" spans="1:12" ht="12.75" customHeight="1" x14ac:dyDescent="0.2">
      <c r="A392" s="86" t="s">
        <v>164</v>
      </c>
      <c r="B392" s="86">
        <v>23</v>
      </c>
      <c r="C392" s="87">
        <v>725.84740973999999</v>
      </c>
      <c r="D392" s="87">
        <v>722.33360957000002</v>
      </c>
      <c r="E392" s="87">
        <v>0</v>
      </c>
      <c r="F392" s="87">
        <v>72.233360959999999</v>
      </c>
      <c r="G392" s="87">
        <v>180.58340239</v>
      </c>
      <c r="H392" s="87">
        <v>361.16680479000001</v>
      </c>
      <c r="I392" s="87">
        <v>0</v>
      </c>
      <c r="J392" s="87">
        <v>397.28348526000002</v>
      </c>
      <c r="K392" s="87">
        <v>469.51684621999999</v>
      </c>
      <c r="L392" s="87">
        <v>541.75020717999996</v>
      </c>
    </row>
    <row r="393" spans="1:12" ht="12.75" customHeight="1" x14ac:dyDescent="0.2">
      <c r="A393" s="86" t="s">
        <v>164</v>
      </c>
      <c r="B393" s="86">
        <v>24</v>
      </c>
      <c r="C393" s="87">
        <v>809.85844243999998</v>
      </c>
      <c r="D393" s="87">
        <v>805.87070228000005</v>
      </c>
      <c r="E393" s="87">
        <v>0</v>
      </c>
      <c r="F393" s="87">
        <v>80.587070229999995</v>
      </c>
      <c r="G393" s="87">
        <v>201.46767557000001</v>
      </c>
      <c r="H393" s="87">
        <v>402.93535114000002</v>
      </c>
      <c r="I393" s="87">
        <v>0</v>
      </c>
      <c r="J393" s="87">
        <v>443.22888625000002</v>
      </c>
      <c r="K393" s="87">
        <v>523.81595647999995</v>
      </c>
      <c r="L393" s="87">
        <v>604.40302670999995</v>
      </c>
    </row>
    <row r="394" spans="1:12" ht="12.75" customHeight="1" x14ac:dyDescent="0.2">
      <c r="A394" s="86" t="s">
        <v>165</v>
      </c>
      <c r="B394" s="86">
        <v>1</v>
      </c>
      <c r="C394" s="87">
        <v>937.93676400000004</v>
      </c>
      <c r="D394" s="87">
        <v>933.16133436999996</v>
      </c>
      <c r="E394" s="87">
        <v>0</v>
      </c>
      <c r="F394" s="87">
        <v>93.316133440000002</v>
      </c>
      <c r="G394" s="87">
        <v>233.29033358999999</v>
      </c>
      <c r="H394" s="87">
        <v>466.58066718999999</v>
      </c>
      <c r="I394" s="87">
        <v>0</v>
      </c>
      <c r="J394" s="87">
        <v>513.23873390000006</v>
      </c>
      <c r="K394" s="87">
        <v>606.55486733999999</v>
      </c>
      <c r="L394" s="87">
        <v>699.87100078000003</v>
      </c>
    </row>
    <row r="395" spans="1:12" ht="12.75" customHeight="1" x14ac:dyDescent="0.2">
      <c r="A395" s="86" t="s">
        <v>165</v>
      </c>
      <c r="B395" s="86">
        <v>2</v>
      </c>
      <c r="C395" s="87">
        <v>985.95641187000001</v>
      </c>
      <c r="D395" s="87">
        <v>981.27930875000004</v>
      </c>
      <c r="E395" s="87">
        <v>0</v>
      </c>
      <c r="F395" s="87">
        <v>98.127930879999994</v>
      </c>
      <c r="G395" s="87">
        <v>245.31982719000001</v>
      </c>
      <c r="H395" s="87">
        <v>490.63965438000002</v>
      </c>
      <c r="I395" s="87">
        <v>0</v>
      </c>
      <c r="J395" s="87">
        <v>539.70361980999996</v>
      </c>
      <c r="K395" s="87">
        <v>637.83155068999997</v>
      </c>
      <c r="L395" s="87">
        <v>735.95948155999997</v>
      </c>
    </row>
    <row r="396" spans="1:12" ht="12.75" customHeight="1" x14ac:dyDescent="0.2">
      <c r="A396" s="86" t="s">
        <v>165</v>
      </c>
      <c r="B396" s="86">
        <v>3</v>
      </c>
      <c r="C396" s="87">
        <v>1008.65431824</v>
      </c>
      <c r="D396" s="87">
        <v>1004.31971556</v>
      </c>
      <c r="E396" s="87">
        <v>0</v>
      </c>
      <c r="F396" s="87">
        <v>100.43197155999999</v>
      </c>
      <c r="G396" s="87">
        <v>251.07992888999999</v>
      </c>
      <c r="H396" s="87">
        <v>502.15985777999998</v>
      </c>
      <c r="I396" s="87">
        <v>0</v>
      </c>
      <c r="J396" s="87">
        <v>552.37584356000002</v>
      </c>
      <c r="K396" s="87">
        <v>652.80781510999998</v>
      </c>
      <c r="L396" s="87">
        <v>753.23978666999994</v>
      </c>
    </row>
    <row r="397" spans="1:12" ht="12.75" customHeight="1" x14ac:dyDescent="0.2">
      <c r="A397" s="86" t="s">
        <v>165</v>
      </c>
      <c r="B397" s="86">
        <v>4</v>
      </c>
      <c r="C397" s="87">
        <v>1004.35243808</v>
      </c>
      <c r="D397" s="87">
        <v>999.98673170999996</v>
      </c>
      <c r="E397" s="87">
        <v>0</v>
      </c>
      <c r="F397" s="87">
        <v>99.998673170000004</v>
      </c>
      <c r="G397" s="87">
        <v>249.99668292999999</v>
      </c>
      <c r="H397" s="87">
        <v>499.99336585999998</v>
      </c>
      <c r="I397" s="87">
        <v>0</v>
      </c>
      <c r="J397" s="87">
        <v>549.99270244000002</v>
      </c>
      <c r="K397" s="87">
        <v>649.99137560999998</v>
      </c>
      <c r="L397" s="87">
        <v>749.99004878000005</v>
      </c>
    </row>
    <row r="398" spans="1:12" ht="12.75" customHeight="1" x14ac:dyDescent="0.2">
      <c r="A398" s="86" t="s">
        <v>165</v>
      </c>
      <c r="B398" s="86">
        <v>5</v>
      </c>
      <c r="C398" s="87">
        <v>1001.97000465</v>
      </c>
      <c r="D398" s="87">
        <v>997.49049889000003</v>
      </c>
      <c r="E398" s="87">
        <v>0</v>
      </c>
      <c r="F398" s="87">
        <v>99.749049889999995</v>
      </c>
      <c r="G398" s="87">
        <v>249.37262472</v>
      </c>
      <c r="H398" s="87">
        <v>498.74524945000002</v>
      </c>
      <c r="I398" s="87">
        <v>0</v>
      </c>
      <c r="J398" s="87">
        <v>548.61977438999998</v>
      </c>
      <c r="K398" s="87">
        <v>648.36882428000001</v>
      </c>
      <c r="L398" s="87">
        <v>748.11787417000005</v>
      </c>
    </row>
    <row r="399" spans="1:12" ht="12.75" customHeight="1" x14ac:dyDescent="0.2">
      <c r="A399" s="86" t="s">
        <v>165</v>
      </c>
      <c r="B399" s="86">
        <v>6</v>
      </c>
      <c r="C399" s="87">
        <v>1010.96606239</v>
      </c>
      <c r="D399" s="87">
        <v>1005.74184945</v>
      </c>
      <c r="E399" s="87">
        <v>0</v>
      </c>
      <c r="F399" s="87">
        <v>100.57418495</v>
      </c>
      <c r="G399" s="87">
        <v>251.43546236</v>
      </c>
      <c r="H399" s="87">
        <v>502.87092473000001</v>
      </c>
      <c r="I399" s="87">
        <v>0</v>
      </c>
      <c r="J399" s="87">
        <v>553.15801720000002</v>
      </c>
      <c r="K399" s="87">
        <v>653.73220214000003</v>
      </c>
      <c r="L399" s="87">
        <v>754.30638709000004</v>
      </c>
    </row>
    <row r="400" spans="1:12" ht="12.75" customHeight="1" x14ac:dyDescent="0.2">
      <c r="A400" s="86" t="s">
        <v>165</v>
      </c>
      <c r="B400" s="86">
        <v>7</v>
      </c>
      <c r="C400" s="87">
        <v>939.49251929000002</v>
      </c>
      <c r="D400" s="87">
        <v>934.88631124000005</v>
      </c>
      <c r="E400" s="87">
        <v>0</v>
      </c>
      <c r="F400" s="87">
        <v>93.488631119999994</v>
      </c>
      <c r="G400" s="87">
        <v>233.72157781000001</v>
      </c>
      <c r="H400" s="87">
        <v>467.44315562000003</v>
      </c>
      <c r="I400" s="87">
        <v>0</v>
      </c>
      <c r="J400" s="87">
        <v>514.18747117999999</v>
      </c>
      <c r="K400" s="87">
        <v>607.67610231000003</v>
      </c>
      <c r="L400" s="87">
        <v>701.16473342999996</v>
      </c>
    </row>
    <row r="401" spans="1:12" ht="12.75" customHeight="1" x14ac:dyDescent="0.2">
      <c r="A401" s="86" t="s">
        <v>165</v>
      </c>
      <c r="B401" s="86">
        <v>8</v>
      </c>
      <c r="C401" s="87">
        <v>780.31614701000001</v>
      </c>
      <c r="D401" s="87">
        <v>776.41259034999996</v>
      </c>
      <c r="E401" s="87">
        <v>0</v>
      </c>
      <c r="F401" s="87">
        <v>77.641259039999994</v>
      </c>
      <c r="G401" s="87">
        <v>194.10314758999999</v>
      </c>
      <c r="H401" s="87">
        <v>388.20629517999998</v>
      </c>
      <c r="I401" s="87">
        <v>0</v>
      </c>
      <c r="J401" s="87">
        <v>427.02692468999999</v>
      </c>
      <c r="K401" s="87">
        <v>504.66818373000001</v>
      </c>
      <c r="L401" s="87">
        <v>582.30944276000002</v>
      </c>
    </row>
    <row r="402" spans="1:12" ht="12.75" customHeight="1" x14ac:dyDescent="0.2">
      <c r="A402" s="86" t="s">
        <v>165</v>
      </c>
      <c r="B402" s="86">
        <v>9</v>
      </c>
      <c r="C402" s="87">
        <v>658.29431542999998</v>
      </c>
      <c r="D402" s="87">
        <v>654.93657202999998</v>
      </c>
      <c r="E402" s="87">
        <v>0</v>
      </c>
      <c r="F402" s="87">
        <v>65.493657200000001</v>
      </c>
      <c r="G402" s="87">
        <v>163.73414301</v>
      </c>
      <c r="H402" s="87">
        <v>327.46828601999999</v>
      </c>
      <c r="I402" s="87">
        <v>0</v>
      </c>
      <c r="J402" s="87">
        <v>360.21511462000001</v>
      </c>
      <c r="K402" s="87">
        <v>425.70877181999998</v>
      </c>
      <c r="L402" s="87">
        <v>491.20242902000001</v>
      </c>
    </row>
    <row r="403" spans="1:12" ht="12.75" customHeight="1" x14ac:dyDescent="0.2">
      <c r="A403" s="86" t="s">
        <v>165</v>
      </c>
      <c r="B403" s="86">
        <v>10</v>
      </c>
      <c r="C403" s="87">
        <v>610.31850243999997</v>
      </c>
      <c r="D403" s="87">
        <v>607.53084117000003</v>
      </c>
      <c r="E403" s="87">
        <v>0</v>
      </c>
      <c r="F403" s="87">
        <v>60.753084119999997</v>
      </c>
      <c r="G403" s="87">
        <v>151.88271029000001</v>
      </c>
      <c r="H403" s="87">
        <v>303.76542059000002</v>
      </c>
      <c r="I403" s="87">
        <v>0</v>
      </c>
      <c r="J403" s="87">
        <v>334.14196263999997</v>
      </c>
      <c r="K403" s="87">
        <v>394.89504676000001</v>
      </c>
      <c r="L403" s="87">
        <v>455.64813088</v>
      </c>
    </row>
    <row r="404" spans="1:12" ht="12.75" customHeight="1" x14ac:dyDescent="0.2">
      <c r="A404" s="86" t="s">
        <v>165</v>
      </c>
      <c r="B404" s="86">
        <v>11</v>
      </c>
      <c r="C404" s="87">
        <v>603.28188911999996</v>
      </c>
      <c r="D404" s="87">
        <v>600.04968481000003</v>
      </c>
      <c r="E404" s="87">
        <v>0</v>
      </c>
      <c r="F404" s="87">
        <v>60.004968480000002</v>
      </c>
      <c r="G404" s="87">
        <v>150.01242120000001</v>
      </c>
      <c r="H404" s="87">
        <v>300.02484241000002</v>
      </c>
      <c r="I404" s="87">
        <v>0</v>
      </c>
      <c r="J404" s="87">
        <v>330.02732665000002</v>
      </c>
      <c r="K404" s="87">
        <v>390.03229513000002</v>
      </c>
      <c r="L404" s="87">
        <v>450.03726361000002</v>
      </c>
    </row>
    <row r="405" spans="1:12" ht="12.75" customHeight="1" x14ac:dyDescent="0.2">
      <c r="A405" s="86" t="s">
        <v>165</v>
      </c>
      <c r="B405" s="86">
        <v>12</v>
      </c>
      <c r="C405" s="87">
        <v>595.08788055000002</v>
      </c>
      <c r="D405" s="87">
        <v>591.37626330000001</v>
      </c>
      <c r="E405" s="87">
        <v>0</v>
      </c>
      <c r="F405" s="87">
        <v>59.137626330000003</v>
      </c>
      <c r="G405" s="87">
        <v>147.84406583000001</v>
      </c>
      <c r="H405" s="87">
        <v>295.68813165</v>
      </c>
      <c r="I405" s="87">
        <v>0</v>
      </c>
      <c r="J405" s="87">
        <v>325.25694482</v>
      </c>
      <c r="K405" s="87">
        <v>384.39457114999999</v>
      </c>
      <c r="L405" s="87">
        <v>443.53219747999998</v>
      </c>
    </row>
    <row r="406" spans="1:12" ht="12.75" customHeight="1" x14ac:dyDescent="0.2">
      <c r="A406" s="86" t="s">
        <v>165</v>
      </c>
      <c r="B406" s="86">
        <v>13</v>
      </c>
      <c r="C406" s="87">
        <v>600.50477637999995</v>
      </c>
      <c r="D406" s="87">
        <v>595.89066343000002</v>
      </c>
      <c r="E406" s="87">
        <v>0</v>
      </c>
      <c r="F406" s="87">
        <v>59.589066340000002</v>
      </c>
      <c r="G406" s="87">
        <v>148.97266586000001</v>
      </c>
      <c r="H406" s="87">
        <v>297.94533172000001</v>
      </c>
      <c r="I406" s="87">
        <v>0</v>
      </c>
      <c r="J406" s="87">
        <v>327.73986488999998</v>
      </c>
      <c r="K406" s="87">
        <v>387.32893123000002</v>
      </c>
      <c r="L406" s="87">
        <v>446.91799757000001</v>
      </c>
    </row>
    <row r="407" spans="1:12" ht="12.75" customHeight="1" x14ac:dyDescent="0.2">
      <c r="A407" s="86" t="s">
        <v>165</v>
      </c>
      <c r="B407" s="86">
        <v>14</v>
      </c>
      <c r="C407" s="87">
        <v>599.41131249</v>
      </c>
      <c r="D407" s="87">
        <v>595.80157839000003</v>
      </c>
      <c r="E407" s="87">
        <v>0</v>
      </c>
      <c r="F407" s="87">
        <v>59.580157839999998</v>
      </c>
      <c r="G407" s="87">
        <v>148.95039460000001</v>
      </c>
      <c r="H407" s="87">
        <v>297.90078920000002</v>
      </c>
      <c r="I407" s="87">
        <v>0</v>
      </c>
      <c r="J407" s="87">
        <v>327.69086811</v>
      </c>
      <c r="K407" s="87">
        <v>387.27102595000002</v>
      </c>
      <c r="L407" s="87">
        <v>446.85118378999999</v>
      </c>
    </row>
    <row r="408" spans="1:12" ht="12.75" customHeight="1" x14ac:dyDescent="0.2">
      <c r="A408" s="86" t="s">
        <v>165</v>
      </c>
      <c r="B408" s="86">
        <v>15</v>
      </c>
      <c r="C408" s="87">
        <v>598.99478266999995</v>
      </c>
      <c r="D408" s="87">
        <v>595.62198981999995</v>
      </c>
      <c r="E408" s="87">
        <v>0</v>
      </c>
      <c r="F408" s="87">
        <v>59.562198979999998</v>
      </c>
      <c r="G408" s="87">
        <v>148.90549745999999</v>
      </c>
      <c r="H408" s="87">
        <v>297.81099490999998</v>
      </c>
      <c r="I408" s="87">
        <v>0</v>
      </c>
      <c r="J408" s="87">
        <v>327.59209440000001</v>
      </c>
      <c r="K408" s="87">
        <v>387.15429338000001</v>
      </c>
      <c r="L408" s="87">
        <v>446.71649237000003</v>
      </c>
    </row>
    <row r="409" spans="1:12" ht="12.75" customHeight="1" x14ac:dyDescent="0.2">
      <c r="A409" s="86" t="s">
        <v>165</v>
      </c>
      <c r="B409" s="86">
        <v>16</v>
      </c>
      <c r="C409" s="87">
        <v>596.12811470999998</v>
      </c>
      <c r="D409" s="87">
        <v>592.78448183</v>
      </c>
      <c r="E409" s="87">
        <v>0</v>
      </c>
      <c r="F409" s="87">
        <v>59.278448179999998</v>
      </c>
      <c r="G409" s="87">
        <v>148.19612046</v>
      </c>
      <c r="H409" s="87">
        <v>296.39224092000001</v>
      </c>
      <c r="I409" s="87">
        <v>0</v>
      </c>
      <c r="J409" s="87">
        <v>326.03146500999998</v>
      </c>
      <c r="K409" s="87">
        <v>385.30991318999997</v>
      </c>
      <c r="L409" s="87">
        <v>444.58836136999997</v>
      </c>
    </row>
    <row r="410" spans="1:12" ht="12.75" customHeight="1" x14ac:dyDescent="0.2">
      <c r="A410" s="86" t="s">
        <v>165</v>
      </c>
      <c r="B410" s="86">
        <v>17</v>
      </c>
      <c r="C410" s="87">
        <v>595.96685133999995</v>
      </c>
      <c r="D410" s="87">
        <v>592.62464640999997</v>
      </c>
      <c r="E410" s="87">
        <v>0</v>
      </c>
      <c r="F410" s="87">
        <v>59.262464639999997</v>
      </c>
      <c r="G410" s="87">
        <v>148.15616159999999</v>
      </c>
      <c r="H410" s="87">
        <v>296.31232320999999</v>
      </c>
      <c r="I410" s="87">
        <v>0</v>
      </c>
      <c r="J410" s="87">
        <v>325.94355553000003</v>
      </c>
      <c r="K410" s="87">
        <v>385.20602016999999</v>
      </c>
      <c r="L410" s="87">
        <v>444.46848481000001</v>
      </c>
    </row>
    <row r="411" spans="1:12" ht="12.75" customHeight="1" x14ac:dyDescent="0.2">
      <c r="A411" s="86" t="s">
        <v>165</v>
      </c>
      <c r="B411" s="86">
        <v>18</v>
      </c>
      <c r="C411" s="87">
        <v>595.76309601000003</v>
      </c>
      <c r="D411" s="87">
        <v>592.49450357000001</v>
      </c>
      <c r="E411" s="87">
        <v>0</v>
      </c>
      <c r="F411" s="87">
        <v>59.249450359999997</v>
      </c>
      <c r="G411" s="87">
        <v>148.12362589</v>
      </c>
      <c r="H411" s="87">
        <v>296.24725179000001</v>
      </c>
      <c r="I411" s="87">
        <v>0</v>
      </c>
      <c r="J411" s="87">
        <v>325.87197695999998</v>
      </c>
      <c r="K411" s="87">
        <v>385.12142732000001</v>
      </c>
      <c r="L411" s="87">
        <v>444.37087767999998</v>
      </c>
    </row>
    <row r="412" spans="1:12" ht="12.75" customHeight="1" x14ac:dyDescent="0.2">
      <c r="A412" s="86" t="s">
        <v>165</v>
      </c>
      <c r="B412" s="86">
        <v>19</v>
      </c>
      <c r="C412" s="87">
        <v>599.78213155000003</v>
      </c>
      <c r="D412" s="87">
        <v>596.67481212999996</v>
      </c>
      <c r="E412" s="87">
        <v>0</v>
      </c>
      <c r="F412" s="87">
        <v>59.667481209999998</v>
      </c>
      <c r="G412" s="87">
        <v>149.16870302999999</v>
      </c>
      <c r="H412" s="87">
        <v>298.33740606999999</v>
      </c>
      <c r="I412" s="87">
        <v>0</v>
      </c>
      <c r="J412" s="87">
        <v>328.17114666999998</v>
      </c>
      <c r="K412" s="87">
        <v>387.83862787999999</v>
      </c>
      <c r="L412" s="87">
        <v>447.5061091</v>
      </c>
    </row>
    <row r="413" spans="1:12" ht="12.75" customHeight="1" x14ac:dyDescent="0.2">
      <c r="A413" s="86" t="s">
        <v>165</v>
      </c>
      <c r="B413" s="86">
        <v>20</v>
      </c>
      <c r="C413" s="87">
        <v>602.36044293999998</v>
      </c>
      <c r="D413" s="87">
        <v>599.28001542000004</v>
      </c>
      <c r="E413" s="87">
        <v>0</v>
      </c>
      <c r="F413" s="87">
        <v>59.928001539999997</v>
      </c>
      <c r="G413" s="87">
        <v>149.82000386000001</v>
      </c>
      <c r="H413" s="87">
        <v>299.64000771000002</v>
      </c>
      <c r="I413" s="87">
        <v>0</v>
      </c>
      <c r="J413" s="87">
        <v>329.60400848</v>
      </c>
      <c r="K413" s="87">
        <v>389.53201001999997</v>
      </c>
      <c r="L413" s="87">
        <v>449.46001157000001</v>
      </c>
    </row>
    <row r="414" spans="1:12" ht="12.75" customHeight="1" x14ac:dyDescent="0.2">
      <c r="A414" s="86" t="s">
        <v>165</v>
      </c>
      <c r="B414" s="86">
        <v>21</v>
      </c>
      <c r="C414" s="87">
        <v>610.57899746999999</v>
      </c>
      <c r="D414" s="87">
        <v>607.78978501999995</v>
      </c>
      <c r="E414" s="87">
        <v>0</v>
      </c>
      <c r="F414" s="87">
        <v>60.778978500000001</v>
      </c>
      <c r="G414" s="87">
        <v>151.94744625999999</v>
      </c>
      <c r="H414" s="87">
        <v>303.89489250999998</v>
      </c>
      <c r="I414" s="87">
        <v>0</v>
      </c>
      <c r="J414" s="87">
        <v>334.28438175999997</v>
      </c>
      <c r="K414" s="87">
        <v>395.06336026000002</v>
      </c>
      <c r="L414" s="87">
        <v>455.84233877000003</v>
      </c>
    </row>
    <row r="415" spans="1:12" ht="12.75" customHeight="1" x14ac:dyDescent="0.2">
      <c r="A415" s="86" t="s">
        <v>165</v>
      </c>
      <c r="B415" s="86">
        <v>22</v>
      </c>
      <c r="C415" s="87">
        <v>663.22658421000006</v>
      </c>
      <c r="D415" s="87">
        <v>660.25912054000003</v>
      </c>
      <c r="E415" s="87">
        <v>0</v>
      </c>
      <c r="F415" s="87">
        <v>66.025912050000002</v>
      </c>
      <c r="G415" s="87">
        <v>165.06478014000001</v>
      </c>
      <c r="H415" s="87">
        <v>330.12956027000001</v>
      </c>
      <c r="I415" s="87">
        <v>0</v>
      </c>
      <c r="J415" s="87">
        <v>363.14251630000001</v>
      </c>
      <c r="K415" s="87">
        <v>429.16842835</v>
      </c>
      <c r="L415" s="87">
        <v>495.19434041</v>
      </c>
    </row>
    <row r="416" spans="1:12" ht="12.75" customHeight="1" x14ac:dyDescent="0.2">
      <c r="A416" s="86" t="s">
        <v>165</v>
      </c>
      <c r="B416" s="86">
        <v>23</v>
      </c>
      <c r="C416" s="87">
        <v>738.09261548999996</v>
      </c>
      <c r="D416" s="87">
        <v>734.78449963000003</v>
      </c>
      <c r="E416" s="87">
        <v>0</v>
      </c>
      <c r="F416" s="87">
        <v>73.478449960000006</v>
      </c>
      <c r="G416" s="87">
        <v>183.69612491000001</v>
      </c>
      <c r="H416" s="87">
        <v>367.39224982000002</v>
      </c>
      <c r="I416" s="87">
        <v>0</v>
      </c>
      <c r="J416" s="87">
        <v>404.13147479999998</v>
      </c>
      <c r="K416" s="87">
        <v>477.60992476000001</v>
      </c>
      <c r="L416" s="87">
        <v>551.08837472000005</v>
      </c>
    </row>
    <row r="417" spans="1:12" ht="12.75" customHeight="1" x14ac:dyDescent="0.2">
      <c r="A417" s="86" t="s">
        <v>165</v>
      </c>
      <c r="B417" s="86">
        <v>24</v>
      </c>
      <c r="C417" s="87">
        <v>823.14033067000003</v>
      </c>
      <c r="D417" s="87">
        <v>819.45718723000005</v>
      </c>
      <c r="E417" s="87">
        <v>0</v>
      </c>
      <c r="F417" s="87">
        <v>81.945718720000002</v>
      </c>
      <c r="G417" s="87">
        <v>204.86429681000001</v>
      </c>
      <c r="H417" s="87">
        <v>409.72859362000003</v>
      </c>
      <c r="I417" s="87">
        <v>0</v>
      </c>
      <c r="J417" s="87">
        <v>450.70145298</v>
      </c>
      <c r="K417" s="87">
        <v>532.64717169999994</v>
      </c>
      <c r="L417" s="87">
        <v>614.59289042</v>
      </c>
    </row>
    <row r="418" spans="1:12" ht="12.75" customHeight="1" x14ac:dyDescent="0.2">
      <c r="A418" s="86" t="s">
        <v>166</v>
      </c>
      <c r="B418" s="86">
        <v>1</v>
      </c>
      <c r="C418" s="87">
        <v>894.51776125000004</v>
      </c>
      <c r="D418" s="87">
        <v>890.60376076</v>
      </c>
      <c r="E418" s="87">
        <v>0</v>
      </c>
      <c r="F418" s="87">
        <v>89.060376079999998</v>
      </c>
      <c r="G418" s="87">
        <v>222.65094019</v>
      </c>
      <c r="H418" s="87">
        <v>445.30188038</v>
      </c>
      <c r="I418" s="87">
        <v>0</v>
      </c>
      <c r="J418" s="87">
        <v>489.83206841999998</v>
      </c>
      <c r="K418" s="87">
        <v>578.89244449</v>
      </c>
      <c r="L418" s="87">
        <v>667.95282056999997</v>
      </c>
    </row>
    <row r="419" spans="1:12" ht="12.75" customHeight="1" x14ac:dyDescent="0.2">
      <c r="A419" s="86" t="s">
        <v>166</v>
      </c>
      <c r="B419" s="86">
        <v>2</v>
      </c>
      <c r="C419" s="87">
        <v>1019.54679887</v>
      </c>
      <c r="D419" s="87">
        <v>1015.18515501</v>
      </c>
      <c r="E419" s="87">
        <v>0</v>
      </c>
      <c r="F419" s="87">
        <v>101.51851550000001</v>
      </c>
      <c r="G419" s="87">
        <v>253.79628875</v>
      </c>
      <c r="H419" s="87">
        <v>507.59257751000001</v>
      </c>
      <c r="I419" s="87">
        <v>0</v>
      </c>
      <c r="J419" s="87">
        <v>558.35183526000003</v>
      </c>
      <c r="K419" s="87">
        <v>659.87035075999995</v>
      </c>
      <c r="L419" s="87">
        <v>761.38886625999999</v>
      </c>
    </row>
    <row r="420" spans="1:12" ht="12.75" customHeight="1" x14ac:dyDescent="0.2">
      <c r="A420" s="86" t="s">
        <v>166</v>
      </c>
      <c r="B420" s="86">
        <v>3</v>
      </c>
      <c r="C420" s="87">
        <v>1053.9164320699999</v>
      </c>
      <c r="D420" s="87">
        <v>1049.32539496</v>
      </c>
      <c r="E420" s="87">
        <v>0</v>
      </c>
      <c r="F420" s="87">
        <v>104.9325395</v>
      </c>
      <c r="G420" s="87">
        <v>262.33134874000001</v>
      </c>
      <c r="H420" s="87">
        <v>524.66269748000002</v>
      </c>
      <c r="I420" s="87">
        <v>0</v>
      </c>
      <c r="J420" s="87">
        <v>577.12896722999994</v>
      </c>
      <c r="K420" s="87">
        <v>682.06150672000001</v>
      </c>
      <c r="L420" s="87">
        <v>786.99404621999997</v>
      </c>
    </row>
    <row r="421" spans="1:12" ht="12.75" customHeight="1" x14ac:dyDescent="0.2">
      <c r="A421" s="86" t="s">
        <v>166</v>
      </c>
      <c r="B421" s="86">
        <v>4</v>
      </c>
      <c r="C421" s="87">
        <v>1046.09966654</v>
      </c>
      <c r="D421" s="87">
        <v>1041.49151351</v>
      </c>
      <c r="E421" s="87">
        <v>0</v>
      </c>
      <c r="F421" s="87">
        <v>104.14915135</v>
      </c>
      <c r="G421" s="87">
        <v>260.37287837999997</v>
      </c>
      <c r="H421" s="87">
        <v>520.74575675999995</v>
      </c>
      <c r="I421" s="87">
        <v>0</v>
      </c>
      <c r="J421" s="87">
        <v>572.82033243000001</v>
      </c>
      <c r="K421" s="87">
        <v>676.96948378000002</v>
      </c>
      <c r="L421" s="87">
        <v>781.11863513000003</v>
      </c>
    </row>
    <row r="422" spans="1:12" ht="12.75" customHeight="1" x14ac:dyDescent="0.2">
      <c r="A422" s="86" t="s">
        <v>166</v>
      </c>
      <c r="B422" s="86">
        <v>5</v>
      </c>
      <c r="C422" s="87">
        <v>1043.1422098999999</v>
      </c>
      <c r="D422" s="87">
        <v>1038.4271856</v>
      </c>
      <c r="E422" s="87">
        <v>0</v>
      </c>
      <c r="F422" s="87">
        <v>103.84271855999999</v>
      </c>
      <c r="G422" s="87">
        <v>259.60679640000001</v>
      </c>
      <c r="H422" s="87">
        <v>519.21359280000001</v>
      </c>
      <c r="I422" s="87">
        <v>0</v>
      </c>
      <c r="J422" s="87">
        <v>571.13495207999995</v>
      </c>
      <c r="K422" s="87">
        <v>674.97767064000004</v>
      </c>
      <c r="L422" s="87">
        <v>778.82038920000002</v>
      </c>
    </row>
    <row r="423" spans="1:12" ht="12.75" customHeight="1" x14ac:dyDescent="0.2">
      <c r="A423" s="86" t="s">
        <v>166</v>
      </c>
      <c r="B423" s="86">
        <v>6</v>
      </c>
      <c r="C423" s="87">
        <v>1049.02573403</v>
      </c>
      <c r="D423" s="87">
        <v>1044.3088067900001</v>
      </c>
      <c r="E423" s="87">
        <v>0</v>
      </c>
      <c r="F423" s="87">
        <v>104.43088068</v>
      </c>
      <c r="G423" s="87">
        <v>261.07720169999999</v>
      </c>
      <c r="H423" s="87">
        <v>522.15440339999998</v>
      </c>
      <c r="I423" s="87">
        <v>0</v>
      </c>
      <c r="J423" s="87">
        <v>574.36984372999996</v>
      </c>
      <c r="K423" s="87">
        <v>678.80072441000004</v>
      </c>
      <c r="L423" s="87">
        <v>783.23160509000002</v>
      </c>
    </row>
    <row r="424" spans="1:12" ht="12.75" customHeight="1" x14ac:dyDescent="0.2">
      <c r="A424" s="86" t="s">
        <v>166</v>
      </c>
      <c r="B424" s="86">
        <v>7</v>
      </c>
      <c r="C424" s="87">
        <v>986.89519829999995</v>
      </c>
      <c r="D424" s="87">
        <v>982.42626213000005</v>
      </c>
      <c r="E424" s="87">
        <v>0</v>
      </c>
      <c r="F424" s="87">
        <v>98.242626209999997</v>
      </c>
      <c r="G424" s="87">
        <v>245.60656553000001</v>
      </c>
      <c r="H424" s="87">
        <v>491.21313106999997</v>
      </c>
      <c r="I424" s="87">
        <v>0</v>
      </c>
      <c r="J424" s="87">
        <v>540.33444416999998</v>
      </c>
      <c r="K424" s="87">
        <v>638.57707038000001</v>
      </c>
      <c r="L424" s="87">
        <v>736.81969660000004</v>
      </c>
    </row>
    <row r="425" spans="1:12" ht="12.75" customHeight="1" x14ac:dyDescent="0.2">
      <c r="A425" s="86" t="s">
        <v>166</v>
      </c>
      <c r="B425" s="86">
        <v>8</v>
      </c>
      <c r="C425" s="87">
        <v>853.23674538</v>
      </c>
      <c r="D425" s="87">
        <v>849.21982987000001</v>
      </c>
      <c r="E425" s="87">
        <v>0</v>
      </c>
      <c r="F425" s="87">
        <v>84.921982990000004</v>
      </c>
      <c r="G425" s="87">
        <v>212.30495747000001</v>
      </c>
      <c r="H425" s="87">
        <v>424.60991494000001</v>
      </c>
      <c r="I425" s="87">
        <v>0</v>
      </c>
      <c r="J425" s="87">
        <v>467.07090642999998</v>
      </c>
      <c r="K425" s="87">
        <v>551.99288941999998</v>
      </c>
      <c r="L425" s="87">
        <v>636.91487240000004</v>
      </c>
    </row>
    <row r="426" spans="1:12" ht="12.75" customHeight="1" x14ac:dyDescent="0.2">
      <c r="A426" s="86" t="s">
        <v>166</v>
      </c>
      <c r="B426" s="86">
        <v>9</v>
      </c>
      <c r="C426" s="87">
        <v>733.34889048000002</v>
      </c>
      <c r="D426" s="87">
        <v>729.75826696000001</v>
      </c>
      <c r="E426" s="87">
        <v>0</v>
      </c>
      <c r="F426" s="87">
        <v>72.975826699999999</v>
      </c>
      <c r="G426" s="87">
        <v>182.43956674</v>
      </c>
      <c r="H426" s="87">
        <v>364.87913348000001</v>
      </c>
      <c r="I426" s="87">
        <v>0</v>
      </c>
      <c r="J426" s="87">
        <v>401.36704682999999</v>
      </c>
      <c r="K426" s="87">
        <v>474.34287352000001</v>
      </c>
      <c r="L426" s="87">
        <v>547.31870021999998</v>
      </c>
    </row>
    <row r="427" spans="1:12" ht="12.75" customHeight="1" x14ac:dyDescent="0.2">
      <c r="A427" s="86" t="s">
        <v>166</v>
      </c>
      <c r="B427" s="86">
        <v>10</v>
      </c>
      <c r="C427" s="87">
        <v>662.95133057999999</v>
      </c>
      <c r="D427" s="87">
        <v>659.69768088000001</v>
      </c>
      <c r="E427" s="87">
        <v>0</v>
      </c>
      <c r="F427" s="87">
        <v>65.969768090000002</v>
      </c>
      <c r="G427" s="87">
        <v>164.92442022</v>
      </c>
      <c r="H427" s="87">
        <v>329.84884044</v>
      </c>
      <c r="I427" s="87">
        <v>0</v>
      </c>
      <c r="J427" s="87">
        <v>362.83372448</v>
      </c>
      <c r="K427" s="87">
        <v>428.80349257</v>
      </c>
      <c r="L427" s="87">
        <v>494.77326066000001</v>
      </c>
    </row>
    <row r="428" spans="1:12" ht="12.75" customHeight="1" x14ac:dyDescent="0.2">
      <c r="A428" s="86" t="s">
        <v>166</v>
      </c>
      <c r="B428" s="86">
        <v>11</v>
      </c>
      <c r="C428" s="87">
        <v>648.52726281000002</v>
      </c>
      <c r="D428" s="87">
        <v>645.48992010999996</v>
      </c>
      <c r="E428" s="87">
        <v>0</v>
      </c>
      <c r="F428" s="87">
        <v>64.548992010000006</v>
      </c>
      <c r="G428" s="87">
        <v>161.37248002999999</v>
      </c>
      <c r="H428" s="87">
        <v>322.74496005999998</v>
      </c>
      <c r="I428" s="87">
        <v>0</v>
      </c>
      <c r="J428" s="87">
        <v>355.01945605999998</v>
      </c>
      <c r="K428" s="87">
        <v>419.56844806999999</v>
      </c>
      <c r="L428" s="87">
        <v>484.11744007999999</v>
      </c>
    </row>
    <row r="429" spans="1:12" ht="12.75" customHeight="1" x14ac:dyDescent="0.2">
      <c r="A429" s="86" t="s">
        <v>166</v>
      </c>
      <c r="B429" s="86">
        <v>12</v>
      </c>
      <c r="C429" s="87">
        <v>643.47116039000002</v>
      </c>
      <c r="D429" s="87">
        <v>640.58227730999999</v>
      </c>
      <c r="E429" s="87">
        <v>0</v>
      </c>
      <c r="F429" s="87">
        <v>64.058227729999999</v>
      </c>
      <c r="G429" s="87">
        <v>160.14556933</v>
      </c>
      <c r="H429" s="87">
        <v>320.29113866</v>
      </c>
      <c r="I429" s="87">
        <v>0</v>
      </c>
      <c r="J429" s="87">
        <v>352.32025252</v>
      </c>
      <c r="K429" s="87">
        <v>416.37848025</v>
      </c>
      <c r="L429" s="87">
        <v>480.43670797999999</v>
      </c>
    </row>
    <row r="430" spans="1:12" ht="12.75" customHeight="1" x14ac:dyDescent="0.2">
      <c r="A430" s="86" t="s">
        <v>166</v>
      </c>
      <c r="B430" s="86">
        <v>13</v>
      </c>
      <c r="C430" s="87">
        <v>654.82458978</v>
      </c>
      <c r="D430" s="87">
        <v>651.82834030000004</v>
      </c>
      <c r="E430" s="87">
        <v>0</v>
      </c>
      <c r="F430" s="87">
        <v>65.182834029999995</v>
      </c>
      <c r="G430" s="87">
        <v>162.95708508000001</v>
      </c>
      <c r="H430" s="87">
        <v>325.91417015000002</v>
      </c>
      <c r="I430" s="87">
        <v>0</v>
      </c>
      <c r="J430" s="87">
        <v>358.50558717000001</v>
      </c>
      <c r="K430" s="87">
        <v>423.68842119999999</v>
      </c>
      <c r="L430" s="87">
        <v>488.87125522999997</v>
      </c>
    </row>
    <row r="431" spans="1:12" ht="12.75" customHeight="1" x14ac:dyDescent="0.2">
      <c r="A431" s="86" t="s">
        <v>166</v>
      </c>
      <c r="B431" s="86">
        <v>14</v>
      </c>
      <c r="C431" s="87">
        <v>663.21571140000003</v>
      </c>
      <c r="D431" s="87">
        <v>659.67275488999996</v>
      </c>
      <c r="E431" s="87">
        <v>0</v>
      </c>
      <c r="F431" s="87">
        <v>65.967275490000006</v>
      </c>
      <c r="G431" s="87">
        <v>164.91818871999999</v>
      </c>
      <c r="H431" s="87">
        <v>329.83637744999999</v>
      </c>
      <c r="I431" s="87">
        <v>0</v>
      </c>
      <c r="J431" s="87">
        <v>362.82001518999999</v>
      </c>
      <c r="K431" s="87">
        <v>428.78729068000001</v>
      </c>
      <c r="L431" s="87">
        <v>494.75456616999998</v>
      </c>
    </row>
    <row r="432" spans="1:12" ht="12.75" customHeight="1" x14ac:dyDescent="0.2">
      <c r="A432" s="86" t="s">
        <v>166</v>
      </c>
      <c r="B432" s="86">
        <v>15</v>
      </c>
      <c r="C432" s="87">
        <v>655.14189363000003</v>
      </c>
      <c r="D432" s="87">
        <v>651.96535031999997</v>
      </c>
      <c r="E432" s="87">
        <v>0</v>
      </c>
      <c r="F432" s="87">
        <v>65.196535030000007</v>
      </c>
      <c r="G432" s="87">
        <v>162.99133757999999</v>
      </c>
      <c r="H432" s="87">
        <v>325.98267515999999</v>
      </c>
      <c r="I432" s="87">
        <v>0</v>
      </c>
      <c r="J432" s="87">
        <v>358.58094268000002</v>
      </c>
      <c r="K432" s="87">
        <v>423.77747771000003</v>
      </c>
      <c r="L432" s="87">
        <v>488.97401273999998</v>
      </c>
    </row>
    <row r="433" spans="1:12" ht="12.75" customHeight="1" x14ac:dyDescent="0.2">
      <c r="A433" s="86" t="s">
        <v>166</v>
      </c>
      <c r="B433" s="86">
        <v>16</v>
      </c>
      <c r="C433" s="87">
        <v>661.73116773000004</v>
      </c>
      <c r="D433" s="87">
        <v>658.35407586999997</v>
      </c>
      <c r="E433" s="87">
        <v>0</v>
      </c>
      <c r="F433" s="87">
        <v>65.835407590000003</v>
      </c>
      <c r="G433" s="87">
        <v>164.58851897</v>
      </c>
      <c r="H433" s="87">
        <v>329.17703793999999</v>
      </c>
      <c r="I433" s="87">
        <v>0</v>
      </c>
      <c r="J433" s="87">
        <v>362.09474173000001</v>
      </c>
      <c r="K433" s="87">
        <v>427.93014932</v>
      </c>
      <c r="L433" s="87">
        <v>493.76555689999998</v>
      </c>
    </row>
    <row r="434" spans="1:12" ht="12.75" customHeight="1" x14ac:dyDescent="0.2">
      <c r="A434" s="86" t="s">
        <v>166</v>
      </c>
      <c r="B434" s="86">
        <v>17</v>
      </c>
      <c r="C434" s="87">
        <v>654.75005711999995</v>
      </c>
      <c r="D434" s="87">
        <v>651.63570671000002</v>
      </c>
      <c r="E434" s="87">
        <v>0</v>
      </c>
      <c r="F434" s="87">
        <v>65.163570669999999</v>
      </c>
      <c r="G434" s="87">
        <v>162.90892668000001</v>
      </c>
      <c r="H434" s="87">
        <v>325.81785336000002</v>
      </c>
      <c r="I434" s="87">
        <v>0</v>
      </c>
      <c r="J434" s="87">
        <v>358.39963869000002</v>
      </c>
      <c r="K434" s="87">
        <v>423.56320935999997</v>
      </c>
      <c r="L434" s="87">
        <v>488.72678002999999</v>
      </c>
    </row>
    <row r="435" spans="1:12" ht="12.75" customHeight="1" x14ac:dyDescent="0.2">
      <c r="A435" s="86" t="s">
        <v>166</v>
      </c>
      <c r="B435" s="86">
        <v>18</v>
      </c>
      <c r="C435" s="87">
        <v>659.07931071999997</v>
      </c>
      <c r="D435" s="87">
        <v>655.64669835999996</v>
      </c>
      <c r="E435" s="87">
        <v>0</v>
      </c>
      <c r="F435" s="87">
        <v>65.564669839999993</v>
      </c>
      <c r="G435" s="87">
        <v>163.91167458999999</v>
      </c>
      <c r="H435" s="87">
        <v>327.82334917999998</v>
      </c>
      <c r="I435" s="87">
        <v>0</v>
      </c>
      <c r="J435" s="87">
        <v>360.60568410000002</v>
      </c>
      <c r="K435" s="87">
        <v>426.17035392999998</v>
      </c>
      <c r="L435" s="87">
        <v>491.73502377</v>
      </c>
    </row>
    <row r="436" spans="1:12" ht="12.75" customHeight="1" x14ac:dyDescent="0.2">
      <c r="A436" s="86" t="s">
        <v>166</v>
      </c>
      <c r="B436" s="86">
        <v>19</v>
      </c>
      <c r="C436" s="87">
        <v>658.81726624999999</v>
      </c>
      <c r="D436" s="87">
        <v>654.86605175</v>
      </c>
      <c r="E436" s="87">
        <v>0</v>
      </c>
      <c r="F436" s="87">
        <v>65.486605179999998</v>
      </c>
      <c r="G436" s="87">
        <v>163.71651294</v>
      </c>
      <c r="H436" s="87">
        <v>327.43302588</v>
      </c>
      <c r="I436" s="87">
        <v>0</v>
      </c>
      <c r="J436" s="87">
        <v>360.17632845999998</v>
      </c>
      <c r="K436" s="87">
        <v>425.66293364000001</v>
      </c>
      <c r="L436" s="87">
        <v>491.14953881000002</v>
      </c>
    </row>
    <row r="437" spans="1:12" ht="12.75" customHeight="1" x14ac:dyDescent="0.2">
      <c r="A437" s="86" t="s">
        <v>166</v>
      </c>
      <c r="B437" s="86">
        <v>20</v>
      </c>
      <c r="C437" s="87">
        <v>652.46523826999999</v>
      </c>
      <c r="D437" s="87">
        <v>648.39891585999999</v>
      </c>
      <c r="E437" s="87">
        <v>0</v>
      </c>
      <c r="F437" s="87">
        <v>64.839891589999993</v>
      </c>
      <c r="G437" s="87">
        <v>162.09972897</v>
      </c>
      <c r="H437" s="87">
        <v>324.19945792999999</v>
      </c>
      <c r="I437" s="87">
        <v>0</v>
      </c>
      <c r="J437" s="87">
        <v>356.61940371999998</v>
      </c>
      <c r="K437" s="87">
        <v>421.45929531000002</v>
      </c>
      <c r="L437" s="87">
        <v>486.2991869</v>
      </c>
    </row>
    <row r="438" spans="1:12" ht="12.75" customHeight="1" x14ac:dyDescent="0.2">
      <c r="A438" s="86" t="s">
        <v>166</v>
      </c>
      <c r="B438" s="86">
        <v>21</v>
      </c>
      <c r="C438" s="87">
        <v>653.54670456999997</v>
      </c>
      <c r="D438" s="87">
        <v>649.58918487000005</v>
      </c>
      <c r="E438" s="87">
        <v>0</v>
      </c>
      <c r="F438" s="87">
        <v>64.958918490000002</v>
      </c>
      <c r="G438" s="87">
        <v>162.39729621999999</v>
      </c>
      <c r="H438" s="87">
        <v>324.79459243999997</v>
      </c>
      <c r="I438" s="87">
        <v>0</v>
      </c>
      <c r="J438" s="87">
        <v>357.27405168000001</v>
      </c>
      <c r="K438" s="87">
        <v>422.23297016999999</v>
      </c>
      <c r="L438" s="87">
        <v>487.19188865000001</v>
      </c>
    </row>
    <row r="439" spans="1:12" ht="12.75" customHeight="1" x14ac:dyDescent="0.2">
      <c r="A439" s="86" t="s">
        <v>166</v>
      </c>
      <c r="B439" s="86">
        <v>22</v>
      </c>
      <c r="C439" s="87">
        <v>715.21532532000003</v>
      </c>
      <c r="D439" s="87">
        <v>711.23488261</v>
      </c>
      <c r="E439" s="87">
        <v>0</v>
      </c>
      <c r="F439" s="87">
        <v>71.123488260000002</v>
      </c>
      <c r="G439" s="87">
        <v>177.80872065</v>
      </c>
      <c r="H439" s="87">
        <v>355.61744131</v>
      </c>
      <c r="I439" s="87">
        <v>0</v>
      </c>
      <c r="J439" s="87">
        <v>391.17918544000003</v>
      </c>
      <c r="K439" s="87">
        <v>462.30267370000001</v>
      </c>
      <c r="L439" s="87">
        <v>533.42616195999994</v>
      </c>
    </row>
    <row r="440" spans="1:12" ht="12.75" customHeight="1" x14ac:dyDescent="0.2">
      <c r="A440" s="86" t="s">
        <v>166</v>
      </c>
      <c r="B440" s="86">
        <v>23</v>
      </c>
      <c r="C440" s="87">
        <v>815.68913084999997</v>
      </c>
      <c r="D440" s="87">
        <v>811.15991570999995</v>
      </c>
      <c r="E440" s="87">
        <v>0</v>
      </c>
      <c r="F440" s="87">
        <v>81.115991570000006</v>
      </c>
      <c r="G440" s="87">
        <v>202.78997892999999</v>
      </c>
      <c r="H440" s="87">
        <v>405.57995785999998</v>
      </c>
      <c r="I440" s="87">
        <v>0</v>
      </c>
      <c r="J440" s="87">
        <v>446.13795363999998</v>
      </c>
      <c r="K440" s="87">
        <v>527.25394520999998</v>
      </c>
      <c r="L440" s="87">
        <v>608.36993677999999</v>
      </c>
    </row>
    <row r="441" spans="1:12" ht="12.75" customHeight="1" x14ac:dyDescent="0.2">
      <c r="A441" s="86" t="s">
        <v>166</v>
      </c>
      <c r="B441" s="86">
        <v>24</v>
      </c>
      <c r="C441" s="87">
        <v>919.43884259000004</v>
      </c>
      <c r="D441" s="87">
        <v>914.36816369999997</v>
      </c>
      <c r="E441" s="87">
        <v>0</v>
      </c>
      <c r="F441" s="87">
        <v>91.436816370000003</v>
      </c>
      <c r="G441" s="87">
        <v>228.59204093</v>
      </c>
      <c r="H441" s="87">
        <v>457.18408184999998</v>
      </c>
      <c r="I441" s="87">
        <v>0</v>
      </c>
      <c r="J441" s="87">
        <v>502.90249003999998</v>
      </c>
      <c r="K441" s="87">
        <v>594.33930640999995</v>
      </c>
      <c r="L441" s="87">
        <v>685.77612278000004</v>
      </c>
    </row>
    <row r="442" spans="1:12" ht="12.75" customHeight="1" x14ac:dyDescent="0.2">
      <c r="A442" s="86" t="s">
        <v>167</v>
      </c>
      <c r="B442" s="86">
        <v>1</v>
      </c>
      <c r="C442" s="87">
        <v>955.62813094000001</v>
      </c>
      <c r="D442" s="87">
        <v>950.69569171000001</v>
      </c>
      <c r="E442" s="87">
        <v>0</v>
      </c>
      <c r="F442" s="87">
        <v>95.069569169999994</v>
      </c>
      <c r="G442" s="87">
        <v>237.67392293</v>
      </c>
      <c r="H442" s="87">
        <v>475.34784586000001</v>
      </c>
      <c r="I442" s="87">
        <v>0</v>
      </c>
      <c r="J442" s="87">
        <v>522.88263043999996</v>
      </c>
      <c r="K442" s="87">
        <v>617.95219960999998</v>
      </c>
      <c r="L442" s="87">
        <v>713.02176878</v>
      </c>
    </row>
    <row r="443" spans="1:12" ht="12.75" customHeight="1" x14ac:dyDescent="0.2">
      <c r="A443" s="86" t="s">
        <v>167</v>
      </c>
      <c r="B443" s="86">
        <v>2</v>
      </c>
      <c r="C443" s="87">
        <v>1014.67071165</v>
      </c>
      <c r="D443" s="87">
        <v>1008.72769234</v>
      </c>
      <c r="E443" s="87">
        <v>0</v>
      </c>
      <c r="F443" s="87">
        <v>100.87276923</v>
      </c>
      <c r="G443" s="87">
        <v>252.18192309</v>
      </c>
      <c r="H443" s="87">
        <v>504.36384616999999</v>
      </c>
      <c r="I443" s="87">
        <v>0</v>
      </c>
      <c r="J443" s="87">
        <v>554.80023079</v>
      </c>
      <c r="K443" s="87">
        <v>655.67300002000002</v>
      </c>
      <c r="L443" s="87">
        <v>756.54576926000004</v>
      </c>
    </row>
    <row r="444" spans="1:12" ht="12.75" customHeight="1" x14ac:dyDescent="0.2">
      <c r="A444" s="86" t="s">
        <v>167</v>
      </c>
      <c r="B444" s="86">
        <v>3</v>
      </c>
      <c r="C444" s="87">
        <v>1049.55884649</v>
      </c>
      <c r="D444" s="87">
        <v>1043.25545539</v>
      </c>
      <c r="E444" s="87">
        <v>0</v>
      </c>
      <c r="F444" s="87">
        <v>104.32554553999999</v>
      </c>
      <c r="G444" s="87">
        <v>260.81386385000002</v>
      </c>
      <c r="H444" s="87">
        <v>521.62772770000004</v>
      </c>
      <c r="I444" s="87">
        <v>0</v>
      </c>
      <c r="J444" s="87">
        <v>573.79050045999998</v>
      </c>
      <c r="K444" s="87">
        <v>678.11604599999998</v>
      </c>
      <c r="L444" s="87">
        <v>782.44159153999999</v>
      </c>
    </row>
    <row r="445" spans="1:12" ht="12.75" customHeight="1" x14ac:dyDescent="0.2">
      <c r="A445" s="86" t="s">
        <v>167</v>
      </c>
      <c r="B445" s="86">
        <v>4</v>
      </c>
      <c r="C445" s="87">
        <v>1040.4767101100001</v>
      </c>
      <c r="D445" s="87">
        <v>1033.8898022599999</v>
      </c>
      <c r="E445" s="87">
        <v>0</v>
      </c>
      <c r="F445" s="87">
        <v>103.38898023</v>
      </c>
      <c r="G445" s="87">
        <v>258.47245056999998</v>
      </c>
      <c r="H445" s="87">
        <v>516.94490112999995</v>
      </c>
      <c r="I445" s="87">
        <v>0</v>
      </c>
      <c r="J445" s="87">
        <v>568.63939124000001</v>
      </c>
      <c r="K445" s="87">
        <v>672.02837147000002</v>
      </c>
      <c r="L445" s="87">
        <v>775.41735170000004</v>
      </c>
    </row>
    <row r="446" spans="1:12" ht="12.75" customHeight="1" x14ac:dyDescent="0.2">
      <c r="A446" s="86" t="s">
        <v>167</v>
      </c>
      <c r="B446" s="86">
        <v>5</v>
      </c>
      <c r="C446" s="87">
        <v>1034.11913731</v>
      </c>
      <c r="D446" s="87">
        <v>1028.81581084</v>
      </c>
      <c r="E446" s="87">
        <v>0</v>
      </c>
      <c r="F446" s="87">
        <v>102.88158108</v>
      </c>
      <c r="G446" s="87">
        <v>257.20395271000001</v>
      </c>
      <c r="H446" s="87">
        <v>514.40790542000002</v>
      </c>
      <c r="I446" s="87">
        <v>0</v>
      </c>
      <c r="J446" s="87">
        <v>565.84869595999999</v>
      </c>
      <c r="K446" s="87">
        <v>668.73027705000004</v>
      </c>
      <c r="L446" s="87">
        <v>771.61185812999997</v>
      </c>
    </row>
    <row r="447" spans="1:12" ht="12.75" customHeight="1" x14ac:dyDescent="0.2">
      <c r="A447" s="86" t="s">
        <v>167</v>
      </c>
      <c r="B447" s="86">
        <v>6</v>
      </c>
      <c r="C447" s="87">
        <v>1033.7586943599999</v>
      </c>
      <c r="D447" s="87">
        <v>1028.4368359600001</v>
      </c>
      <c r="E447" s="87">
        <v>0</v>
      </c>
      <c r="F447" s="87">
        <v>102.84368360000001</v>
      </c>
      <c r="G447" s="87">
        <v>257.10920899000001</v>
      </c>
      <c r="H447" s="87">
        <v>514.21841798000003</v>
      </c>
      <c r="I447" s="87">
        <v>0</v>
      </c>
      <c r="J447" s="87">
        <v>565.64025977999995</v>
      </c>
      <c r="K447" s="87">
        <v>668.48394337000002</v>
      </c>
      <c r="L447" s="87">
        <v>771.32762696999998</v>
      </c>
    </row>
    <row r="448" spans="1:12" ht="12.75" customHeight="1" x14ac:dyDescent="0.2">
      <c r="A448" s="86" t="s">
        <v>167</v>
      </c>
      <c r="B448" s="86">
        <v>7</v>
      </c>
      <c r="C448" s="87">
        <v>989.79663085000004</v>
      </c>
      <c r="D448" s="87">
        <v>984.70396244000005</v>
      </c>
      <c r="E448" s="87">
        <v>0</v>
      </c>
      <c r="F448" s="87">
        <v>98.470396239999999</v>
      </c>
      <c r="G448" s="87">
        <v>246.17599061000001</v>
      </c>
      <c r="H448" s="87">
        <v>492.35198122000003</v>
      </c>
      <c r="I448" s="87">
        <v>0</v>
      </c>
      <c r="J448" s="87">
        <v>541.58717934000003</v>
      </c>
      <c r="K448" s="87">
        <v>640.05757559000006</v>
      </c>
      <c r="L448" s="87">
        <v>738.52797182999996</v>
      </c>
    </row>
    <row r="449" spans="1:12" ht="12.75" customHeight="1" x14ac:dyDescent="0.2">
      <c r="A449" s="86" t="s">
        <v>167</v>
      </c>
      <c r="B449" s="86">
        <v>8</v>
      </c>
      <c r="C449" s="87">
        <v>845.97920611999996</v>
      </c>
      <c r="D449" s="87">
        <v>841.68025854999996</v>
      </c>
      <c r="E449" s="87">
        <v>0</v>
      </c>
      <c r="F449" s="87">
        <v>84.16802586</v>
      </c>
      <c r="G449" s="87">
        <v>210.42006463999999</v>
      </c>
      <c r="H449" s="87">
        <v>420.84012927999999</v>
      </c>
      <c r="I449" s="87">
        <v>0</v>
      </c>
      <c r="J449" s="87">
        <v>462.92414220000001</v>
      </c>
      <c r="K449" s="87">
        <v>547.09216805999995</v>
      </c>
      <c r="L449" s="87">
        <v>631.26019391</v>
      </c>
    </row>
    <row r="450" spans="1:12" ht="12.75" customHeight="1" x14ac:dyDescent="0.2">
      <c r="A450" s="86" t="s">
        <v>167</v>
      </c>
      <c r="B450" s="86">
        <v>9</v>
      </c>
      <c r="C450" s="87">
        <v>714.08528167999998</v>
      </c>
      <c r="D450" s="87">
        <v>710.31074583999998</v>
      </c>
      <c r="E450" s="87">
        <v>0</v>
      </c>
      <c r="F450" s="87">
        <v>71.031074579999995</v>
      </c>
      <c r="G450" s="87">
        <v>177.57768646</v>
      </c>
      <c r="H450" s="87">
        <v>355.15537291999999</v>
      </c>
      <c r="I450" s="87">
        <v>0</v>
      </c>
      <c r="J450" s="87">
        <v>390.67091020999999</v>
      </c>
      <c r="K450" s="87">
        <v>461.70198479999999</v>
      </c>
      <c r="L450" s="87">
        <v>532.73305937999999</v>
      </c>
    </row>
    <row r="451" spans="1:12" ht="12.75" customHeight="1" x14ac:dyDescent="0.2">
      <c r="A451" s="86" t="s">
        <v>167</v>
      </c>
      <c r="B451" s="86">
        <v>10</v>
      </c>
      <c r="C451" s="87">
        <v>652.7617219</v>
      </c>
      <c r="D451" s="87">
        <v>649.85043041999995</v>
      </c>
      <c r="E451" s="87">
        <v>0</v>
      </c>
      <c r="F451" s="87">
        <v>64.985043039999994</v>
      </c>
      <c r="G451" s="87">
        <v>162.46260760999999</v>
      </c>
      <c r="H451" s="87">
        <v>324.92521520999998</v>
      </c>
      <c r="I451" s="87">
        <v>0</v>
      </c>
      <c r="J451" s="87">
        <v>357.41773673</v>
      </c>
      <c r="K451" s="87">
        <v>422.40277977</v>
      </c>
      <c r="L451" s="87">
        <v>487.38782282</v>
      </c>
    </row>
    <row r="452" spans="1:12" ht="12.75" customHeight="1" x14ac:dyDescent="0.2">
      <c r="A452" s="86" t="s">
        <v>167</v>
      </c>
      <c r="B452" s="86">
        <v>11</v>
      </c>
      <c r="C452" s="87">
        <v>641.32191461000002</v>
      </c>
      <c r="D452" s="87">
        <v>638.38482398999997</v>
      </c>
      <c r="E452" s="87">
        <v>0</v>
      </c>
      <c r="F452" s="87">
        <v>63.838482399999997</v>
      </c>
      <c r="G452" s="87">
        <v>159.596206</v>
      </c>
      <c r="H452" s="87">
        <v>319.19241199999999</v>
      </c>
      <c r="I452" s="87">
        <v>0</v>
      </c>
      <c r="J452" s="87">
        <v>351.11165319000003</v>
      </c>
      <c r="K452" s="87">
        <v>414.95013559</v>
      </c>
      <c r="L452" s="87">
        <v>478.78861798999998</v>
      </c>
    </row>
    <row r="453" spans="1:12" ht="12.75" customHeight="1" x14ac:dyDescent="0.2">
      <c r="A453" s="86" t="s">
        <v>167</v>
      </c>
      <c r="B453" s="86">
        <v>12</v>
      </c>
      <c r="C453" s="87">
        <v>640.91349070000001</v>
      </c>
      <c r="D453" s="87">
        <v>638.07831662000001</v>
      </c>
      <c r="E453" s="87">
        <v>0</v>
      </c>
      <c r="F453" s="87">
        <v>63.807831659999998</v>
      </c>
      <c r="G453" s="87">
        <v>159.51957916000001</v>
      </c>
      <c r="H453" s="87">
        <v>319.03915831</v>
      </c>
      <c r="I453" s="87">
        <v>0</v>
      </c>
      <c r="J453" s="87">
        <v>350.94307414000002</v>
      </c>
      <c r="K453" s="87">
        <v>414.7509058</v>
      </c>
      <c r="L453" s="87">
        <v>478.55873746999998</v>
      </c>
    </row>
    <row r="454" spans="1:12" ht="12.75" customHeight="1" x14ac:dyDescent="0.2">
      <c r="A454" s="86" t="s">
        <v>167</v>
      </c>
      <c r="B454" s="86">
        <v>13</v>
      </c>
      <c r="C454" s="87">
        <v>648.22533491000002</v>
      </c>
      <c r="D454" s="87">
        <v>645.43236277999995</v>
      </c>
      <c r="E454" s="87">
        <v>0</v>
      </c>
      <c r="F454" s="87">
        <v>64.543236280000002</v>
      </c>
      <c r="G454" s="87">
        <v>161.35809069999999</v>
      </c>
      <c r="H454" s="87">
        <v>322.71618138999997</v>
      </c>
      <c r="I454" s="87">
        <v>0</v>
      </c>
      <c r="J454" s="87">
        <v>354.98779953000002</v>
      </c>
      <c r="K454" s="87">
        <v>419.53103580999999</v>
      </c>
      <c r="L454" s="87">
        <v>484.07427209000002</v>
      </c>
    </row>
    <row r="455" spans="1:12" ht="12.75" customHeight="1" x14ac:dyDescent="0.2">
      <c r="A455" s="86" t="s">
        <v>167</v>
      </c>
      <c r="B455" s="86">
        <v>14</v>
      </c>
      <c r="C455" s="87">
        <v>642.63371876999997</v>
      </c>
      <c r="D455" s="87">
        <v>639.76392583999996</v>
      </c>
      <c r="E455" s="87">
        <v>0</v>
      </c>
      <c r="F455" s="87">
        <v>63.976392580000002</v>
      </c>
      <c r="G455" s="87">
        <v>159.94098145999999</v>
      </c>
      <c r="H455" s="87">
        <v>319.88196291999998</v>
      </c>
      <c r="I455" s="87">
        <v>0</v>
      </c>
      <c r="J455" s="87">
        <v>351.87015921</v>
      </c>
      <c r="K455" s="87">
        <v>415.84655179999999</v>
      </c>
      <c r="L455" s="87">
        <v>479.82294438000002</v>
      </c>
    </row>
    <row r="456" spans="1:12" ht="12.75" customHeight="1" x14ac:dyDescent="0.2">
      <c r="A456" s="86" t="s">
        <v>167</v>
      </c>
      <c r="B456" s="86">
        <v>15</v>
      </c>
      <c r="C456" s="87">
        <v>648.65856111999994</v>
      </c>
      <c r="D456" s="87">
        <v>645.48213839000005</v>
      </c>
      <c r="E456" s="87">
        <v>0</v>
      </c>
      <c r="F456" s="87">
        <v>64.548213840000003</v>
      </c>
      <c r="G456" s="87">
        <v>161.37053460000001</v>
      </c>
      <c r="H456" s="87">
        <v>322.74106920000003</v>
      </c>
      <c r="I456" s="87">
        <v>0</v>
      </c>
      <c r="J456" s="87">
        <v>355.01517611000003</v>
      </c>
      <c r="K456" s="87">
        <v>419.56338994999999</v>
      </c>
      <c r="L456" s="87">
        <v>484.11160379</v>
      </c>
    </row>
    <row r="457" spans="1:12" ht="12.75" customHeight="1" x14ac:dyDescent="0.2">
      <c r="A457" s="86" t="s">
        <v>167</v>
      </c>
      <c r="B457" s="86">
        <v>16</v>
      </c>
      <c r="C457" s="87">
        <v>653.07022789999996</v>
      </c>
      <c r="D457" s="87">
        <v>650.03923460999999</v>
      </c>
      <c r="E457" s="87">
        <v>0</v>
      </c>
      <c r="F457" s="87">
        <v>65.003923459999996</v>
      </c>
      <c r="G457" s="87">
        <v>162.50980865</v>
      </c>
      <c r="H457" s="87">
        <v>325.01961731</v>
      </c>
      <c r="I457" s="87">
        <v>0</v>
      </c>
      <c r="J457" s="87">
        <v>357.52157904000001</v>
      </c>
      <c r="K457" s="87">
        <v>422.52550250000002</v>
      </c>
      <c r="L457" s="87">
        <v>487.52942596000003</v>
      </c>
    </row>
    <row r="458" spans="1:12" ht="12.75" customHeight="1" x14ac:dyDescent="0.2">
      <c r="A458" s="86" t="s">
        <v>167</v>
      </c>
      <c r="B458" s="86">
        <v>17</v>
      </c>
      <c r="C458" s="87">
        <v>656.08992891000003</v>
      </c>
      <c r="D458" s="87">
        <v>653.10868015000005</v>
      </c>
      <c r="E458" s="87">
        <v>0</v>
      </c>
      <c r="F458" s="87">
        <v>65.310868020000001</v>
      </c>
      <c r="G458" s="87">
        <v>163.27717003999999</v>
      </c>
      <c r="H458" s="87">
        <v>326.55434007999997</v>
      </c>
      <c r="I458" s="87">
        <v>0</v>
      </c>
      <c r="J458" s="87">
        <v>359.20977407999999</v>
      </c>
      <c r="K458" s="87">
        <v>424.52064209999998</v>
      </c>
      <c r="L458" s="87">
        <v>489.83151011000001</v>
      </c>
    </row>
    <row r="459" spans="1:12" ht="12.75" customHeight="1" x14ac:dyDescent="0.2">
      <c r="A459" s="86" t="s">
        <v>167</v>
      </c>
      <c r="B459" s="86">
        <v>18</v>
      </c>
      <c r="C459" s="87">
        <v>658.51998319999996</v>
      </c>
      <c r="D459" s="87">
        <v>655.09566754000002</v>
      </c>
      <c r="E459" s="87">
        <v>0</v>
      </c>
      <c r="F459" s="87">
        <v>65.509566750000005</v>
      </c>
      <c r="G459" s="87">
        <v>163.77391689000001</v>
      </c>
      <c r="H459" s="87">
        <v>327.54783377000001</v>
      </c>
      <c r="I459" s="87">
        <v>0</v>
      </c>
      <c r="J459" s="87">
        <v>360.30261715</v>
      </c>
      <c r="K459" s="87">
        <v>425.81218389999998</v>
      </c>
      <c r="L459" s="87">
        <v>491.32175066000002</v>
      </c>
    </row>
    <row r="460" spans="1:12" ht="12.75" customHeight="1" x14ac:dyDescent="0.2">
      <c r="A460" s="86" t="s">
        <v>167</v>
      </c>
      <c r="B460" s="86">
        <v>19</v>
      </c>
      <c r="C460" s="87">
        <v>655.79297591</v>
      </c>
      <c r="D460" s="87">
        <v>652.36062772000002</v>
      </c>
      <c r="E460" s="87">
        <v>0</v>
      </c>
      <c r="F460" s="87">
        <v>65.236062770000004</v>
      </c>
      <c r="G460" s="87">
        <v>163.09015693000001</v>
      </c>
      <c r="H460" s="87">
        <v>326.18031386000001</v>
      </c>
      <c r="I460" s="87">
        <v>0</v>
      </c>
      <c r="J460" s="87">
        <v>358.79834525000001</v>
      </c>
      <c r="K460" s="87">
        <v>424.03440802</v>
      </c>
      <c r="L460" s="87">
        <v>489.27047078999999</v>
      </c>
    </row>
    <row r="461" spans="1:12" ht="12.75" customHeight="1" x14ac:dyDescent="0.2">
      <c r="A461" s="86" t="s">
        <v>167</v>
      </c>
      <c r="B461" s="86">
        <v>20</v>
      </c>
      <c r="C461" s="87">
        <v>652.57918216999997</v>
      </c>
      <c r="D461" s="87">
        <v>648.99508890000004</v>
      </c>
      <c r="E461" s="87">
        <v>0</v>
      </c>
      <c r="F461" s="87">
        <v>64.899508890000007</v>
      </c>
      <c r="G461" s="87">
        <v>162.24877222999999</v>
      </c>
      <c r="H461" s="87">
        <v>324.49754445000002</v>
      </c>
      <c r="I461" s="87">
        <v>0</v>
      </c>
      <c r="J461" s="87">
        <v>356.94729890000002</v>
      </c>
      <c r="K461" s="87">
        <v>421.84680779000001</v>
      </c>
      <c r="L461" s="87">
        <v>486.74631668000001</v>
      </c>
    </row>
    <row r="462" spans="1:12" ht="12.75" customHeight="1" x14ac:dyDescent="0.2">
      <c r="A462" s="86" t="s">
        <v>167</v>
      </c>
      <c r="B462" s="86">
        <v>21</v>
      </c>
      <c r="C462" s="87">
        <v>661.72515955999995</v>
      </c>
      <c r="D462" s="87">
        <v>658.29930137999997</v>
      </c>
      <c r="E462" s="87">
        <v>0</v>
      </c>
      <c r="F462" s="87">
        <v>65.829930140000002</v>
      </c>
      <c r="G462" s="87">
        <v>164.57482535</v>
      </c>
      <c r="H462" s="87">
        <v>329.14965068999999</v>
      </c>
      <c r="I462" s="87">
        <v>0</v>
      </c>
      <c r="J462" s="87">
        <v>362.06461575999998</v>
      </c>
      <c r="K462" s="87">
        <v>427.89454590000003</v>
      </c>
      <c r="L462" s="87">
        <v>493.72447604000001</v>
      </c>
    </row>
    <row r="463" spans="1:12" ht="12.75" customHeight="1" x14ac:dyDescent="0.2">
      <c r="A463" s="86" t="s">
        <v>167</v>
      </c>
      <c r="B463" s="86">
        <v>22</v>
      </c>
      <c r="C463" s="87">
        <v>685.61048001999995</v>
      </c>
      <c r="D463" s="87">
        <v>682.01667075</v>
      </c>
      <c r="E463" s="87">
        <v>0</v>
      </c>
      <c r="F463" s="87">
        <v>68.201667080000007</v>
      </c>
      <c r="G463" s="87">
        <v>170.50416769</v>
      </c>
      <c r="H463" s="87">
        <v>341.00833538000001</v>
      </c>
      <c r="I463" s="87">
        <v>0</v>
      </c>
      <c r="J463" s="87">
        <v>375.10916890999999</v>
      </c>
      <c r="K463" s="87">
        <v>443.31083598999999</v>
      </c>
      <c r="L463" s="87">
        <v>511.51250305999997</v>
      </c>
    </row>
    <row r="464" spans="1:12" ht="12.75" customHeight="1" x14ac:dyDescent="0.2">
      <c r="A464" s="86" t="s">
        <v>167</v>
      </c>
      <c r="B464" s="86">
        <v>23</v>
      </c>
      <c r="C464" s="87">
        <v>787.95559414000002</v>
      </c>
      <c r="D464" s="87">
        <v>784.09201879</v>
      </c>
      <c r="E464" s="87">
        <v>0</v>
      </c>
      <c r="F464" s="87">
        <v>78.409201879999998</v>
      </c>
      <c r="G464" s="87">
        <v>196.0230047</v>
      </c>
      <c r="H464" s="87">
        <v>392.0460094</v>
      </c>
      <c r="I464" s="87">
        <v>0</v>
      </c>
      <c r="J464" s="87">
        <v>431.25061032999997</v>
      </c>
      <c r="K464" s="87">
        <v>509.65981220999998</v>
      </c>
      <c r="L464" s="87">
        <v>588.06901409</v>
      </c>
    </row>
    <row r="465" spans="1:12" ht="12.75" customHeight="1" x14ac:dyDescent="0.2">
      <c r="A465" s="86" t="s">
        <v>167</v>
      </c>
      <c r="B465" s="86">
        <v>24</v>
      </c>
      <c r="C465" s="87">
        <v>921.10353323000004</v>
      </c>
      <c r="D465" s="87">
        <v>916.40431358000001</v>
      </c>
      <c r="E465" s="87">
        <v>0</v>
      </c>
      <c r="F465" s="87">
        <v>91.640431359999994</v>
      </c>
      <c r="G465" s="87">
        <v>229.10107840000001</v>
      </c>
      <c r="H465" s="87">
        <v>458.20215679</v>
      </c>
      <c r="I465" s="87">
        <v>0</v>
      </c>
      <c r="J465" s="87">
        <v>504.02237246999999</v>
      </c>
      <c r="K465" s="87">
        <v>595.66280383000003</v>
      </c>
      <c r="L465" s="87">
        <v>687.30323519000001</v>
      </c>
    </row>
    <row r="466" spans="1:12" ht="12.75" customHeight="1" x14ac:dyDescent="0.2">
      <c r="A466" s="86" t="s">
        <v>168</v>
      </c>
      <c r="B466" s="86">
        <v>1</v>
      </c>
      <c r="C466" s="87">
        <v>948.67356522</v>
      </c>
      <c r="D466" s="87">
        <v>943.92472336000003</v>
      </c>
      <c r="E466" s="87">
        <v>0</v>
      </c>
      <c r="F466" s="87">
        <v>94.392472339999998</v>
      </c>
      <c r="G466" s="87">
        <v>235.98118084000001</v>
      </c>
      <c r="H466" s="87">
        <v>471.96236168000001</v>
      </c>
      <c r="I466" s="87">
        <v>0</v>
      </c>
      <c r="J466" s="87">
        <v>519.15859784999998</v>
      </c>
      <c r="K466" s="87">
        <v>613.55107018000001</v>
      </c>
      <c r="L466" s="87">
        <v>707.94354252000005</v>
      </c>
    </row>
    <row r="467" spans="1:12" ht="12.75" customHeight="1" x14ac:dyDescent="0.2">
      <c r="A467" s="86" t="s">
        <v>168</v>
      </c>
      <c r="B467" s="86">
        <v>2</v>
      </c>
      <c r="C467" s="87">
        <v>1006.79467458</v>
      </c>
      <c r="D467" s="87">
        <v>1001.72823414</v>
      </c>
      <c r="E467" s="87">
        <v>0</v>
      </c>
      <c r="F467" s="87">
        <v>100.17282341000001</v>
      </c>
      <c r="G467" s="87">
        <v>250.43205854000001</v>
      </c>
      <c r="H467" s="87">
        <v>500.86411707000002</v>
      </c>
      <c r="I467" s="87">
        <v>0</v>
      </c>
      <c r="J467" s="87">
        <v>550.95052878000001</v>
      </c>
      <c r="K467" s="87">
        <v>651.12335218999999</v>
      </c>
      <c r="L467" s="87">
        <v>751.29617560999998</v>
      </c>
    </row>
    <row r="468" spans="1:12" ht="12.75" customHeight="1" x14ac:dyDescent="0.2">
      <c r="A468" s="86" t="s">
        <v>168</v>
      </c>
      <c r="B468" s="86">
        <v>3</v>
      </c>
      <c r="C468" s="87">
        <v>1041.5783823300001</v>
      </c>
      <c r="D468" s="87">
        <v>1036.3525203700001</v>
      </c>
      <c r="E468" s="87">
        <v>0</v>
      </c>
      <c r="F468" s="87">
        <v>103.63525204</v>
      </c>
      <c r="G468" s="87">
        <v>259.08813008999999</v>
      </c>
      <c r="H468" s="87">
        <v>518.17626018999999</v>
      </c>
      <c r="I468" s="87">
        <v>0</v>
      </c>
      <c r="J468" s="87">
        <v>569.99388620000002</v>
      </c>
      <c r="K468" s="87">
        <v>673.62913823999997</v>
      </c>
      <c r="L468" s="87">
        <v>777.26439028000004</v>
      </c>
    </row>
    <row r="469" spans="1:12" ht="12.75" customHeight="1" x14ac:dyDescent="0.2">
      <c r="A469" s="86" t="s">
        <v>168</v>
      </c>
      <c r="B469" s="86">
        <v>4</v>
      </c>
      <c r="C469" s="87">
        <v>1034.5567674599999</v>
      </c>
      <c r="D469" s="87">
        <v>1029.35340539</v>
      </c>
      <c r="E469" s="87">
        <v>0</v>
      </c>
      <c r="F469" s="87">
        <v>102.93534054</v>
      </c>
      <c r="G469" s="87">
        <v>257.33835134999998</v>
      </c>
      <c r="H469" s="87">
        <v>514.67670269999996</v>
      </c>
      <c r="I469" s="87">
        <v>0</v>
      </c>
      <c r="J469" s="87">
        <v>566.14437296000006</v>
      </c>
      <c r="K469" s="87">
        <v>669.07971350000003</v>
      </c>
      <c r="L469" s="87">
        <v>772.01505404</v>
      </c>
    </row>
    <row r="470" spans="1:12" ht="12.75" customHeight="1" x14ac:dyDescent="0.2">
      <c r="A470" s="86" t="s">
        <v>168</v>
      </c>
      <c r="B470" s="86">
        <v>5</v>
      </c>
      <c r="C470" s="87">
        <v>1030.7700754099999</v>
      </c>
      <c r="D470" s="87">
        <v>1025.80197432</v>
      </c>
      <c r="E470" s="87">
        <v>0</v>
      </c>
      <c r="F470" s="87">
        <v>102.58019743</v>
      </c>
      <c r="G470" s="87">
        <v>256.45049358</v>
      </c>
      <c r="H470" s="87">
        <v>512.90098716</v>
      </c>
      <c r="I470" s="87">
        <v>0</v>
      </c>
      <c r="J470" s="87">
        <v>564.19108587999995</v>
      </c>
      <c r="K470" s="87">
        <v>666.77128330999994</v>
      </c>
      <c r="L470" s="87">
        <v>769.35148074000006</v>
      </c>
    </row>
    <row r="471" spans="1:12" ht="12.75" customHeight="1" x14ac:dyDescent="0.2">
      <c r="A471" s="86" t="s">
        <v>168</v>
      </c>
      <c r="B471" s="86">
        <v>6</v>
      </c>
      <c r="C471" s="87">
        <v>1036.0661930900001</v>
      </c>
      <c r="D471" s="87">
        <v>1030.7671914499999</v>
      </c>
      <c r="E471" s="87">
        <v>0</v>
      </c>
      <c r="F471" s="87">
        <v>103.07671915</v>
      </c>
      <c r="G471" s="87">
        <v>257.69179786000001</v>
      </c>
      <c r="H471" s="87">
        <v>515.38359573000002</v>
      </c>
      <c r="I471" s="87">
        <v>0</v>
      </c>
      <c r="J471" s="87">
        <v>566.92195530000004</v>
      </c>
      <c r="K471" s="87">
        <v>669.99867443999995</v>
      </c>
      <c r="L471" s="87">
        <v>773.07539358999998</v>
      </c>
    </row>
    <row r="472" spans="1:12" ht="12.75" customHeight="1" x14ac:dyDescent="0.2">
      <c r="A472" s="86" t="s">
        <v>168</v>
      </c>
      <c r="B472" s="86">
        <v>7</v>
      </c>
      <c r="C472" s="87">
        <v>980.59250685999996</v>
      </c>
      <c r="D472" s="87">
        <v>974.70967236000001</v>
      </c>
      <c r="E472" s="87">
        <v>0</v>
      </c>
      <c r="F472" s="87">
        <v>97.470967239999993</v>
      </c>
      <c r="G472" s="87">
        <v>243.67741809</v>
      </c>
      <c r="H472" s="87">
        <v>487.35483618000001</v>
      </c>
      <c r="I472" s="87">
        <v>0</v>
      </c>
      <c r="J472" s="87">
        <v>536.09031979999997</v>
      </c>
      <c r="K472" s="87">
        <v>633.56128703000002</v>
      </c>
      <c r="L472" s="87">
        <v>731.03225426999995</v>
      </c>
    </row>
    <row r="473" spans="1:12" ht="12.75" customHeight="1" x14ac:dyDescent="0.2">
      <c r="A473" s="86" t="s">
        <v>168</v>
      </c>
      <c r="B473" s="86">
        <v>8</v>
      </c>
      <c r="C473" s="87">
        <v>816.06198637</v>
      </c>
      <c r="D473" s="87">
        <v>812.28981796999994</v>
      </c>
      <c r="E473" s="87">
        <v>0</v>
      </c>
      <c r="F473" s="87">
        <v>81.2289818</v>
      </c>
      <c r="G473" s="87">
        <v>203.07245449000001</v>
      </c>
      <c r="H473" s="87">
        <v>406.14490898999998</v>
      </c>
      <c r="I473" s="87">
        <v>0</v>
      </c>
      <c r="J473" s="87">
        <v>446.75939987999999</v>
      </c>
      <c r="K473" s="87">
        <v>527.98838167999997</v>
      </c>
      <c r="L473" s="87">
        <v>609.21736348000002</v>
      </c>
    </row>
    <row r="474" spans="1:12" ht="12.75" customHeight="1" x14ac:dyDescent="0.2">
      <c r="A474" s="86" t="s">
        <v>168</v>
      </c>
      <c r="B474" s="86">
        <v>9</v>
      </c>
      <c r="C474" s="87">
        <v>700.87632794000001</v>
      </c>
      <c r="D474" s="87">
        <v>697.50371446999998</v>
      </c>
      <c r="E474" s="87">
        <v>0</v>
      </c>
      <c r="F474" s="87">
        <v>69.750371450000003</v>
      </c>
      <c r="G474" s="87">
        <v>174.37592862</v>
      </c>
      <c r="H474" s="87">
        <v>348.75185723999999</v>
      </c>
      <c r="I474" s="87">
        <v>0</v>
      </c>
      <c r="J474" s="87">
        <v>383.62704295999998</v>
      </c>
      <c r="K474" s="87">
        <v>453.37741440999997</v>
      </c>
      <c r="L474" s="87">
        <v>523.12778585000001</v>
      </c>
    </row>
    <row r="475" spans="1:12" ht="12.75" customHeight="1" x14ac:dyDescent="0.2">
      <c r="A475" s="86" t="s">
        <v>168</v>
      </c>
      <c r="B475" s="86">
        <v>10</v>
      </c>
      <c r="C475" s="87">
        <v>634.24240325999995</v>
      </c>
      <c r="D475" s="87">
        <v>631.66793172999996</v>
      </c>
      <c r="E475" s="87">
        <v>0</v>
      </c>
      <c r="F475" s="87">
        <v>63.166793169999998</v>
      </c>
      <c r="G475" s="87">
        <v>157.91698292999999</v>
      </c>
      <c r="H475" s="87">
        <v>315.83396586999999</v>
      </c>
      <c r="I475" s="87">
        <v>0</v>
      </c>
      <c r="J475" s="87">
        <v>347.41736244999998</v>
      </c>
      <c r="K475" s="87">
        <v>410.58415561999999</v>
      </c>
      <c r="L475" s="87">
        <v>473.7509488</v>
      </c>
    </row>
    <row r="476" spans="1:12" ht="12.75" customHeight="1" x14ac:dyDescent="0.2">
      <c r="A476" s="86" t="s">
        <v>168</v>
      </c>
      <c r="B476" s="86">
        <v>11</v>
      </c>
      <c r="C476" s="87">
        <v>629.38473316</v>
      </c>
      <c r="D476" s="87">
        <v>626.35763064000002</v>
      </c>
      <c r="E476" s="87">
        <v>0</v>
      </c>
      <c r="F476" s="87">
        <v>62.635763060000002</v>
      </c>
      <c r="G476" s="87">
        <v>156.58940766000001</v>
      </c>
      <c r="H476" s="87">
        <v>313.17881532000001</v>
      </c>
      <c r="I476" s="87">
        <v>0</v>
      </c>
      <c r="J476" s="87">
        <v>344.49669684999998</v>
      </c>
      <c r="K476" s="87">
        <v>407.13245991999997</v>
      </c>
      <c r="L476" s="87">
        <v>469.76822298000002</v>
      </c>
    </row>
    <row r="477" spans="1:12" ht="12.75" customHeight="1" x14ac:dyDescent="0.2">
      <c r="A477" s="86" t="s">
        <v>168</v>
      </c>
      <c r="B477" s="86">
        <v>12</v>
      </c>
      <c r="C477" s="87">
        <v>626.73318916999995</v>
      </c>
      <c r="D477" s="87">
        <v>623.76974469000004</v>
      </c>
      <c r="E477" s="87">
        <v>0</v>
      </c>
      <c r="F477" s="87">
        <v>62.37697447</v>
      </c>
      <c r="G477" s="87">
        <v>155.94243617000001</v>
      </c>
      <c r="H477" s="87">
        <v>311.88487235000002</v>
      </c>
      <c r="I477" s="87">
        <v>0</v>
      </c>
      <c r="J477" s="87">
        <v>343.07335957999999</v>
      </c>
      <c r="K477" s="87">
        <v>405.45033404999998</v>
      </c>
      <c r="L477" s="87">
        <v>467.82730851999997</v>
      </c>
    </row>
    <row r="478" spans="1:12" ht="12.75" customHeight="1" x14ac:dyDescent="0.2">
      <c r="A478" s="86" t="s">
        <v>168</v>
      </c>
      <c r="B478" s="86">
        <v>13</v>
      </c>
      <c r="C478" s="87">
        <v>634.56153044999996</v>
      </c>
      <c r="D478" s="87">
        <v>631.91805056999999</v>
      </c>
      <c r="E478" s="87">
        <v>0</v>
      </c>
      <c r="F478" s="87">
        <v>63.19180506</v>
      </c>
      <c r="G478" s="87">
        <v>157.97951264</v>
      </c>
      <c r="H478" s="87">
        <v>315.95902529</v>
      </c>
      <c r="I478" s="87">
        <v>0</v>
      </c>
      <c r="J478" s="87">
        <v>347.55492780999998</v>
      </c>
      <c r="K478" s="87">
        <v>410.74673287000002</v>
      </c>
      <c r="L478" s="87">
        <v>473.93853793</v>
      </c>
    </row>
    <row r="479" spans="1:12" ht="12.75" customHeight="1" x14ac:dyDescent="0.2">
      <c r="A479" s="86" t="s">
        <v>168</v>
      </c>
      <c r="B479" s="86">
        <v>14</v>
      </c>
      <c r="C479" s="87">
        <v>630.36610393000001</v>
      </c>
      <c r="D479" s="87">
        <v>627.71762260000003</v>
      </c>
      <c r="E479" s="87">
        <v>0</v>
      </c>
      <c r="F479" s="87">
        <v>62.771762260000003</v>
      </c>
      <c r="G479" s="87">
        <v>156.92940565000001</v>
      </c>
      <c r="H479" s="87">
        <v>313.85881130000001</v>
      </c>
      <c r="I479" s="87">
        <v>0</v>
      </c>
      <c r="J479" s="87">
        <v>345.24469242999999</v>
      </c>
      <c r="K479" s="87">
        <v>408.01645468999999</v>
      </c>
      <c r="L479" s="87">
        <v>470.78821694999999</v>
      </c>
    </row>
    <row r="480" spans="1:12" ht="12.75" customHeight="1" x14ac:dyDescent="0.2">
      <c r="A480" s="86" t="s">
        <v>168</v>
      </c>
      <c r="B480" s="86">
        <v>15</v>
      </c>
      <c r="C480" s="87">
        <v>631.68502240999999</v>
      </c>
      <c r="D480" s="87">
        <v>628.69427260999998</v>
      </c>
      <c r="E480" s="87">
        <v>0</v>
      </c>
      <c r="F480" s="87">
        <v>62.869427260000002</v>
      </c>
      <c r="G480" s="87">
        <v>157.17356814999999</v>
      </c>
      <c r="H480" s="87">
        <v>314.34713631</v>
      </c>
      <c r="I480" s="87">
        <v>0</v>
      </c>
      <c r="J480" s="87">
        <v>345.78184993999997</v>
      </c>
      <c r="K480" s="87">
        <v>408.65127719999998</v>
      </c>
      <c r="L480" s="87">
        <v>471.52070445999999</v>
      </c>
    </row>
    <row r="481" spans="1:12" ht="12.75" customHeight="1" x14ac:dyDescent="0.2">
      <c r="A481" s="86" t="s">
        <v>168</v>
      </c>
      <c r="B481" s="86">
        <v>16</v>
      </c>
      <c r="C481" s="87">
        <v>636.43583240999999</v>
      </c>
      <c r="D481" s="87">
        <v>633.23102832999996</v>
      </c>
      <c r="E481" s="87">
        <v>0</v>
      </c>
      <c r="F481" s="87">
        <v>63.323102830000003</v>
      </c>
      <c r="G481" s="87">
        <v>158.30775707999999</v>
      </c>
      <c r="H481" s="87">
        <v>316.61551416999998</v>
      </c>
      <c r="I481" s="87">
        <v>0</v>
      </c>
      <c r="J481" s="87">
        <v>348.27706558</v>
      </c>
      <c r="K481" s="87">
        <v>411.60016840999998</v>
      </c>
      <c r="L481" s="87">
        <v>474.92327125000003</v>
      </c>
    </row>
    <row r="482" spans="1:12" ht="12.75" customHeight="1" x14ac:dyDescent="0.2">
      <c r="A482" s="86" t="s">
        <v>168</v>
      </c>
      <c r="B482" s="86">
        <v>17</v>
      </c>
      <c r="C482" s="87">
        <v>637.71136660000002</v>
      </c>
      <c r="D482" s="87">
        <v>634.44363295999995</v>
      </c>
      <c r="E482" s="87">
        <v>0</v>
      </c>
      <c r="F482" s="87">
        <v>63.444363299999999</v>
      </c>
      <c r="G482" s="87">
        <v>158.61090823999999</v>
      </c>
      <c r="H482" s="87">
        <v>317.22181647999997</v>
      </c>
      <c r="I482" s="87">
        <v>0</v>
      </c>
      <c r="J482" s="87">
        <v>348.94399813000001</v>
      </c>
      <c r="K482" s="87">
        <v>412.38836142000002</v>
      </c>
      <c r="L482" s="87">
        <v>475.83272471999999</v>
      </c>
    </row>
    <row r="483" spans="1:12" ht="12.75" customHeight="1" x14ac:dyDescent="0.2">
      <c r="A483" s="86" t="s">
        <v>168</v>
      </c>
      <c r="B483" s="86">
        <v>18</v>
      </c>
      <c r="C483" s="87">
        <v>639.06733999000005</v>
      </c>
      <c r="D483" s="87">
        <v>635.65185586999996</v>
      </c>
      <c r="E483" s="87">
        <v>0</v>
      </c>
      <c r="F483" s="87">
        <v>63.565185589999999</v>
      </c>
      <c r="G483" s="87">
        <v>158.91296396999999</v>
      </c>
      <c r="H483" s="87">
        <v>317.82592793999999</v>
      </c>
      <c r="I483" s="87">
        <v>0</v>
      </c>
      <c r="J483" s="87">
        <v>349.60852073000001</v>
      </c>
      <c r="K483" s="87">
        <v>413.17370632000001</v>
      </c>
      <c r="L483" s="87">
        <v>476.7388919</v>
      </c>
    </row>
    <row r="484" spans="1:12" ht="12.75" customHeight="1" x14ac:dyDescent="0.2">
      <c r="A484" s="86" t="s">
        <v>168</v>
      </c>
      <c r="B484" s="86">
        <v>19</v>
      </c>
      <c r="C484" s="87">
        <v>633.57978118999995</v>
      </c>
      <c r="D484" s="87">
        <v>630.44571732999998</v>
      </c>
      <c r="E484" s="87">
        <v>0</v>
      </c>
      <c r="F484" s="87">
        <v>63.044571730000001</v>
      </c>
      <c r="G484" s="87">
        <v>157.61142932999999</v>
      </c>
      <c r="H484" s="87">
        <v>315.22285866999999</v>
      </c>
      <c r="I484" s="87">
        <v>0</v>
      </c>
      <c r="J484" s="87">
        <v>346.74514453</v>
      </c>
      <c r="K484" s="87">
        <v>409.78971625999998</v>
      </c>
      <c r="L484" s="87">
        <v>472.83428800000002</v>
      </c>
    </row>
    <row r="485" spans="1:12" ht="12.75" customHeight="1" x14ac:dyDescent="0.2">
      <c r="A485" s="86" t="s">
        <v>168</v>
      </c>
      <c r="B485" s="86">
        <v>20</v>
      </c>
      <c r="C485" s="87">
        <v>626.48700148</v>
      </c>
      <c r="D485" s="87">
        <v>623.41391483999996</v>
      </c>
      <c r="E485" s="87">
        <v>0</v>
      </c>
      <c r="F485" s="87">
        <v>62.341391479999999</v>
      </c>
      <c r="G485" s="87">
        <v>155.85347870999999</v>
      </c>
      <c r="H485" s="87">
        <v>311.70695741999998</v>
      </c>
      <c r="I485" s="87">
        <v>0</v>
      </c>
      <c r="J485" s="87">
        <v>342.87765316000002</v>
      </c>
      <c r="K485" s="87">
        <v>405.21904465</v>
      </c>
      <c r="L485" s="87">
        <v>467.56043613000003</v>
      </c>
    </row>
    <row r="486" spans="1:12" ht="12.75" customHeight="1" x14ac:dyDescent="0.2">
      <c r="A486" s="86" t="s">
        <v>168</v>
      </c>
      <c r="B486" s="86">
        <v>21</v>
      </c>
      <c r="C486" s="87">
        <v>626.91736371000002</v>
      </c>
      <c r="D486" s="87">
        <v>623.98334237999995</v>
      </c>
      <c r="E486" s="87">
        <v>0</v>
      </c>
      <c r="F486" s="87">
        <v>62.398334239999997</v>
      </c>
      <c r="G486" s="87">
        <v>155.99583559999999</v>
      </c>
      <c r="H486" s="87">
        <v>311.99167118999998</v>
      </c>
      <c r="I486" s="87">
        <v>0</v>
      </c>
      <c r="J486" s="87">
        <v>343.19083831</v>
      </c>
      <c r="K486" s="87">
        <v>405.58917255</v>
      </c>
      <c r="L486" s="87">
        <v>467.98750679</v>
      </c>
    </row>
    <row r="487" spans="1:12" ht="12.75" customHeight="1" x14ac:dyDescent="0.2">
      <c r="A487" s="86" t="s">
        <v>168</v>
      </c>
      <c r="B487" s="86">
        <v>22</v>
      </c>
      <c r="C487" s="87">
        <v>683.43784891999996</v>
      </c>
      <c r="D487" s="87">
        <v>680.07021576</v>
      </c>
      <c r="E487" s="87">
        <v>0</v>
      </c>
      <c r="F487" s="87">
        <v>68.00702158</v>
      </c>
      <c r="G487" s="87">
        <v>170.01755394</v>
      </c>
      <c r="H487" s="87">
        <v>340.03510788</v>
      </c>
      <c r="I487" s="87">
        <v>0</v>
      </c>
      <c r="J487" s="87">
        <v>374.03861867000001</v>
      </c>
      <c r="K487" s="87">
        <v>442.04564024000001</v>
      </c>
      <c r="L487" s="87">
        <v>510.05266182000003</v>
      </c>
    </row>
    <row r="488" spans="1:12" ht="12.75" customHeight="1" x14ac:dyDescent="0.2">
      <c r="A488" s="86" t="s">
        <v>168</v>
      </c>
      <c r="B488" s="86">
        <v>23</v>
      </c>
      <c r="C488" s="87">
        <v>758.10061723000001</v>
      </c>
      <c r="D488" s="87">
        <v>754.33684785000003</v>
      </c>
      <c r="E488" s="87">
        <v>0</v>
      </c>
      <c r="F488" s="87">
        <v>75.433684790000001</v>
      </c>
      <c r="G488" s="87">
        <v>188.58421196</v>
      </c>
      <c r="H488" s="87">
        <v>377.16842393000002</v>
      </c>
      <c r="I488" s="87">
        <v>0</v>
      </c>
      <c r="J488" s="87">
        <v>414.88526632000003</v>
      </c>
      <c r="K488" s="87">
        <v>490.31895109999999</v>
      </c>
      <c r="L488" s="87">
        <v>565.75263588999997</v>
      </c>
    </row>
    <row r="489" spans="1:12" ht="12.75" customHeight="1" x14ac:dyDescent="0.2">
      <c r="A489" s="86" t="s">
        <v>168</v>
      </c>
      <c r="B489" s="86">
        <v>24</v>
      </c>
      <c r="C489" s="87">
        <v>889.87100336000003</v>
      </c>
      <c r="D489" s="87">
        <v>885.65460670000004</v>
      </c>
      <c r="E489" s="87">
        <v>0</v>
      </c>
      <c r="F489" s="87">
        <v>88.565460669999993</v>
      </c>
      <c r="G489" s="87">
        <v>221.41365167999999</v>
      </c>
      <c r="H489" s="87">
        <v>442.82730335000002</v>
      </c>
      <c r="I489" s="87">
        <v>0</v>
      </c>
      <c r="J489" s="87">
        <v>487.11003369000002</v>
      </c>
      <c r="K489" s="87">
        <v>575.67549436000002</v>
      </c>
      <c r="L489" s="87">
        <v>664.24095503000001</v>
      </c>
    </row>
    <row r="490" spans="1:12" ht="12.75" customHeight="1" x14ac:dyDescent="0.2">
      <c r="A490" s="86" t="s">
        <v>169</v>
      </c>
      <c r="B490" s="86">
        <v>1</v>
      </c>
      <c r="C490" s="87">
        <v>959.37094133000005</v>
      </c>
      <c r="D490" s="87">
        <v>954.66462959</v>
      </c>
      <c r="E490" s="87">
        <v>0</v>
      </c>
      <c r="F490" s="87">
        <v>95.466462960000001</v>
      </c>
      <c r="G490" s="87">
        <v>238.6661574</v>
      </c>
      <c r="H490" s="87">
        <v>477.33231480000001</v>
      </c>
      <c r="I490" s="87">
        <v>0</v>
      </c>
      <c r="J490" s="87">
        <v>525.06554627000003</v>
      </c>
      <c r="K490" s="87">
        <v>620.53200922999997</v>
      </c>
      <c r="L490" s="87">
        <v>715.99847219000003</v>
      </c>
    </row>
    <row r="491" spans="1:12" ht="12.75" customHeight="1" x14ac:dyDescent="0.2">
      <c r="A491" s="86" t="s">
        <v>169</v>
      </c>
      <c r="B491" s="86">
        <v>2</v>
      </c>
      <c r="C491" s="87">
        <v>1024.17971928</v>
      </c>
      <c r="D491" s="87">
        <v>1018.8623561000001</v>
      </c>
      <c r="E491" s="87">
        <v>0</v>
      </c>
      <c r="F491" s="87">
        <v>101.88623561</v>
      </c>
      <c r="G491" s="87">
        <v>254.71558902999999</v>
      </c>
      <c r="H491" s="87">
        <v>509.43117805000003</v>
      </c>
      <c r="I491" s="87">
        <v>0</v>
      </c>
      <c r="J491" s="87">
        <v>560.37429585999996</v>
      </c>
      <c r="K491" s="87">
        <v>662.26053147000005</v>
      </c>
      <c r="L491" s="87">
        <v>764.14676708000002</v>
      </c>
    </row>
    <row r="492" spans="1:12" ht="12.75" customHeight="1" x14ac:dyDescent="0.2">
      <c r="A492" s="86" t="s">
        <v>169</v>
      </c>
      <c r="B492" s="86">
        <v>3</v>
      </c>
      <c r="C492" s="87">
        <v>1058.0439247100001</v>
      </c>
      <c r="D492" s="87">
        <v>1052.25840795</v>
      </c>
      <c r="E492" s="87">
        <v>0</v>
      </c>
      <c r="F492" s="87">
        <v>105.2258408</v>
      </c>
      <c r="G492" s="87">
        <v>263.06460199000003</v>
      </c>
      <c r="H492" s="87">
        <v>526.12920398000006</v>
      </c>
      <c r="I492" s="87">
        <v>0</v>
      </c>
      <c r="J492" s="87">
        <v>578.74212437000006</v>
      </c>
      <c r="K492" s="87">
        <v>683.96796516999996</v>
      </c>
      <c r="L492" s="87">
        <v>789.19380595999996</v>
      </c>
    </row>
    <row r="493" spans="1:12" ht="12.75" customHeight="1" x14ac:dyDescent="0.2">
      <c r="A493" s="86" t="s">
        <v>169</v>
      </c>
      <c r="B493" s="86">
        <v>4</v>
      </c>
      <c r="C493" s="87">
        <v>1053.9192992799999</v>
      </c>
      <c r="D493" s="87">
        <v>1048.0204345499999</v>
      </c>
      <c r="E493" s="87">
        <v>0</v>
      </c>
      <c r="F493" s="87">
        <v>104.80204345999999</v>
      </c>
      <c r="G493" s="87">
        <v>262.00510864</v>
      </c>
      <c r="H493" s="87">
        <v>524.01021728000001</v>
      </c>
      <c r="I493" s="87">
        <v>0</v>
      </c>
      <c r="J493" s="87">
        <v>576.41123900000002</v>
      </c>
      <c r="K493" s="87">
        <v>681.21328245999996</v>
      </c>
      <c r="L493" s="87">
        <v>786.01532591</v>
      </c>
    </row>
    <row r="494" spans="1:12" ht="12.75" customHeight="1" x14ac:dyDescent="0.2">
      <c r="A494" s="86" t="s">
        <v>169</v>
      </c>
      <c r="B494" s="86">
        <v>5</v>
      </c>
      <c r="C494" s="87">
        <v>1050.82033974</v>
      </c>
      <c r="D494" s="87">
        <v>1045.41271024</v>
      </c>
      <c r="E494" s="87">
        <v>0</v>
      </c>
      <c r="F494" s="87">
        <v>104.54127102</v>
      </c>
      <c r="G494" s="87">
        <v>261.35317756000001</v>
      </c>
      <c r="H494" s="87">
        <v>522.70635512000001</v>
      </c>
      <c r="I494" s="87">
        <v>0</v>
      </c>
      <c r="J494" s="87">
        <v>574.97699063000005</v>
      </c>
      <c r="K494" s="87">
        <v>679.51826166000001</v>
      </c>
      <c r="L494" s="87">
        <v>784.05953267999996</v>
      </c>
    </row>
    <row r="495" spans="1:12" ht="12.75" customHeight="1" x14ac:dyDescent="0.2">
      <c r="A495" s="86" t="s">
        <v>169</v>
      </c>
      <c r="B495" s="86">
        <v>6</v>
      </c>
      <c r="C495" s="87">
        <v>1049.20791259</v>
      </c>
      <c r="D495" s="87">
        <v>1044.2064816100001</v>
      </c>
      <c r="E495" s="87">
        <v>0</v>
      </c>
      <c r="F495" s="87">
        <v>104.42064816</v>
      </c>
      <c r="G495" s="87">
        <v>261.05162039999999</v>
      </c>
      <c r="H495" s="87">
        <v>522.10324080999999</v>
      </c>
      <c r="I495" s="87">
        <v>0</v>
      </c>
      <c r="J495" s="87">
        <v>574.31356488999995</v>
      </c>
      <c r="K495" s="87">
        <v>678.73421304999999</v>
      </c>
      <c r="L495" s="87">
        <v>783.15486121000004</v>
      </c>
    </row>
    <row r="496" spans="1:12" ht="12.75" customHeight="1" x14ac:dyDescent="0.2">
      <c r="A496" s="86" t="s">
        <v>169</v>
      </c>
      <c r="B496" s="86">
        <v>7</v>
      </c>
      <c r="C496" s="87">
        <v>985.48576691000005</v>
      </c>
      <c r="D496" s="87">
        <v>980.81524066999998</v>
      </c>
      <c r="E496" s="87">
        <v>0</v>
      </c>
      <c r="F496" s="87">
        <v>98.08152407</v>
      </c>
      <c r="G496" s="87">
        <v>245.20381017</v>
      </c>
      <c r="H496" s="87">
        <v>490.40762033999999</v>
      </c>
      <c r="I496" s="87">
        <v>0</v>
      </c>
      <c r="J496" s="87">
        <v>539.44838236999999</v>
      </c>
      <c r="K496" s="87">
        <v>637.52990643999999</v>
      </c>
      <c r="L496" s="87">
        <v>735.61143049999998</v>
      </c>
    </row>
    <row r="497" spans="1:12" ht="12.75" customHeight="1" x14ac:dyDescent="0.2">
      <c r="A497" s="86" t="s">
        <v>169</v>
      </c>
      <c r="B497" s="86">
        <v>8</v>
      </c>
      <c r="C497" s="87">
        <v>814.74406906000002</v>
      </c>
      <c r="D497" s="87">
        <v>810.55071727999996</v>
      </c>
      <c r="E497" s="87">
        <v>0</v>
      </c>
      <c r="F497" s="87">
        <v>81.055071729999995</v>
      </c>
      <c r="G497" s="87">
        <v>202.63767931999999</v>
      </c>
      <c r="H497" s="87">
        <v>405.27535863999998</v>
      </c>
      <c r="I497" s="87">
        <v>0</v>
      </c>
      <c r="J497" s="87">
        <v>445.80289449999998</v>
      </c>
      <c r="K497" s="87">
        <v>526.85796622999999</v>
      </c>
      <c r="L497" s="87">
        <v>607.91303796</v>
      </c>
    </row>
    <row r="498" spans="1:12" ht="12.75" customHeight="1" x14ac:dyDescent="0.2">
      <c r="A498" s="86" t="s">
        <v>169</v>
      </c>
      <c r="B498" s="86">
        <v>9</v>
      </c>
      <c r="C498" s="87">
        <v>702.24692591999997</v>
      </c>
      <c r="D498" s="87">
        <v>698.54760994000003</v>
      </c>
      <c r="E498" s="87">
        <v>0</v>
      </c>
      <c r="F498" s="87">
        <v>69.854760990000003</v>
      </c>
      <c r="G498" s="87">
        <v>174.63690249000001</v>
      </c>
      <c r="H498" s="87">
        <v>349.27380497000001</v>
      </c>
      <c r="I498" s="87">
        <v>0</v>
      </c>
      <c r="J498" s="87">
        <v>384.20118546999998</v>
      </c>
      <c r="K498" s="87">
        <v>454.05594645999997</v>
      </c>
      <c r="L498" s="87">
        <v>523.91070746000003</v>
      </c>
    </row>
    <row r="499" spans="1:12" ht="12.75" customHeight="1" x14ac:dyDescent="0.2">
      <c r="A499" s="86" t="s">
        <v>169</v>
      </c>
      <c r="B499" s="86">
        <v>10</v>
      </c>
      <c r="C499" s="87">
        <v>632.53028473999996</v>
      </c>
      <c r="D499" s="87">
        <v>629.27410849</v>
      </c>
      <c r="E499" s="87">
        <v>0</v>
      </c>
      <c r="F499" s="87">
        <v>62.927410850000001</v>
      </c>
      <c r="G499" s="87">
        <v>157.31852712</v>
      </c>
      <c r="H499" s="87">
        <v>314.63705425000001</v>
      </c>
      <c r="I499" s="87">
        <v>0</v>
      </c>
      <c r="J499" s="87">
        <v>346.10075967</v>
      </c>
      <c r="K499" s="87">
        <v>409.02817052</v>
      </c>
      <c r="L499" s="87">
        <v>471.95558137</v>
      </c>
    </row>
    <row r="500" spans="1:12" ht="12.75" customHeight="1" x14ac:dyDescent="0.2">
      <c r="A500" s="86" t="s">
        <v>169</v>
      </c>
      <c r="B500" s="86">
        <v>11</v>
      </c>
      <c r="C500" s="87">
        <v>625.03798165000001</v>
      </c>
      <c r="D500" s="87">
        <v>621.27210748000005</v>
      </c>
      <c r="E500" s="87">
        <v>0</v>
      </c>
      <c r="F500" s="87">
        <v>62.127210750000003</v>
      </c>
      <c r="G500" s="87">
        <v>155.31802687000001</v>
      </c>
      <c r="H500" s="87">
        <v>310.63605374000002</v>
      </c>
      <c r="I500" s="87">
        <v>0</v>
      </c>
      <c r="J500" s="87">
        <v>341.69965911000003</v>
      </c>
      <c r="K500" s="87">
        <v>403.82686985999999</v>
      </c>
      <c r="L500" s="87">
        <v>465.95408061000001</v>
      </c>
    </row>
    <row r="501" spans="1:12" ht="12.75" customHeight="1" x14ac:dyDescent="0.2">
      <c r="A501" s="86" t="s">
        <v>169</v>
      </c>
      <c r="B501" s="86">
        <v>12</v>
      </c>
      <c r="C501" s="87">
        <v>626.24136570999997</v>
      </c>
      <c r="D501" s="87">
        <v>621.62159015999998</v>
      </c>
      <c r="E501" s="87">
        <v>0</v>
      </c>
      <c r="F501" s="87">
        <v>62.162159019999997</v>
      </c>
      <c r="G501" s="87">
        <v>155.40539754</v>
      </c>
      <c r="H501" s="87">
        <v>310.81079507999999</v>
      </c>
      <c r="I501" s="87">
        <v>0</v>
      </c>
      <c r="J501" s="87">
        <v>341.89187458999999</v>
      </c>
      <c r="K501" s="87">
        <v>404.05403360000003</v>
      </c>
      <c r="L501" s="87">
        <v>466.21619262000002</v>
      </c>
    </row>
    <row r="502" spans="1:12" ht="12.75" customHeight="1" x14ac:dyDescent="0.2">
      <c r="A502" s="86" t="s">
        <v>169</v>
      </c>
      <c r="B502" s="86">
        <v>13</v>
      </c>
      <c r="C502" s="87">
        <v>630.41650813000001</v>
      </c>
      <c r="D502" s="87">
        <v>624.94119622999995</v>
      </c>
      <c r="E502" s="87">
        <v>0</v>
      </c>
      <c r="F502" s="87">
        <v>62.494119619999999</v>
      </c>
      <c r="G502" s="87">
        <v>156.23529905999999</v>
      </c>
      <c r="H502" s="87">
        <v>312.47059811999998</v>
      </c>
      <c r="I502" s="87">
        <v>0</v>
      </c>
      <c r="J502" s="87">
        <v>343.71765792999997</v>
      </c>
      <c r="K502" s="87">
        <v>406.21177755000002</v>
      </c>
      <c r="L502" s="87">
        <v>468.70589717000001</v>
      </c>
    </row>
    <row r="503" spans="1:12" ht="12.75" customHeight="1" x14ac:dyDescent="0.2">
      <c r="A503" s="86" t="s">
        <v>169</v>
      </c>
      <c r="B503" s="86">
        <v>14</v>
      </c>
      <c r="C503" s="87">
        <v>637.35948808000001</v>
      </c>
      <c r="D503" s="87">
        <v>631.83625939000001</v>
      </c>
      <c r="E503" s="87">
        <v>0</v>
      </c>
      <c r="F503" s="87">
        <v>63.183625939999999</v>
      </c>
      <c r="G503" s="87">
        <v>157.95906485</v>
      </c>
      <c r="H503" s="87">
        <v>315.91812970000001</v>
      </c>
      <c r="I503" s="87">
        <v>0</v>
      </c>
      <c r="J503" s="87">
        <v>347.50994265999998</v>
      </c>
      <c r="K503" s="87">
        <v>410.69356859999999</v>
      </c>
      <c r="L503" s="87">
        <v>473.87719454</v>
      </c>
    </row>
    <row r="504" spans="1:12" ht="12.75" customHeight="1" x14ac:dyDescent="0.2">
      <c r="A504" s="86" t="s">
        <v>169</v>
      </c>
      <c r="B504" s="86">
        <v>15</v>
      </c>
      <c r="C504" s="87">
        <v>639.21313437000003</v>
      </c>
      <c r="D504" s="87">
        <v>634.31316564999997</v>
      </c>
      <c r="E504" s="87">
        <v>0</v>
      </c>
      <c r="F504" s="87">
        <v>63.43131657</v>
      </c>
      <c r="G504" s="87">
        <v>158.57829140999999</v>
      </c>
      <c r="H504" s="87">
        <v>317.15658282999999</v>
      </c>
      <c r="I504" s="87">
        <v>0</v>
      </c>
      <c r="J504" s="87">
        <v>348.87224111</v>
      </c>
      <c r="K504" s="87">
        <v>412.30355766999998</v>
      </c>
      <c r="L504" s="87">
        <v>475.73487424000001</v>
      </c>
    </row>
    <row r="505" spans="1:12" ht="12.75" customHeight="1" x14ac:dyDescent="0.2">
      <c r="A505" s="86" t="s">
        <v>169</v>
      </c>
      <c r="B505" s="86">
        <v>16</v>
      </c>
      <c r="C505" s="87">
        <v>632.97998844999995</v>
      </c>
      <c r="D505" s="87">
        <v>627.88779024999997</v>
      </c>
      <c r="E505" s="87">
        <v>0</v>
      </c>
      <c r="F505" s="87">
        <v>62.788779030000001</v>
      </c>
      <c r="G505" s="87">
        <v>156.97194755999999</v>
      </c>
      <c r="H505" s="87">
        <v>313.94389512999999</v>
      </c>
      <c r="I505" s="87">
        <v>0</v>
      </c>
      <c r="J505" s="87">
        <v>345.33828463999998</v>
      </c>
      <c r="K505" s="87">
        <v>408.12706365999998</v>
      </c>
      <c r="L505" s="87">
        <v>470.91584268999998</v>
      </c>
    </row>
    <row r="506" spans="1:12" ht="12.75" customHeight="1" x14ac:dyDescent="0.2">
      <c r="A506" s="86" t="s">
        <v>169</v>
      </c>
      <c r="B506" s="86">
        <v>17</v>
      </c>
      <c r="C506" s="87">
        <v>632.20857292000005</v>
      </c>
      <c r="D506" s="87">
        <v>628.70064634000005</v>
      </c>
      <c r="E506" s="87">
        <v>0</v>
      </c>
      <c r="F506" s="87">
        <v>62.870064630000002</v>
      </c>
      <c r="G506" s="87">
        <v>157.17516158999999</v>
      </c>
      <c r="H506" s="87">
        <v>314.35032317000002</v>
      </c>
      <c r="I506" s="87">
        <v>0</v>
      </c>
      <c r="J506" s="87">
        <v>345.78535548999997</v>
      </c>
      <c r="K506" s="87">
        <v>408.65542011999997</v>
      </c>
      <c r="L506" s="87">
        <v>471.52548475999998</v>
      </c>
    </row>
    <row r="507" spans="1:12" ht="12.75" customHeight="1" x14ac:dyDescent="0.2">
      <c r="A507" s="86" t="s">
        <v>169</v>
      </c>
      <c r="B507" s="86">
        <v>18</v>
      </c>
      <c r="C507" s="87">
        <v>636.01929920999999</v>
      </c>
      <c r="D507" s="87">
        <v>632.58531378999999</v>
      </c>
      <c r="E507" s="87">
        <v>0</v>
      </c>
      <c r="F507" s="87">
        <v>63.258531380000001</v>
      </c>
      <c r="G507" s="87">
        <v>158.14632845</v>
      </c>
      <c r="H507" s="87">
        <v>316.2926569</v>
      </c>
      <c r="I507" s="87">
        <v>0</v>
      </c>
      <c r="J507" s="87">
        <v>347.92192258</v>
      </c>
      <c r="K507" s="87">
        <v>411.18045396000002</v>
      </c>
      <c r="L507" s="87">
        <v>474.43898533999999</v>
      </c>
    </row>
    <row r="508" spans="1:12" ht="12.75" customHeight="1" x14ac:dyDescent="0.2">
      <c r="A508" s="86" t="s">
        <v>169</v>
      </c>
      <c r="B508" s="86">
        <v>19</v>
      </c>
      <c r="C508" s="87">
        <v>645.04723367999998</v>
      </c>
      <c r="D508" s="87">
        <v>641.76187658000003</v>
      </c>
      <c r="E508" s="87">
        <v>0</v>
      </c>
      <c r="F508" s="87">
        <v>64.176187659999997</v>
      </c>
      <c r="G508" s="87">
        <v>160.44046915000001</v>
      </c>
      <c r="H508" s="87">
        <v>320.88093829000002</v>
      </c>
      <c r="I508" s="87">
        <v>0</v>
      </c>
      <c r="J508" s="87">
        <v>352.96903212000001</v>
      </c>
      <c r="K508" s="87">
        <v>417.14521977999999</v>
      </c>
      <c r="L508" s="87">
        <v>481.32140743999997</v>
      </c>
    </row>
    <row r="509" spans="1:12" ht="12.75" customHeight="1" x14ac:dyDescent="0.2">
      <c r="A509" s="86" t="s">
        <v>169</v>
      </c>
      <c r="B509" s="86">
        <v>20</v>
      </c>
      <c r="C509" s="87">
        <v>637.24106354000003</v>
      </c>
      <c r="D509" s="87">
        <v>633.93072463999999</v>
      </c>
      <c r="E509" s="87">
        <v>0</v>
      </c>
      <c r="F509" s="87">
        <v>63.393072459999999</v>
      </c>
      <c r="G509" s="87">
        <v>158.48268116</v>
      </c>
      <c r="H509" s="87">
        <v>316.96536232</v>
      </c>
      <c r="I509" s="87">
        <v>0</v>
      </c>
      <c r="J509" s="87">
        <v>348.66189854999999</v>
      </c>
      <c r="K509" s="87">
        <v>412.05497101999998</v>
      </c>
      <c r="L509" s="87">
        <v>475.44804348000002</v>
      </c>
    </row>
    <row r="510" spans="1:12" ht="12.75" customHeight="1" x14ac:dyDescent="0.2">
      <c r="A510" s="86" t="s">
        <v>169</v>
      </c>
      <c r="B510" s="86">
        <v>21</v>
      </c>
      <c r="C510" s="87">
        <v>639.74072161000004</v>
      </c>
      <c r="D510" s="87">
        <v>636.43422454999995</v>
      </c>
      <c r="E510" s="87">
        <v>0</v>
      </c>
      <c r="F510" s="87">
        <v>63.643422459999996</v>
      </c>
      <c r="G510" s="87">
        <v>159.10855613999999</v>
      </c>
      <c r="H510" s="87">
        <v>318.21711227999998</v>
      </c>
      <c r="I510" s="87">
        <v>0</v>
      </c>
      <c r="J510" s="87">
        <v>350.03882349999998</v>
      </c>
      <c r="K510" s="87">
        <v>413.68224595999999</v>
      </c>
      <c r="L510" s="87">
        <v>477.32566840999999</v>
      </c>
    </row>
    <row r="511" spans="1:12" ht="12.75" customHeight="1" x14ac:dyDescent="0.2">
      <c r="A511" s="86" t="s">
        <v>169</v>
      </c>
      <c r="B511" s="86">
        <v>22</v>
      </c>
      <c r="C511" s="87">
        <v>690.22043802999997</v>
      </c>
      <c r="D511" s="87">
        <v>686.70402538999997</v>
      </c>
      <c r="E511" s="87">
        <v>0</v>
      </c>
      <c r="F511" s="87">
        <v>68.670402539999998</v>
      </c>
      <c r="G511" s="87">
        <v>171.67600634999999</v>
      </c>
      <c r="H511" s="87">
        <v>343.35201269999999</v>
      </c>
      <c r="I511" s="87">
        <v>0</v>
      </c>
      <c r="J511" s="87">
        <v>377.68721396000001</v>
      </c>
      <c r="K511" s="87">
        <v>446.35761650000001</v>
      </c>
      <c r="L511" s="87">
        <v>515.02801904</v>
      </c>
    </row>
    <row r="512" spans="1:12" ht="12.75" customHeight="1" x14ac:dyDescent="0.2">
      <c r="A512" s="86" t="s">
        <v>169</v>
      </c>
      <c r="B512" s="86">
        <v>23</v>
      </c>
      <c r="C512" s="87">
        <v>783.95050063999997</v>
      </c>
      <c r="D512" s="87">
        <v>780.02293339000005</v>
      </c>
      <c r="E512" s="87">
        <v>0</v>
      </c>
      <c r="F512" s="87">
        <v>78.002293339999994</v>
      </c>
      <c r="G512" s="87">
        <v>195.00573335000001</v>
      </c>
      <c r="H512" s="87">
        <v>390.01146670000003</v>
      </c>
      <c r="I512" s="87">
        <v>0</v>
      </c>
      <c r="J512" s="87">
        <v>429.01261335999999</v>
      </c>
      <c r="K512" s="87">
        <v>507.01490669999998</v>
      </c>
      <c r="L512" s="87">
        <v>585.01720004000003</v>
      </c>
    </row>
    <row r="513" spans="1:12" ht="12.75" customHeight="1" x14ac:dyDescent="0.2">
      <c r="A513" s="86" t="s">
        <v>169</v>
      </c>
      <c r="B513" s="86">
        <v>24</v>
      </c>
      <c r="C513" s="87">
        <v>906.61660709</v>
      </c>
      <c r="D513" s="87">
        <v>902.01349454000001</v>
      </c>
      <c r="E513" s="87">
        <v>0</v>
      </c>
      <c r="F513" s="87">
        <v>90.201349449999995</v>
      </c>
      <c r="G513" s="87">
        <v>225.50337364000001</v>
      </c>
      <c r="H513" s="87">
        <v>451.00674727000001</v>
      </c>
      <c r="I513" s="87">
        <v>0</v>
      </c>
      <c r="J513" s="87">
        <v>496.10742199999999</v>
      </c>
      <c r="K513" s="87">
        <v>586.30877144999999</v>
      </c>
      <c r="L513" s="87">
        <v>676.51012090999996</v>
      </c>
    </row>
    <row r="514" spans="1:12" ht="12.75" customHeight="1" x14ac:dyDescent="0.2">
      <c r="A514" s="86" t="s">
        <v>170</v>
      </c>
      <c r="B514" s="86">
        <v>1</v>
      </c>
      <c r="C514" s="87">
        <v>948.06837447999999</v>
      </c>
      <c r="D514" s="87">
        <v>943.21975506000001</v>
      </c>
      <c r="E514" s="87">
        <v>0</v>
      </c>
      <c r="F514" s="87">
        <v>94.321975510000001</v>
      </c>
      <c r="G514" s="87">
        <v>235.80493877000001</v>
      </c>
      <c r="H514" s="87">
        <v>471.60987753000001</v>
      </c>
      <c r="I514" s="87">
        <v>0</v>
      </c>
      <c r="J514" s="87">
        <v>518.77086527999995</v>
      </c>
      <c r="K514" s="87">
        <v>613.09284078999997</v>
      </c>
      <c r="L514" s="87">
        <v>707.41481629999998</v>
      </c>
    </row>
    <row r="515" spans="1:12" ht="12.75" customHeight="1" x14ac:dyDescent="0.2">
      <c r="A515" s="86" t="s">
        <v>170</v>
      </c>
      <c r="B515" s="86">
        <v>2</v>
      </c>
      <c r="C515" s="87">
        <v>969.83781713999997</v>
      </c>
      <c r="D515" s="87">
        <v>964.24857198999996</v>
      </c>
      <c r="E515" s="87">
        <v>0</v>
      </c>
      <c r="F515" s="87">
        <v>96.424857200000005</v>
      </c>
      <c r="G515" s="87">
        <v>241.06214299999999</v>
      </c>
      <c r="H515" s="87">
        <v>482.12428599999998</v>
      </c>
      <c r="I515" s="87">
        <v>0</v>
      </c>
      <c r="J515" s="87">
        <v>530.33671459000004</v>
      </c>
      <c r="K515" s="87">
        <v>626.76157178999995</v>
      </c>
      <c r="L515" s="87">
        <v>723.18642898999997</v>
      </c>
    </row>
    <row r="516" spans="1:12" ht="12.75" customHeight="1" x14ac:dyDescent="0.2">
      <c r="A516" s="86" t="s">
        <v>170</v>
      </c>
      <c r="B516" s="86">
        <v>3</v>
      </c>
      <c r="C516" s="87">
        <v>1015.32789725</v>
      </c>
      <c r="D516" s="87">
        <v>1010.19574148</v>
      </c>
      <c r="E516" s="87">
        <v>0</v>
      </c>
      <c r="F516" s="87">
        <v>101.01957415</v>
      </c>
      <c r="G516" s="87">
        <v>252.54893537000001</v>
      </c>
      <c r="H516" s="87">
        <v>505.09787074000002</v>
      </c>
      <c r="I516" s="87">
        <v>0</v>
      </c>
      <c r="J516" s="87">
        <v>555.60765780999998</v>
      </c>
      <c r="K516" s="87">
        <v>656.62723196000002</v>
      </c>
      <c r="L516" s="87">
        <v>757.64680611000006</v>
      </c>
    </row>
    <row r="517" spans="1:12" ht="12.75" customHeight="1" x14ac:dyDescent="0.2">
      <c r="A517" s="86" t="s">
        <v>170</v>
      </c>
      <c r="B517" s="86">
        <v>4</v>
      </c>
      <c r="C517" s="87">
        <v>1010.8440164</v>
      </c>
      <c r="D517" s="87">
        <v>1005.84582254</v>
      </c>
      <c r="E517" s="87">
        <v>0</v>
      </c>
      <c r="F517" s="87">
        <v>100.58458225</v>
      </c>
      <c r="G517" s="87">
        <v>251.46145564</v>
      </c>
      <c r="H517" s="87">
        <v>502.92291126999999</v>
      </c>
      <c r="I517" s="87">
        <v>0</v>
      </c>
      <c r="J517" s="87">
        <v>553.21520239999995</v>
      </c>
      <c r="K517" s="87">
        <v>653.79978464999999</v>
      </c>
      <c r="L517" s="87">
        <v>754.38436691000004</v>
      </c>
    </row>
    <row r="518" spans="1:12" ht="12.75" customHeight="1" x14ac:dyDescent="0.2">
      <c r="A518" s="86" t="s">
        <v>170</v>
      </c>
      <c r="B518" s="86">
        <v>5</v>
      </c>
      <c r="C518" s="87">
        <v>1015.75766437</v>
      </c>
      <c r="D518" s="87">
        <v>1010.98285696</v>
      </c>
      <c r="E518" s="87">
        <v>0</v>
      </c>
      <c r="F518" s="87">
        <v>101.09828570000001</v>
      </c>
      <c r="G518" s="87">
        <v>252.74571424000001</v>
      </c>
      <c r="H518" s="87">
        <v>505.49142848000002</v>
      </c>
      <c r="I518" s="87">
        <v>0</v>
      </c>
      <c r="J518" s="87">
        <v>556.04057133000003</v>
      </c>
      <c r="K518" s="87">
        <v>657.13885702000005</v>
      </c>
      <c r="L518" s="87">
        <v>758.23714271999995</v>
      </c>
    </row>
    <row r="519" spans="1:12" ht="12.75" customHeight="1" x14ac:dyDescent="0.2">
      <c r="A519" s="86" t="s">
        <v>170</v>
      </c>
      <c r="B519" s="86">
        <v>6</v>
      </c>
      <c r="C519" s="87">
        <v>1004.86242344</v>
      </c>
      <c r="D519" s="87">
        <v>1000.31164353</v>
      </c>
      <c r="E519" s="87">
        <v>0</v>
      </c>
      <c r="F519" s="87">
        <v>100.03116435</v>
      </c>
      <c r="G519" s="87">
        <v>250.07791087999999</v>
      </c>
      <c r="H519" s="87">
        <v>500.15582176999999</v>
      </c>
      <c r="I519" s="87">
        <v>0</v>
      </c>
      <c r="J519" s="87">
        <v>550.17140394</v>
      </c>
      <c r="K519" s="87">
        <v>650.20256829000004</v>
      </c>
      <c r="L519" s="87">
        <v>750.23373264999998</v>
      </c>
    </row>
    <row r="520" spans="1:12" ht="12.75" customHeight="1" x14ac:dyDescent="0.2">
      <c r="A520" s="86" t="s">
        <v>170</v>
      </c>
      <c r="B520" s="86">
        <v>7</v>
      </c>
      <c r="C520" s="87">
        <v>926.17575201</v>
      </c>
      <c r="D520" s="87">
        <v>921.79035181999996</v>
      </c>
      <c r="E520" s="87">
        <v>0</v>
      </c>
      <c r="F520" s="87">
        <v>92.17903518</v>
      </c>
      <c r="G520" s="87">
        <v>230.44758795999999</v>
      </c>
      <c r="H520" s="87">
        <v>460.89517590999998</v>
      </c>
      <c r="I520" s="87">
        <v>0</v>
      </c>
      <c r="J520" s="87">
        <v>506.98469349999999</v>
      </c>
      <c r="K520" s="87">
        <v>599.16372867999996</v>
      </c>
      <c r="L520" s="87">
        <v>691.34276387</v>
      </c>
    </row>
    <row r="521" spans="1:12" ht="12.75" customHeight="1" x14ac:dyDescent="0.2">
      <c r="A521" s="86" t="s">
        <v>170</v>
      </c>
      <c r="B521" s="86">
        <v>8</v>
      </c>
      <c r="C521" s="87">
        <v>775.79820211000003</v>
      </c>
      <c r="D521" s="87">
        <v>772.10813972000005</v>
      </c>
      <c r="E521" s="87">
        <v>0</v>
      </c>
      <c r="F521" s="87">
        <v>77.210813970000004</v>
      </c>
      <c r="G521" s="87">
        <v>193.02703493000001</v>
      </c>
      <c r="H521" s="87">
        <v>386.05406986000003</v>
      </c>
      <c r="I521" s="87">
        <v>0</v>
      </c>
      <c r="J521" s="87">
        <v>424.65947684999998</v>
      </c>
      <c r="K521" s="87">
        <v>501.87029081999998</v>
      </c>
      <c r="L521" s="87">
        <v>579.08110479000004</v>
      </c>
    </row>
    <row r="522" spans="1:12" ht="12.75" customHeight="1" x14ac:dyDescent="0.2">
      <c r="A522" s="86" t="s">
        <v>170</v>
      </c>
      <c r="B522" s="86">
        <v>9</v>
      </c>
      <c r="C522" s="87">
        <v>670.43878873999995</v>
      </c>
      <c r="D522" s="87">
        <v>666.91242813999997</v>
      </c>
      <c r="E522" s="87">
        <v>0</v>
      </c>
      <c r="F522" s="87">
        <v>66.691242810000006</v>
      </c>
      <c r="G522" s="87">
        <v>166.72810704</v>
      </c>
      <c r="H522" s="87">
        <v>333.45621406999999</v>
      </c>
      <c r="I522" s="87">
        <v>0</v>
      </c>
      <c r="J522" s="87">
        <v>366.80183548000002</v>
      </c>
      <c r="K522" s="87">
        <v>433.49307829000003</v>
      </c>
      <c r="L522" s="87">
        <v>500.18432110999998</v>
      </c>
    </row>
    <row r="523" spans="1:12" ht="12.75" customHeight="1" x14ac:dyDescent="0.2">
      <c r="A523" s="86" t="s">
        <v>170</v>
      </c>
      <c r="B523" s="86">
        <v>10</v>
      </c>
      <c r="C523" s="87">
        <v>602.89715785999999</v>
      </c>
      <c r="D523" s="87">
        <v>599.47804341999995</v>
      </c>
      <c r="E523" s="87">
        <v>0</v>
      </c>
      <c r="F523" s="87">
        <v>59.947804339999998</v>
      </c>
      <c r="G523" s="87">
        <v>149.86951085999999</v>
      </c>
      <c r="H523" s="87">
        <v>299.73902170999997</v>
      </c>
      <c r="I523" s="87">
        <v>0</v>
      </c>
      <c r="J523" s="87">
        <v>329.71292388000001</v>
      </c>
      <c r="K523" s="87">
        <v>389.66072822000001</v>
      </c>
      <c r="L523" s="87">
        <v>449.60853257000002</v>
      </c>
    </row>
    <row r="524" spans="1:12" ht="12.75" customHeight="1" x14ac:dyDescent="0.2">
      <c r="A524" s="86" t="s">
        <v>170</v>
      </c>
      <c r="B524" s="86">
        <v>11</v>
      </c>
      <c r="C524" s="87">
        <v>581.77268374000005</v>
      </c>
      <c r="D524" s="87">
        <v>578.64033443000005</v>
      </c>
      <c r="E524" s="87">
        <v>0</v>
      </c>
      <c r="F524" s="87">
        <v>57.86403344</v>
      </c>
      <c r="G524" s="87">
        <v>144.66008360999999</v>
      </c>
      <c r="H524" s="87">
        <v>289.32016721999997</v>
      </c>
      <c r="I524" s="87">
        <v>0</v>
      </c>
      <c r="J524" s="87">
        <v>318.25218394000001</v>
      </c>
      <c r="K524" s="87">
        <v>376.11621738000002</v>
      </c>
      <c r="L524" s="87">
        <v>433.98025081999998</v>
      </c>
    </row>
    <row r="525" spans="1:12" ht="12.75" customHeight="1" x14ac:dyDescent="0.2">
      <c r="A525" s="86" t="s">
        <v>170</v>
      </c>
      <c r="B525" s="86">
        <v>12</v>
      </c>
      <c r="C525" s="87">
        <v>579.42432365000002</v>
      </c>
      <c r="D525" s="87">
        <v>575.97925809000003</v>
      </c>
      <c r="E525" s="87">
        <v>0</v>
      </c>
      <c r="F525" s="87">
        <v>57.59792581</v>
      </c>
      <c r="G525" s="87">
        <v>143.99481452000001</v>
      </c>
      <c r="H525" s="87">
        <v>287.98962905000002</v>
      </c>
      <c r="I525" s="87">
        <v>0</v>
      </c>
      <c r="J525" s="87">
        <v>316.78859195000001</v>
      </c>
      <c r="K525" s="87">
        <v>374.38651776</v>
      </c>
      <c r="L525" s="87">
        <v>431.98444357</v>
      </c>
    </row>
    <row r="526" spans="1:12" ht="12.75" customHeight="1" x14ac:dyDescent="0.2">
      <c r="A526" s="86" t="s">
        <v>170</v>
      </c>
      <c r="B526" s="86">
        <v>13</v>
      </c>
      <c r="C526" s="87">
        <v>585.34919359000003</v>
      </c>
      <c r="D526" s="87">
        <v>582.20591646000003</v>
      </c>
      <c r="E526" s="87">
        <v>0</v>
      </c>
      <c r="F526" s="87">
        <v>58.220591650000003</v>
      </c>
      <c r="G526" s="87">
        <v>145.55147912000001</v>
      </c>
      <c r="H526" s="87">
        <v>291.10295823000001</v>
      </c>
      <c r="I526" s="87">
        <v>0</v>
      </c>
      <c r="J526" s="87">
        <v>320.21325404999999</v>
      </c>
      <c r="K526" s="87">
        <v>378.43384570000001</v>
      </c>
      <c r="L526" s="87">
        <v>436.65443735000002</v>
      </c>
    </row>
    <row r="527" spans="1:12" ht="12.75" customHeight="1" x14ac:dyDescent="0.2">
      <c r="A527" s="86" t="s">
        <v>170</v>
      </c>
      <c r="B527" s="86">
        <v>14</v>
      </c>
      <c r="C527" s="87">
        <v>593.08977057000004</v>
      </c>
      <c r="D527" s="87">
        <v>590.27644372999998</v>
      </c>
      <c r="E527" s="87">
        <v>0</v>
      </c>
      <c r="F527" s="87">
        <v>59.027644369999997</v>
      </c>
      <c r="G527" s="87">
        <v>147.56911092999999</v>
      </c>
      <c r="H527" s="87">
        <v>295.13822187</v>
      </c>
      <c r="I527" s="87">
        <v>0</v>
      </c>
      <c r="J527" s="87">
        <v>324.65204404999997</v>
      </c>
      <c r="K527" s="87">
        <v>383.67968841999999</v>
      </c>
      <c r="L527" s="87">
        <v>442.70733280000002</v>
      </c>
    </row>
    <row r="528" spans="1:12" ht="12.75" customHeight="1" x14ac:dyDescent="0.2">
      <c r="A528" s="86" t="s">
        <v>170</v>
      </c>
      <c r="B528" s="86">
        <v>15</v>
      </c>
      <c r="C528" s="87">
        <v>598.25645499999996</v>
      </c>
      <c r="D528" s="87">
        <v>595.51309426</v>
      </c>
      <c r="E528" s="87">
        <v>0</v>
      </c>
      <c r="F528" s="87">
        <v>59.551309430000003</v>
      </c>
      <c r="G528" s="87">
        <v>148.87827357</v>
      </c>
      <c r="H528" s="87">
        <v>297.75654713</v>
      </c>
      <c r="I528" s="87">
        <v>0</v>
      </c>
      <c r="J528" s="87">
        <v>327.53220184000003</v>
      </c>
      <c r="K528" s="87">
        <v>387.08351126999997</v>
      </c>
      <c r="L528" s="87">
        <v>446.63482069999998</v>
      </c>
    </row>
    <row r="529" spans="1:12" ht="12.75" customHeight="1" x14ac:dyDescent="0.2">
      <c r="A529" s="86" t="s">
        <v>170</v>
      </c>
      <c r="B529" s="86">
        <v>16</v>
      </c>
      <c r="C529" s="87">
        <v>600.53806888999998</v>
      </c>
      <c r="D529" s="87">
        <v>597.76479286999995</v>
      </c>
      <c r="E529" s="87">
        <v>0</v>
      </c>
      <c r="F529" s="87">
        <v>59.776479289999997</v>
      </c>
      <c r="G529" s="87">
        <v>149.44119821999999</v>
      </c>
      <c r="H529" s="87">
        <v>298.88239643999998</v>
      </c>
      <c r="I529" s="87">
        <v>0</v>
      </c>
      <c r="J529" s="87">
        <v>328.77063607999997</v>
      </c>
      <c r="K529" s="87">
        <v>388.54711536999997</v>
      </c>
      <c r="L529" s="87">
        <v>448.32359465000002</v>
      </c>
    </row>
    <row r="530" spans="1:12" ht="12.75" customHeight="1" x14ac:dyDescent="0.2">
      <c r="A530" s="86" t="s">
        <v>170</v>
      </c>
      <c r="B530" s="86">
        <v>17</v>
      </c>
      <c r="C530" s="87">
        <v>597.81021049000003</v>
      </c>
      <c r="D530" s="87">
        <v>594.65122313999996</v>
      </c>
      <c r="E530" s="87">
        <v>0</v>
      </c>
      <c r="F530" s="87">
        <v>59.465122309999998</v>
      </c>
      <c r="G530" s="87">
        <v>148.66280578999999</v>
      </c>
      <c r="H530" s="87">
        <v>297.32561156999998</v>
      </c>
      <c r="I530" s="87">
        <v>0</v>
      </c>
      <c r="J530" s="87">
        <v>327.05817273000002</v>
      </c>
      <c r="K530" s="87">
        <v>386.52329503999999</v>
      </c>
      <c r="L530" s="87">
        <v>445.98841736000003</v>
      </c>
    </row>
    <row r="531" spans="1:12" ht="12.75" customHeight="1" x14ac:dyDescent="0.2">
      <c r="A531" s="86" t="s">
        <v>170</v>
      </c>
      <c r="B531" s="86">
        <v>18</v>
      </c>
      <c r="C531" s="87">
        <v>598.96791351000002</v>
      </c>
      <c r="D531" s="87">
        <v>594.70794583999998</v>
      </c>
      <c r="E531" s="87">
        <v>0</v>
      </c>
      <c r="F531" s="87">
        <v>59.470794580000003</v>
      </c>
      <c r="G531" s="87">
        <v>148.67698645999999</v>
      </c>
      <c r="H531" s="87">
        <v>297.35397291999999</v>
      </c>
      <c r="I531" s="87">
        <v>0</v>
      </c>
      <c r="J531" s="87">
        <v>327.08937021000003</v>
      </c>
      <c r="K531" s="87">
        <v>386.5601648</v>
      </c>
      <c r="L531" s="87">
        <v>446.03095938000001</v>
      </c>
    </row>
    <row r="532" spans="1:12" ht="12.75" customHeight="1" x14ac:dyDescent="0.2">
      <c r="A532" s="86" t="s">
        <v>170</v>
      </c>
      <c r="B532" s="86">
        <v>19</v>
      </c>
      <c r="C532" s="87">
        <v>596.78722898000001</v>
      </c>
      <c r="D532" s="87">
        <v>590.03223899</v>
      </c>
      <c r="E532" s="87">
        <v>0</v>
      </c>
      <c r="F532" s="87">
        <v>59.003223900000002</v>
      </c>
      <c r="G532" s="87">
        <v>147.50805975</v>
      </c>
      <c r="H532" s="87">
        <v>295.0161195</v>
      </c>
      <c r="I532" s="87">
        <v>0</v>
      </c>
      <c r="J532" s="87">
        <v>324.51773143999998</v>
      </c>
      <c r="K532" s="87">
        <v>383.52095534</v>
      </c>
      <c r="L532" s="87">
        <v>442.52417924000002</v>
      </c>
    </row>
    <row r="533" spans="1:12" ht="12.75" customHeight="1" x14ac:dyDescent="0.2">
      <c r="A533" s="86" t="s">
        <v>170</v>
      </c>
      <c r="B533" s="86">
        <v>20</v>
      </c>
      <c r="C533" s="87">
        <v>593.74190865000003</v>
      </c>
      <c r="D533" s="87">
        <v>587.21820834000005</v>
      </c>
      <c r="E533" s="87">
        <v>0</v>
      </c>
      <c r="F533" s="87">
        <v>58.721820829999999</v>
      </c>
      <c r="G533" s="87">
        <v>146.80455208999999</v>
      </c>
      <c r="H533" s="87">
        <v>293.60910417000002</v>
      </c>
      <c r="I533" s="87">
        <v>0</v>
      </c>
      <c r="J533" s="87">
        <v>322.97001459000001</v>
      </c>
      <c r="K533" s="87">
        <v>381.69183542000002</v>
      </c>
      <c r="L533" s="87">
        <v>440.41365625999998</v>
      </c>
    </row>
    <row r="534" spans="1:12" ht="12.75" customHeight="1" x14ac:dyDescent="0.2">
      <c r="A534" s="86" t="s">
        <v>170</v>
      </c>
      <c r="B534" s="86">
        <v>21</v>
      </c>
      <c r="C534" s="87">
        <v>592.84406039999999</v>
      </c>
      <c r="D534" s="87">
        <v>585.95798307999996</v>
      </c>
      <c r="E534" s="87">
        <v>0</v>
      </c>
      <c r="F534" s="87">
        <v>58.595798309999999</v>
      </c>
      <c r="G534" s="87">
        <v>146.48949576999999</v>
      </c>
      <c r="H534" s="87">
        <v>292.97899153999998</v>
      </c>
      <c r="I534" s="87">
        <v>0</v>
      </c>
      <c r="J534" s="87">
        <v>322.27689069000002</v>
      </c>
      <c r="K534" s="87">
        <v>380.87268899999998</v>
      </c>
      <c r="L534" s="87">
        <v>439.46848731</v>
      </c>
    </row>
    <row r="535" spans="1:12" ht="12.75" customHeight="1" x14ac:dyDescent="0.2">
      <c r="A535" s="86" t="s">
        <v>170</v>
      </c>
      <c r="B535" s="86">
        <v>22</v>
      </c>
      <c r="C535" s="87">
        <v>644.39229560000001</v>
      </c>
      <c r="D535" s="87">
        <v>636.68410514000004</v>
      </c>
      <c r="E535" s="87">
        <v>0</v>
      </c>
      <c r="F535" s="87">
        <v>63.668410510000001</v>
      </c>
      <c r="G535" s="87">
        <v>159.17102628999999</v>
      </c>
      <c r="H535" s="87">
        <v>318.34205257000002</v>
      </c>
      <c r="I535" s="87">
        <v>0</v>
      </c>
      <c r="J535" s="87">
        <v>350.17625783</v>
      </c>
      <c r="K535" s="87">
        <v>413.84466834</v>
      </c>
      <c r="L535" s="87">
        <v>477.51307886000001</v>
      </c>
    </row>
    <row r="536" spans="1:12" ht="12.75" customHeight="1" x14ac:dyDescent="0.2">
      <c r="A536" s="86" t="s">
        <v>170</v>
      </c>
      <c r="B536" s="86">
        <v>23</v>
      </c>
      <c r="C536" s="87">
        <v>726.25157071000001</v>
      </c>
      <c r="D536" s="87">
        <v>718.17775786000004</v>
      </c>
      <c r="E536" s="87">
        <v>0</v>
      </c>
      <c r="F536" s="87">
        <v>71.817775789999999</v>
      </c>
      <c r="G536" s="87">
        <v>179.54443946999999</v>
      </c>
      <c r="H536" s="87">
        <v>359.08887893000002</v>
      </c>
      <c r="I536" s="87">
        <v>0</v>
      </c>
      <c r="J536" s="87">
        <v>394.99776681999998</v>
      </c>
      <c r="K536" s="87">
        <v>466.81554261000002</v>
      </c>
      <c r="L536" s="87">
        <v>538.63331840000001</v>
      </c>
    </row>
    <row r="537" spans="1:12" ht="12.75" customHeight="1" x14ac:dyDescent="0.2">
      <c r="A537" s="86" t="s">
        <v>170</v>
      </c>
      <c r="B537" s="86">
        <v>24</v>
      </c>
      <c r="C537" s="87">
        <v>868.14328380999996</v>
      </c>
      <c r="D537" s="87">
        <v>858.64411327000005</v>
      </c>
      <c r="E537" s="87">
        <v>0</v>
      </c>
      <c r="F537" s="87">
        <v>85.864411329999996</v>
      </c>
      <c r="G537" s="87">
        <v>214.66102832000001</v>
      </c>
      <c r="H537" s="87">
        <v>429.32205664000003</v>
      </c>
      <c r="I537" s="87">
        <v>0</v>
      </c>
      <c r="J537" s="87">
        <v>472.25426229999999</v>
      </c>
      <c r="K537" s="87">
        <v>558.11867362999999</v>
      </c>
      <c r="L537" s="87">
        <v>643.98308495000003</v>
      </c>
    </row>
    <row r="538" spans="1:12" ht="12.75" customHeight="1" x14ac:dyDescent="0.2">
      <c r="A538" s="86" t="s">
        <v>171</v>
      </c>
      <c r="B538" s="86">
        <v>1</v>
      </c>
      <c r="C538" s="87">
        <v>948.29916184000001</v>
      </c>
      <c r="D538" s="87">
        <v>937.79335884</v>
      </c>
      <c r="E538" s="87">
        <v>0</v>
      </c>
      <c r="F538" s="87">
        <v>93.779335880000005</v>
      </c>
      <c r="G538" s="87">
        <v>234.44833971</v>
      </c>
      <c r="H538" s="87">
        <v>468.89667942</v>
      </c>
      <c r="I538" s="87">
        <v>0</v>
      </c>
      <c r="J538" s="87">
        <v>515.78634736000004</v>
      </c>
      <c r="K538" s="87">
        <v>609.56568325000001</v>
      </c>
      <c r="L538" s="87">
        <v>703.34501912999997</v>
      </c>
    </row>
    <row r="539" spans="1:12" ht="12.75" customHeight="1" x14ac:dyDescent="0.2">
      <c r="A539" s="86" t="s">
        <v>171</v>
      </c>
      <c r="B539" s="86">
        <v>2</v>
      </c>
      <c r="C539" s="87">
        <v>1002.22275287</v>
      </c>
      <c r="D539" s="87">
        <v>990.54435060000003</v>
      </c>
      <c r="E539" s="87">
        <v>0</v>
      </c>
      <c r="F539" s="87">
        <v>99.054435060000003</v>
      </c>
      <c r="G539" s="87">
        <v>247.63608765000001</v>
      </c>
      <c r="H539" s="87">
        <v>495.27217530000001</v>
      </c>
      <c r="I539" s="87">
        <v>0</v>
      </c>
      <c r="J539" s="87">
        <v>544.79939282999999</v>
      </c>
      <c r="K539" s="87">
        <v>643.85382789000005</v>
      </c>
      <c r="L539" s="87">
        <v>742.90826294999999</v>
      </c>
    </row>
    <row r="540" spans="1:12" ht="12.75" customHeight="1" x14ac:dyDescent="0.2">
      <c r="A540" s="86" t="s">
        <v>171</v>
      </c>
      <c r="B540" s="86">
        <v>3</v>
      </c>
      <c r="C540" s="87">
        <v>1020.331816</v>
      </c>
      <c r="D540" s="87">
        <v>1008.45182391</v>
      </c>
      <c r="E540" s="87">
        <v>0</v>
      </c>
      <c r="F540" s="87">
        <v>100.84518239000001</v>
      </c>
      <c r="G540" s="87">
        <v>252.11295598000001</v>
      </c>
      <c r="H540" s="87">
        <v>504.22591196000002</v>
      </c>
      <c r="I540" s="87">
        <v>0</v>
      </c>
      <c r="J540" s="87">
        <v>554.64850315000001</v>
      </c>
      <c r="K540" s="87">
        <v>655.49368554</v>
      </c>
      <c r="L540" s="87">
        <v>756.33886792999999</v>
      </c>
    </row>
    <row r="541" spans="1:12" ht="12.75" customHeight="1" x14ac:dyDescent="0.2">
      <c r="A541" s="86" t="s">
        <v>171</v>
      </c>
      <c r="B541" s="86">
        <v>4</v>
      </c>
      <c r="C541" s="87">
        <v>1029.60886682</v>
      </c>
      <c r="D541" s="87">
        <v>1017.64661113</v>
      </c>
      <c r="E541" s="87">
        <v>0</v>
      </c>
      <c r="F541" s="87">
        <v>101.76466111000001</v>
      </c>
      <c r="G541" s="87">
        <v>254.41165278</v>
      </c>
      <c r="H541" s="87">
        <v>508.82330557</v>
      </c>
      <c r="I541" s="87">
        <v>0</v>
      </c>
      <c r="J541" s="87">
        <v>559.70563612000001</v>
      </c>
      <c r="K541" s="87">
        <v>661.47029723000003</v>
      </c>
      <c r="L541" s="87">
        <v>763.23495835000006</v>
      </c>
    </row>
    <row r="542" spans="1:12" ht="12.75" customHeight="1" x14ac:dyDescent="0.2">
      <c r="A542" s="86" t="s">
        <v>171</v>
      </c>
      <c r="B542" s="86">
        <v>5</v>
      </c>
      <c r="C542" s="87">
        <v>1014.72229649</v>
      </c>
      <c r="D542" s="87">
        <v>1002.85219518</v>
      </c>
      <c r="E542" s="87">
        <v>0</v>
      </c>
      <c r="F542" s="87">
        <v>100.28521952</v>
      </c>
      <c r="G542" s="87">
        <v>250.7130488</v>
      </c>
      <c r="H542" s="87">
        <v>501.42609758999998</v>
      </c>
      <c r="I542" s="87">
        <v>0</v>
      </c>
      <c r="J542" s="87">
        <v>551.56870734999995</v>
      </c>
      <c r="K542" s="87">
        <v>651.85392687000001</v>
      </c>
      <c r="L542" s="87">
        <v>752.13914638999995</v>
      </c>
    </row>
    <row r="543" spans="1:12" ht="12.75" customHeight="1" x14ac:dyDescent="0.2">
      <c r="A543" s="86" t="s">
        <v>171</v>
      </c>
      <c r="B543" s="86">
        <v>6</v>
      </c>
      <c r="C543" s="87">
        <v>1029.2752415099999</v>
      </c>
      <c r="D543" s="87">
        <v>1017.17073871</v>
      </c>
      <c r="E543" s="87">
        <v>0</v>
      </c>
      <c r="F543" s="87">
        <v>101.71707386999999</v>
      </c>
      <c r="G543" s="87">
        <v>254.29268468000001</v>
      </c>
      <c r="H543" s="87">
        <v>508.58536936000002</v>
      </c>
      <c r="I543" s="87">
        <v>0</v>
      </c>
      <c r="J543" s="87">
        <v>559.44390628999997</v>
      </c>
      <c r="K543" s="87">
        <v>661.16098016000001</v>
      </c>
      <c r="L543" s="87">
        <v>762.87805403000004</v>
      </c>
    </row>
    <row r="544" spans="1:12" ht="12.75" customHeight="1" x14ac:dyDescent="0.2">
      <c r="A544" s="86" t="s">
        <v>171</v>
      </c>
      <c r="B544" s="86">
        <v>7</v>
      </c>
      <c r="C544" s="87">
        <v>957.60353013999998</v>
      </c>
      <c r="D544" s="87">
        <v>946.03978753000001</v>
      </c>
      <c r="E544" s="87">
        <v>0</v>
      </c>
      <c r="F544" s="87">
        <v>94.603978749999996</v>
      </c>
      <c r="G544" s="87">
        <v>236.50994688</v>
      </c>
      <c r="H544" s="87">
        <v>473.01989377000001</v>
      </c>
      <c r="I544" s="87">
        <v>0</v>
      </c>
      <c r="J544" s="87">
        <v>520.32188313999995</v>
      </c>
      <c r="K544" s="87">
        <v>614.92586188999996</v>
      </c>
      <c r="L544" s="87">
        <v>709.52984064999998</v>
      </c>
    </row>
    <row r="545" spans="1:12" ht="12.75" customHeight="1" x14ac:dyDescent="0.2">
      <c r="A545" s="86" t="s">
        <v>171</v>
      </c>
      <c r="B545" s="86">
        <v>8</v>
      </c>
      <c r="C545" s="87">
        <v>836.01208675999999</v>
      </c>
      <c r="D545" s="87">
        <v>825.51113053999995</v>
      </c>
      <c r="E545" s="87">
        <v>0</v>
      </c>
      <c r="F545" s="87">
        <v>82.551113049999998</v>
      </c>
      <c r="G545" s="87">
        <v>206.37778263999999</v>
      </c>
      <c r="H545" s="87">
        <v>412.75556526999998</v>
      </c>
      <c r="I545" s="87">
        <v>0</v>
      </c>
      <c r="J545" s="87">
        <v>454.03112179999999</v>
      </c>
      <c r="K545" s="87">
        <v>536.58223484999996</v>
      </c>
      <c r="L545" s="87">
        <v>619.13334791</v>
      </c>
    </row>
    <row r="546" spans="1:12" ht="12.75" customHeight="1" x14ac:dyDescent="0.2">
      <c r="A546" s="86" t="s">
        <v>171</v>
      </c>
      <c r="B546" s="86">
        <v>9</v>
      </c>
      <c r="C546" s="87">
        <v>708.24226295000005</v>
      </c>
      <c r="D546" s="87">
        <v>698.82271374000004</v>
      </c>
      <c r="E546" s="87">
        <v>0</v>
      </c>
      <c r="F546" s="87">
        <v>69.882271369999998</v>
      </c>
      <c r="G546" s="87">
        <v>174.70567844000001</v>
      </c>
      <c r="H546" s="87">
        <v>349.41135687000002</v>
      </c>
      <c r="I546" s="87">
        <v>0</v>
      </c>
      <c r="J546" s="87">
        <v>384.35249255999997</v>
      </c>
      <c r="K546" s="87">
        <v>454.23476392999999</v>
      </c>
      <c r="L546" s="87">
        <v>524.11703531000001</v>
      </c>
    </row>
    <row r="547" spans="1:12" ht="12.75" customHeight="1" x14ac:dyDescent="0.2">
      <c r="A547" s="86" t="s">
        <v>171</v>
      </c>
      <c r="B547" s="86">
        <v>10</v>
      </c>
      <c r="C547" s="87">
        <v>635.00612837999995</v>
      </c>
      <c r="D547" s="87">
        <v>626.92395574</v>
      </c>
      <c r="E547" s="87">
        <v>0</v>
      </c>
      <c r="F547" s="87">
        <v>62.692395570000002</v>
      </c>
      <c r="G547" s="87">
        <v>156.73098894</v>
      </c>
      <c r="H547" s="87">
        <v>313.46197787</v>
      </c>
      <c r="I547" s="87">
        <v>0</v>
      </c>
      <c r="J547" s="87">
        <v>344.80817566000002</v>
      </c>
      <c r="K547" s="87">
        <v>407.50057122999999</v>
      </c>
      <c r="L547" s="87">
        <v>470.19296680999997</v>
      </c>
    </row>
    <row r="548" spans="1:12" ht="12.75" customHeight="1" x14ac:dyDescent="0.2">
      <c r="A548" s="86" t="s">
        <v>171</v>
      </c>
      <c r="B548" s="86">
        <v>11</v>
      </c>
      <c r="C548" s="87">
        <v>594.81833805999997</v>
      </c>
      <c r="D548" s="87">
        <v>588.19617774000005</v>
      </c>
      <c r="E548" s="87">
        <v>0</v>
      </c>
      <c r="F548" s="87">
        <v>58.819617770000001</v>
      </c>
      <c r="G548" s="87">
        <v>147.04904443999999</v>
      </c>
      <c r="H548" s="87">
        <v>294.09808887000003</v>
      </c>
      <c r="I548" s="87">
        <v>0</v>
      </c>
      <c r="J548" s="87">
        <v>323.50789775999999</v>
      </c>
      <c r="K548" s="87">
        <v>382.32751553000003</v>
      </c>
      <c r="L548" s="87">
        <v>441.14713331000002</v>
      </c>
    </row>
    <row r="549" spans="1:12" ht="12.75" customHeight="1" x14ac:dyDescent="0.2">
      <c r="A549" s="86" t="s">
        <v>171</v>
      </c>
      <c r="B549" s="86">
        <v>12</v>
      </c>
      <c r="C549" s="87">
        <v>575.50571981999997</v>
      </c>
      <c r="D549" s="87">
        <v>569.12421752</v>
      </c>
      <c r="E549" s="87">
        <v>0</v>
      </c>
      <c r="F549" s="87">
        <v>56.91242175</v>
      </c>
      <c r="G549" s="87">
        <v>142.28105438</v>
      </c>
      <c r="H549" s="87">
        <v>284.56210876</v>
      </c>
      <c r="I549" s="87">
        <v>0</v>
      </c>
      <c r="J549" s="87">
        <v>313.01831964000002</v>
      </c>
      <c r="K549" s="87">
        <v>369.93074138999998</v>
      </c>
      <c r="L549" s="87">
        <v>426.84316314</v>
      </c>
    </row>
    <row r="550" spans="1:12" ht="12.75" customHeight="1" x14ac:dyDescent="0.2">
      <c r="A550" s="86" t="s">
        <v>171</v>
      </c>
      <c r="B550" s="86">
        <v>13</v>
      </c>
      <c r="C550" s="87">
        <v>583.31599076999998</v>
      </c>
      <c r="D550" s="87">
        <v>576.84649850999995</v>
      </c>
      <c r="E550" s="87">
        <v>0</v>
      </c>
      <c r="F550" s="87">
        <v>57.68464985</v>
      </c>
      <c r="G550" s="87">
        <v>144.21162462999999</v>
      </c>
      <c r="H550" s="87">
        <v>288.42324925999998</v>
      </c>
      <c r="I550" s="87">
        <v>0</v>
      </c>
      <c r="J550" s="87">
        <v>317.26557417999999</v>
      </c>
      <c r="K550" s="87">
        <v>374.95022403000002</v>
      </c>
      <c r="L550" s="87">
        <v>432.63487387999999</v>
      </c>
    </row>
    <row r="551" spans="1:12" ht="12.75" customHeight="1" x14ac:dyDescent="0.2">
      <c r="A551" s="86" t="s">
        <v>171</v>
      </c>
      <c r="B551" s="86">
        <v>14</v>
      </c>
      <c r="C551" s="87">
        <v>582.30003855999996</v>
      </c>
      <c r="D551" s="87">
        <v>575.57532506999996</v>
      </c>
      <c r="E551" s="87">
        <v>0</v>
      </c>
      <c r="F551" s="87">
        <v>57.557532510000001</v>
      </c>
      <c r="G551" s="87">
        <v>143.89383126999999</v>
      </c>
      <c r="H551" s="87">
        <v>287.78766253999999</v>
      </c>
      <c r="I551" s="87">
        <v>0</v>
      </c>
      <c r="J551" s="87">
        <v>316.56642878999997</v>
      </c>
      <c r="K551" s="87">
        <v>374.12396130000002</v>
      </c>
      <c r="L551" s="87">
        <v>431.6814938</v>
      </c>
    </row>
    <row r="552" spans="1:12" ht="12.75" customHeight="1" x14ac:dyDescent="0.2">
      <c r="A552" s="86" t="s">
        <v>171</v>
      </c>
      <c r="B552" s="86">
        <v>15</v>
      </c>
      <c r="C552" s="87">
        <v>598.13148310999998</v>
      </c>
      <c r="D552" s="87">
        <v>590.82383762999996</v>
      </c>
      <c r="E552" s="87">
        <v>0</v>
      </c>
      <c r="F552" s="87">
        <v>59.082383759999999</v>
      </c>
      <c r="G552" s="87">
        <v>147.70595940999999</v>
      </c>
      <c r="H552" s="87">
        <v>295.41191881999998</v>
      </c>
      <c r="I552" s="87">
        <v>0</v>
      </c>
      <c r="J552" s="87">
        <v>324.95311070000002</v>
      </c>
      <c r="K552" s="87">
        <v>384.03549446</v>
      </c>
      <c r="L552" s="87">
        <v>443.11787822000002</v>
      </c>
    </row>
    <row r="553" spans="1:12" ht="12.75" customHeight="1" x14ac:dyDescent="0.2">
      <c r="A553" s="86" t="s">
        <v>171</v>
      </c>
      <c r="B553" s="86">
        <v>16</v>
      </c>
      <c r="C553" s="87">
        <v>604.79402660999995</v>
      </c>
      <c r="D553" s="87">
        <v>597.10554304000004</v>
      </c>
      <c r="E553" s="87">
        <v>0</v>
      </c>
      <c r="F553" s="87">
        <v>59.710554299999998</v>
      </c>
      <c r="G553" s="87">
        <v>149.27638576000001</v>
      </c>
      <c r="H553" s="87">
        <v>298.55277152000002</v>
      </c>
      <c r="I553" s="87">
        <v>0</v>
      </c>
      <c r="J553" s="87">
        <v>328.40804867000003</v>
      </c>
      <c r="K553" s="87">
        <v>388.11860297999999</v>
      </c>
      <c r="L553" s="87">
        <v>447.82915728</v>
      </c>
    </row>
    <row r="554" spans="1:12" ht="12.75" customHeight="1" x14ac:dyDescent="0.2">
      <c r="A554" s="86" t="s">
        <v>171</v>
      </c>
      <c r="B554" s="86">
        <v>17</v>
      </c>
      <c r="C554" s="87">
        <v>605.97739821000005</v>
      </c>
      <c r="D554" s="87">
        <v>598.59399664</v>
      </c>
      <c r="E554" s="87">
        <v>0</v>
      </c>
      <c r="F554" s="87">
        <v>59.859399660000001</v>
      </c>
      <c r="G554" s="87">
        <v>149.64849916</v>
      </c>
      <c r="H554" s="87">
        <v>299.29699832</v>
      </c>
      <c r="I554" s="87">
        <v>0</v>
      </c>
      <c r="J554" s="87">
        <v>329.22669815</v>
      </c>
      <c r="K554" s="87">
        <v>389.08609782000002</v>
      </c>
      <c r="L554" s="87">
        <v>448.94549747999997</v>
      </c>
    </row>
    <row r="555" spans="1:12" ht="12.75" customHeight="1" x14ac:dyDescent="0.2">
      <c r="A555" s="86" t="s">
        <v>171</v>
      </c>
      <c r="B555" s="86">
        <v>18</v>
      </c>
      <c r="C555" s="87">
        <v>601.95703709999998</v>
      </c>
      <c r="D555" s="87">
        <v>594.54537320999998</v>
      </c>
      <c r="E555" s="87">
        <v>0</v>
      </c>
      <c r="F555" s="87">
        <v>59.45453732</v>
      </c>
      <c r="G555" s="87">
        <v>148.63634329999999</v>
      </c>
      <c r="H555" s="87">
        <v>297.27268660999999</v>
      </c>
      <c r="I555" s="87">
        <v>0</v>
      </c>
      <c r="J555" s="87">
        <v>326.99995526999999</v>
      </c>
      <c r="K555" s="87">
        <v>386.45449258999997</v>
      </c>
      <c r="L555" s="87">
        <v>445.90902991000002</v>
      </c>
    </row>
    <row r="556" spans="1:12" ht="12.75" customHeight="1" x14ac:dyDescent="0.2">
      <c r="A556" s="86" t="s">
        <v>171</v>
      </c>
      <c r="B556" s="86">
        <v>19</v>
      </c>
      <c r="C556" s="87">
        <v>607.92257727000003</v>
      </c>
      <c r="D556" s="87">
        <v>600.17781489000004</v>
      </c>
      <c r="E556" s="87">
        <v>0</v>
      </c>
      <c r="F556" s="87">
        <v>60.017781489999997</v>
      </c>
      <c r="G556" s="87">
        <v>150.04445372000001</v>
      </c>
      <c r="H556" s="87">
        <v>300.08890745000002</v>
      </c>
      <c r="I556" s="87">
        <v>0</v>
      </c>
      <c r="J556" s="87">
        <v>330.09779818999999</v>
      </c>
      <c r="K556" s="87">
        <v>390.11557968</v>
      </c>
      <c r="L556" s="87">
        <v>450.13336117</v>
      </c>
    </row>
    <row r="557" spans="1:12" ht="12.75" customHeight="1" x14ac:dyDescent="0.2">
      <c r="A557" s="86" t="s">
        <v>171</v>
      </c>
      <c r="B557" s="86">
        <v>20</v>
      </c>
      <c r="C557" s="87">
        <v>604.18314469999996</v>
      </c>
      <c r="D557" s="87">
        <v>596.5376814</v>
      </c>
      <c r="E557" s="87">
        <v>0</v>
      </c>
      <c r="F557" s="87">
        <v>59.653768139999997</v>
      </c>
      <c r="G557" s="87">
        <v>149.13442035</v>
      </c>
      <c r="H557" s="87">
        <v>298.2688407</v>
      </c>
      <c r="I557" s="87">
        <v>0</v>
      </c>
      <c r="J557" s="87">
        <v>328.09572477</v>
      </c>
      <c r="K557" s="87">
        <v>387.74949291000001</v>
      </c>
      <c r="L557" s="87">
        <v>447.40326105000003</v>
      </c>
    </row>
    <row r="558" spans="1:12" ht="12.75" customHeight="1" x14ac:dyDescent="0.2">
      <c r="A558" s="86" t="s">
        <v>171</v>
      </c>
      <c r="B558" s="86">
        <v>21</v>
      </c>
      <c r="C558" s="87">
        <v>604.50617103000002</v>
      </c>
      <c r="D558" s="87">
        <v>596.36222928999996</v>
      </c>
      <c r="E558" s="87">
        <v>0</v>
      </c>
      <c r="F558" s="87">
        <v>59.636222930000002</v>
      </c>
      <c r="G558" s="87">
        <v>149.09055731999999</v>
      </c>
      <c r="H558" s="87">
        <v>298.18111464999998</v>
      </c>
      <c r="I558" s="87">
        <v>0</v>
      </c>
      <c r="J558" s="87">
        <v>327.99922611</v>
      </c>
      <c r="K558" s="87">
        <v>387.63544904000003</v>
      </c>
      <c r="L558" s="87">
        <v>447.27167197</v>
      </c>
    </row>
    <row r="559" spans="1:12" ht="12.75" customHeight="1" x14ac:dyDescent="0.2">
      <c r="A559" s="86" t="s">
        <v>171</v>
      </c>
      <c r="B559" s="86">
        <v>22</v>
      </c>
      <c r="C559" s="87">
        <v>605.25977243</v>
      </c>
      <c r="D559" s="87">
        <v>597.64019352000003</v>
      </c>
      <c r="E559" s="87">
        <v>0</v>
      </c>
      <c r="F559" s="87">
        <v>59.764019349999998</v>
      </c>
      <c r="G559" s="87">
        <v>149.41004838000001</v>
      </c>
      <c r="H559" s="87">
        <v>298.82009676000001</v>
      </c>
      <c r="I559" s="87">
        <v>0</v>
      </c>
      <c r="J559" s="87">
        <v>328.70210644000002</v>
      </c>
      <c r="K559" s="87">
        <v>388.46612578999998</v>
      </c>
      <c r="L559" s="87">
        <v>448.23014513999999</v>
      </c>
    </row>
    <row r="560" spans="1:12" ht="12.75" customHeight="1" x14ac:dyDescent="0.2">
      <c r="A560" s="86" t="s">
        <v>171</v>
      </c>
      <c r="B560" s="86">
        <v>23</v>
      </c>
      <c r="C560" s="87">
        <v>690.87645092000002</v>
      </c>
      <c r="D560" s="87">
        <v>684.06766242000003</v>
      </c>
      <c r="E560" s="87">
        <v>0</v>
      </c>
      <c r="F560" s="87">
        <v>68.406766239999996</v>
      </c>
      <c r="G560" s="87">
        <v>171.01691561000001</v>
      </c>
      <c r="H560" s="87">
        <v>342.03383121000002</v>
      </c>
      <c r="I560" s="87">
        <v>0</v>
      </c>
      <c r="J560" s="87">
        <v>376.23721432999997</v>
      </c>
      <c r="K560" s="87">
        <v>444.64398057</v>
      </c>
      <c r="L560" s="87">
        <v>513.05074681999997</v>
      </c>
    </row>
    <row r="561" spans="1:12" ht="12.75" customHeight="1" x14ac:dyDescent="0.2">
      <c r="A561" s="86" t="s">
        <v>171</v>
      </c>
      <c r="B561" s="86">
        <v>24</v>
      </c>
      <c r="C561" s="87">
        <v>831.18883440000002</v>
      </c>
      <c r="D561" s="87">
        <v>825.89554358999999</v>
      </c>
      <c r="E561" s="87">
        <v>0</v>
      </c>
      <c r="F561" s="87">
        <v>82.589554359999994</v>
      </c>
      <c r="G561" s="87">
        <v>206.4738859</v>
      </c>
      <c r="H561" s="87">
        <v>412.9477718</v>
      </c>
      <c r="I561" s="87">
        <v>0</v>
      </c>
      <c r="J561" s="87">
        <v>454.24254896999997</v>
      </c>
      <c r="K561" s="87">
        <v>536.83210333</v>
      </c>
      <c r="L561" s="87">
        <v>619.42165768999996</v>
      </c>
    </row>
    <row r="562" spans="1:12" ht="12.75" customHeight="1" x14ac:dyDescent="0.2">
      <c r="A562" s="86" t="s">
        <v>172</v>
      </c>
      <c r="B562" s="86">
        <v>1</v>
      </c>
      <c r="C562" s="87">
        <v>972.54404983999996</v>
      </c>
      <c r="D562" s="87">
        <v>967.40232201000003</v>
      </c>
      <c r="E562" s="87">
        <v>0</v>
      </c>
      <c r="F562" s="87">
        <v>96.740232199999994</v>
      </c>
      <c r="G562" s="87">
        <v>241.85058050000001</v>
      </c>
      <c r="H562" s="87">
        <v>483.70116101000002</v>
      </c>
      <c r="I562" s="87">
        <v>0</v>
      </c>
      <c r="J562" s="87">
        <v>532.07127710999998</v>
      </c>
      <c r="K562" s="87">
        <v>628.81150931000002</v>
      </c>
      <c r="L562" s="87">
        <v>725.55174151000006</v>
      </c>
    </row>
    <row r="563" spans="1:12" ht="12.75" customHeight="1" x14ac:dyDescent="0.2">
      <c r="A563" s="86" t="s">
        <v>172</v>
      </c>
      <c r="B563" s="86">
        <v>2</v>
      </c>
      <c r="C563" s="87">
        <v>1039.5182790399999</v>
      </c>
      <c r="D563" s="87">
        <v>1034.5722314899999</v>
      </c>
      <c r="E563" s="87">
        <v>0</v>
      </c>
      <c r="F563" s="87">
        <v>103.45722315</v>
      </c>
      <c r="G563" s="87">
        <v>258.64305787000001</v>
      </c>
      <c r="H563" s="87">
        <v>517.28611575000002</v>
      </c>
      <c r="I563" s="87">
        <v>0</v>
      </c>
      <c r="J563" s="87">
        <v>569.01472732000002</v>
      </c>
      <c r="K563" s="87">
        <v>672.47195047000002</v>
      </c>
      <c r="L563" s="87">
        <v>775.92917362000003</v>
      </c>
    </row>
    <row r="564" spans="1:12" ht="12.75" customHeight="1" x14ac:dyDescent="0.2">
      <c r="A564" s="86" t="s">
        <v>172</v>
      </c>
      <c r="B564" s="86">
        <v>3</v>
      </c>
      <c r="C564" s="87">
        <v>1072.6818174499999</v>
      </c>
      <c r="D564" s="87">
        <v>1067.24159618</v>
      </c>
      <c r="E564" s="87">
        <v>0</v>
      </c>
      <c r="F564" s="87">
        <v>106.72415961999999</v>
      </c>
      <c r="G564" s="87">
        <v>266.81039905</v>
      </c>
      <c r="H564" s="87">
        <v>533.62079808999999</v>
      </c>
      <c r="I564" s="87">
        <v>0</v>
      </c>
      <c r="J564" s="87">
        <v>586.98287789999995</v>
      </c>
      <c r="K564" s="87">
        <v>693.70703751999997</v>
      </c>
      <c r="L564" s="87">
        <v>800.43119713999999</v>
      </c>
    </row>
    <row r="565" spans="1:12" ht="12.75" customHeight="1" x14ac:dyDescent="0.2">
      <c r="A565" s="86" t="s">
        <v>172</v>
      </c>
      <c r="B565" s="86">
        <v>4</v>
      </c>
      <c r="C565" s="87">
        <v>1069.81875141</v>
      </c>
      <c r="D565" s="87">
        <v>1064.68078829</v>
      </c>
      <c r="E565" s="87">
        <v>0</v>
      </c>
      <c r="F565" s="87">
        <v>106.46807883</v>
      </c>
      <c r="G565" s="87">
        <v>266.17019706999997</v>
      </c>
      <c r="H565" s="87">
        <v>532.34039414999995</v>
      </c>
      <c r="I565" s="87">
        <v>0</v>
      </c>
      <c r="J565" s="87">
        <v>585.57443355999999</v>
      </c>
      <c r="K565" s="87">
        <v>692.04251238999996</v>
      </c>
      <c r="L565" s="87">
        <v>798.51059122000004</v>
      </c>
    </row>
    <row r="566" spans="1:12" ht="12.75" customHeight="1" x14ac:dyDescent="0.2">
      <c r="A566" s="86" t="s">
        <v>172</v>
      </c>
      <c r="B566" s="86">
        <v>5</v>
      </c>
      <c r="C566" s="87">
        <v>1066.9778702399999</v>
      </c>
      <c r="D566" s="87">
        <v>1061.0435025500001</v>
      </c>
      <c r="E566" s="87">
        <v>0</v>
      </c>
      <c r="F566" s="87">
        <v>106.10435026</v>
      </c>
      <c r="G566" s="87">
        <v>265.26087563999999</v>
      </c>
      <c r="H566" s="87">
        <v>530.52175127999999</v>
      </c>
      <c r="I566" s="87">
        <v>0</v>
      </c>
      <c r="J566" s="87">
        <v>583.5739264</v>
      </c>
      <c r="K566" s="87">
        <v>689.67827666000005</v>
      </c>
      <c r="L566" s="87">
        <v>795.78262690999998</v>
      </c>
    </row>
    <row r="567" spans="1:12" ht="12.75" customHeight="1" x14ac:dyDescent="0.2">
      <c r="A567" s="86" t="s">
        <v>172</v>
      </c>
      <c r="B567" s="86">
        <v>6</v>
      </c>
      <c r="C567" s="87">
        <v>1070.6815058499999</v>
      </c>
      <c r="D567" s="87">
        <v>1064.1337902600001</v>
      </c>
      <c r="E567" s="87">
        <v>0</v>
      </c>
      <c r="F567" s="87">
        <v>106.41337903</v>
      </c>
      <c r="G567" s="87">
        <v>266.03344757000002</v>
      </c>
      <c r="H567" s="87">
        <v>532.06689513000003</v>
      </c>
      <c r="I567" s="87">
        <v>0</v>
      </c>
      <c r="J567" s="87">
        <v>585.27358463999997</v>
      </c>
      <c r="K567" s="87">
        <v>691.68696366999995</v>
      </c>
      <c r="L567" s="87">
        <v>798.10034270000006</v>
      </c>
    </row>
    <row r="568" spans="1:12" ht="12.75" customHeight="1" x14ac:dyDescent="0.2">
      <c r="A568" s="86" t="s">
        <v>172</v>
      </c>
      <c r="B568" s="86">
        <v>7</v>
      </c>
      <c r="C568" s="87">
        <v>975.30785747000004</v>
      </c>
      <c r="D568" s="87">
        <v>970.17047002000004</v>
      </c>
      <c r="E568" s="87">
        <v>0</v>
      </c>
      <c r="F568" s="87">
        <v>97.017047000000005</v>
      </c>
      <c r="G568" s="87">
        <v>242.54261751000001</v>
      </c>
      <c r="H568" s="87">
        <v>485.08523501000002</v>
      </c>
      <c r="I568" s="87">
        <v>0</v>
      </c>
      <c r="J568" s="87">
        <v>533.59375851000004</v>
      </c>
      <c r="K568" s="87">
        <v>630.61080550999998</v>
      </c>
      <c r="L568" s="87">
        <v>727.62785252000003</v>
      </c>
    </row>
    <row r="569" spans="1:12" ht="12.75" customHeight="1" x14ac:dyDescent="0.2">
      <c r="A569" s="86" t="s">
        <v>172</v>
      </c>
      <c r="B569" s="86">
        <v>8</v>
      </c>
      <c r="C569" s="87">
        <v>812.90519357000005</v>
      </c>
      <c r="D569" s="87">
        <v>808.79315221000002</v>
      </c>
      <c r="E569" s="87">
        <v>0</v>
      </c>
      <c r="F569" s="87">
        <v>80.879315219999995</v>
      </c>
      <c r="G569" s="87">
        <v>202.19828805</v>
      </c>
      <c r="H569" s="87">
        <v>404.39657611000001</v>
      </c>
      <c r="I569" s="87">
        <v>0</v>
      </c>
      <c r="J569" s="87">
        <v>444.83623372</v>
      </c>
      <c r="K569" s="87">
        <v>525.71554893999996</v>
      </c>
      <c r="L569" s="87">
        <v>606.59486416000004</v>
      </c>
    </row>
    <row r="570" spans="1:12" ht="12.75" customHeight="1" x14ac:dyDescent="0.2">
      <c r="A570" s="86" t="s">
        <v>172</v>
      </c>
      <c r="B570" s="86">
        <v>9</v>
      </c>
      <c r="C570" s="87">
        <v>685.97851533999994</v>
      </c>
      <c r="D570" s="87">
        <v>682.72415233000004</v>
      </c>
      <c r="E570" s="87">
        <v>0</v>
      </c>
      <c r="F570" s="87">
        <v>68.272415229999993</v>
      </c>
      <c r="G570" s="87">
        <v>170.68103808000001</v>
      </c>
      <c r="H570" s="87">
        <v>341.36207617000002</v>
      </c>
      <c r="I570" s="87">
        <v>0</v>
      </c>
      <c r="J570" s="87">
        <v>375.49828378000001</v>
      </c>
      <c r="K570" s="87">
        <v>443.77069900999999</v>
      </c>
      <c r="L570" s="87">
        <v>512.04311425000003</v>
      </c>
    </row>
    <row r="571" spans="1:12" ht="12.75" customHeight="1" x14ac:dyDescent="0.2">
      <c r="A571" s="86" t="s">
        <v>172</v>
      </c>
      <c r="B571" s="86">
        <v>10</v>
      </c>
      <c r="C571" s="87">
        <v>607.43148279000002</v>
      </c>
      <c r="D571" s="87">
        <v>604.82381699999996</v>
      </c>
      <c r="E571" s="87">
        <v>0</v>
      </c>
      <c r="F571" s="87">
        <v>60.482381699999998</v>
      </c>
      <c r="G571" s="87">
        <v>151.20595424999999</v>
      </c>
      <c r="H571" s="87">
        <v>302.41190849999998</v>
      </c>
      <c r="I571" s="87">
        <v>0</v>
      </c>
      <c r="J571" s="87">
        <v>332.65309934999999</v>
      </c>
      <c r="K571" s="87">
        <v>393.13548105000001</v>
      </c>
      <c r="L571" s="87">
        <v>453.61786274999997</v>
      </c>
    </row>
    <row r="572" spans="1:12" ht="12.75" customHeight="1" x14ac:dyDescent="0.2">
      <c r="A572" s="86" t="s">
        <v>172</v>
      </c>
      <c r="B572" s="86">
        <v>11</v>
      </c>
      <c r="C572" s="87">
        <v>587.35723567000002</v>
      </c>
      <c r="D572" s="87">
        <v>584.39197410999998</v>
      </c>
      <c r="E572" s="87">
        <v>0</v>
      </c>
      <c r="F572" s="87">
        <v>58.439197409999998</v>
      </c>
      <c r="G572" s="87">
        <v>146.09799353</v>
      </c>
      <c r="H572" s="87">
        <v>292.19598705999999</v>
      </c>
      <c r="I572" s="87">
        <v>0</v>
      </c>
      <c r="J572" s="87">
        <v>321.41558576</v>
      </c>
      <c r="K572" s="87">
        <v>379.85478317000002</v>
      </c>
      <c r="L572" s="87">
        <v>438.29398057999998</v>
      </c>
    </row>
    <row r="573" spans="1:12" ht="12.75" customHeight="1" x14ac:dyDescent="0.2">
      <c r="A573" s="86" t="s">
        <v>172</v>
      </c>
      <c r="B573" s="86">
        <v>12</v>
      </c>
      <c r="C573" s="87">
        <v>586.80844041</v>
      </c>
      <c r="D573" s="87">
        <v>583.61084729000004</v>
      </c>
      <c r="E573" s="87">
        <v>0</v>
      </c>
      <c r="F573" s="87">
        <v>58.361084730000002</v>
      </c>
      <c r="G573" s="87">
        <v>145.90271182000001</v>
      </c>
      <c r="H573" s="87">
        <v>291.80542365000002</v>
      </c>
      <c r="I573" s="87">
        <v>0</v>
      </c>
      <c r="J573" s="87">
        <v>320.98596601000003</v>
      </c>
      <c r="K573" s="87">
        <v>379.34705073999999</v>
      </c>
      <c r="L573" s="87">
        <v>437.70813547</v>
      </c>
    </row>
    <row r="574" spans="1:12" ht="12.75" customHeight="1" x14ac:dyDescent="0.2">
      <c r="A574" s="86" t="s">
        <v>172</v>
      </c>
      <c r="B574" s="86">
        <v>13</v>
      </c>
      <c r="C574" s="87">
        <v>586.74859572000003</v>
      </c>
      <c r="D574" s="87">
        <v>583.79404765000004</v>
      </c>
      <c r="E574" s="87">
        <v>0</v>
      </c>
      <c r="F574" s="87">
        <v>58.379404770000001</v>
      </c>
      <c r="G574" s="87">
        <v>145.94851191000001</v>
      </c>
      <c r="H574" s="87">
        <v>291.89702383000002</v>
      </c>
      <c r="I574" s="87">
        <v>0</v>
      </c>
      <c r="J574" s="87">
        <v>321.08672620999999</v>
      </c>
      <c r="K574" s="87">
        <v>379.46613096999999</v>
      </c>
      <c r="L574" s="87">
        <v>437.84553574</v>
      </c>
    </row>
    <row r="575" spans="1:12" ht="12.75" customHeight="1" x14ac:dyDescent="0.2">
      <c r="A575" s="86" t="s">
        <v>172</v>
      </c>
      <c r="B575" s="86">
        <v>14</v>
      </c>
      <c r="C575" s="87">
        <v>585.05837438000003</v>
      </c>
      <c r="D575" s="87">
        <v>582.38781802000005</v>
      </c>
      <c r="E575" s="87">
        <v>0</v>
      </c>
      <c r="F575" s="87">
        <v>58.238781799999998</v>
      </c>
      <c r="G575" s="87">
        <v>145.59695450999999</v>
      </c>
      <c r="H575" s="87">
        <v>291.19390901000003</v>
      </c>
      <c r="I575" s="87">
        <v>0</v>
      </c>
      <c r="J575" s="87">
        <v>320.31329991000001</v>
      </c>
      <c r="K575" s="87">
        <v>378.55208170999998</v>
      </c>
      <c r="L575" s="87">
        <v>436.79086352000002</v>
      </c>
    </row>
    <row r="576" spans="1:12" ht="12.75" customHeight="1" x14ac:dyDescent="0.2">
      <c r="A576" s="86" t="s">
        <v>172</v>
      </c>
      <c r="B576" s="86">
        <v>15</v>
      </c>
      <c r="C576" s="87">
        <v>587.68547907000004</v>
      </c>
      <c r="D576" s="87">
        <v>584.93857341</v>
      </c>
      <c r="E576" s="87">
        <v>0</v>
      </c>
      <c r="F576" s="87">
        <v>58.493857339999998</v>
      </c>
      <c r="G576" s="87">
        <v>146.23464335</v>
      </c>
      <c r="H576" s="87">
        <v>292.46928671000001</v>
      </c>
      <c r="I576" s="87">
        <v>0</v>
      </c>
      <c r="J576" s="87">
        <v>321.71621537999999</v>
      </c>
      <c r="K576" s="87">
        <v>380.21007272000003</v>
      </c>
      <c r="L576" s="87">
        <v>438.70393006</v>
      </c>
    </row>
    <row r="577" spans="1:12" ht="12.75" customHeight="1" x14ac:dyDescent="0.2">
      <c r="A577" s="86" t="s">
        <v>172</v>
      </c>
      <c r="B577" s="86">
        <v>16</v>
      </c>
      <c r="C577" s="87">
        <v>594.14132759999995</v>
      </c>
      <c r="D577" s="87">
        <v>591.24502526000003</v>
      </c>
      <c r="E577" s="87">
        <v>0</v>
      </c>
      <c r="F577" s="87">
        <v>59.124502530000001</v>
      </c>
      <c r="G577" s="87">
        <v>147.81125632000001</v>
      </c>
      <c r="H577" s="87">
        <v>295.62251263000002</v>
      </c>
      <c r="I577" s="87">
        <v>0</v>
      </c>
      <c r="J577" s="87">
        <v>325.18476389</v>
      </c>
      <c r="K577" s="87">
        <v>384.30926641999997</v>
      </c>
      <c r="L577" s="87">
        <v>443.43376895</v>
      </c>
    </row>
    <row r="578" spans="1:12" ht="12.75" customHeight="1" x14ac:dyDescent="0.2">
      <c r="A578" s="86" t="s">
        <v>172</v>
      </c>
      <c r="B578" s="86">
        <v>17</v>
      </c>
      <c r="C578" s="87">
        <v>592.35451494999995</v>
      </c>
      <c r="D578" s="87">
        <v>589.21185820000005</v>
      </c>
      <c r="E578" s="87">
        <v>0</v>
      </c>
      <c r="F578" s="87">
        <v>58.921185819999998</v>
      </c>
      <c r="G578" s="87">
        <v>147.30296455000001</v>
      </c>
      <c r="H578" s="87">
        <v>294.60592910000003</v>
      </c>
      <c r="I578" s="87">
        <v>0</v>
      </c>
      <c r="J578" s="87">
        <v>324.06652201000003</v>
      </c>
      <c r="K578" s="87">
        <v>382.98770782999998</v>
      </c>
      <c r="L578" s="87">
        <v>441.90889364999998</v>
      </c>
    </row>
    <row r="579" spans="1:12" ht="12.75" customHeight="1" x14ac:dyDescent="0.2">
      <c r="A579" s="86" t="s">
        <v>172</v>
      </c>
      <c r="B579" s="86">
        <v>18</v>
      </c>
      <c r="C579" s="87">
        <v>591.98410407999995</v>
      </c>
      <c r="D579" s="87">
        <v>588.59005171000001</v>
      </c>
      <c r="E579" s="87">
        <v>0</v>
      </c>
      <c r="F579" s="87">
        <v>58.859005170000003</v>
      </c>
      <c r="G579" s="87">
        <v>147.14751293</v>
      </c>
      <c r="H579" s="87">
        <v>294.29502586000001</v>
      </c>
      <c r="I579" s="87">
        <v>0</v>
      </c>
      <c r="J579" s="87">
        <v>323.72452843999997</v>
      </c>
      <c r="K579" s="87">
        <v>382.58353361000002</v>
      </c>
      <c r="L579" s="87">
        <v>441.44253878000001</v>
      </c>
    </row>
    <row r="580" spans="1:12" ht="12.75" customHeight="1" x14ac:dyDescent="0.2">
      <c r="A580" s="86" t="s">
        <v>172</v>
      </c>
      <c r="B580" s="86">
        <v>19</v>
      </c>
      <c r="C580" s="87">
        <v>595.02002168000001</v>
      </c>
      <c r="D580" s="87">
        <v>591.78240985000002</v>
      </c>
      <c r="E580" s="87">
        <v>0</v>
      </c>
      <c r="F580" s="87">
        <v>59.178240989999999</v>
      </c>
      <c r="G580" s="87">
        <v>147.94560246</v>
      </c>
      <c r="H580" s="87">
        <v>295.89120493000001</v>
      </c>
      <c r="I580" s="87">
        <v>0</v>
      </c>
      <c r="J580" s="87">
        <v>325.48032541999999</v>
      </c>
      <c r="K580" s="87">
        <v>384.65856639999998</v>
      </c>
      <c r="L580" s="87">
        <v>443.83680738999999</v>
      </c>
    </row>
    <row r="581" spans="1:12" ht="12.75" customHeight="1" x14ac:dyDescent="0.2">
      <c r="A581" s="86" t="s">
        <v>172</v>
      </c>
      <c r="B581" s="86">
        <v>20</v>
      </c>
      <c r="C581" s="87">
        <v>590.70419752999999</v>
      </c>
      <c r="D581" s="87">
        <v>587.52815111999996</v>
      </c>
      <c r="E581" s="87">
        <v>0</v>
      </c>
      <c r="F581" s="87">
        <v>58.75281511</v>
      </c>
      <c r="G581" s="87">
        <v>146.88203777999999</v>
      </c>
      <c r="H581" s="87">
        <v>293.76407555999998</v>
      </c>
      <c r="I581" s="87">
        <v>0</v>
      </c>
      <c r="J581" s="87">
        <v>323.14048312</v>
      </c>
      <c r="K581" s="87">
        <v>381.89329823000003</v>
      </c>
      <c r="L581" s="87">
        <v>440.64611334</v>
      </c>
    </row>
    <row r="582" spans="1:12" ht="12.75" customHeight="1" x14ac:dyDescent="0.2">
      <c r="A582" s="86" t="s">
        <v>172</v>
      </c>
      <c r="B582" s="86">
        <v>21</v>
      </c>
      <c r="C582" s="87">
        <v>590.17735790999996</v>
      </c>
      <c r="D582" s="87">
        <v>586.97183242000006</v>
      </c>
      <c r="E582" s="87">
        <v>0</v>
      </c>
      <c r="F582" s="87">
        <v>58.697183240000001</v>
      </c>
      <c r="G582" s="87">
        <v>146.74295810999999</v>
      </c>
      <c r="H582" s="87">
        <v>293.48591621000003</v>
      </c>
      <c r="I582" s="87">
        <v>0</v>
      </c>
      <c r="J582" s="87">
        <v>322.83450783000001</v>
      </c>
      <c r="K582" s="87">
        <v>381.53169107000002</v>
      </c>
      <c r="L582" s="87">
        <v>440.22887431999999</v>
      </c>
    </row>
    <row r="583" spans="1:12" ht="12.75" customHeight="1" x14ac:dyDescent="0.2">
      <c r="A583" s="86" t="s">
        <v>172</v>
      </c>
      <c r="B583" s="86">
        <v>22</v>
      </c>
      <c r="C583" s="87">
        <v>630.85108953999998</v>
      </c>
      <c r="D583" s="87">
        <v>626.83139986000003</v>
      </c>
      <c r="E583" s="87">
        <v>0</v>
      </c>
      <c r="F583" s="87">
        <v>62.683139990000001</v>
      </c>
      <c r="G583" s="87">
        <v>156.70784997000001</v>
      </c>
      <c r="H583" s="87">
        <v>313.41569993000002</v>
      </c>
      <c r="I583" s="87">
        <v>0</v>
      </c>
      <c r="J583" s="87">
        <v>344.75726992</v>
      </c>
      <c r="K583" s="87">
        <v>407.44040991000003</v>
      </c>
      <c r="L583" s="87">
        <v>470.1235499</v>
      </c>
    </row>
    <row r="584" spans="1:12" ht="12.75" customHeight="1" x14ac:dyDescent="0.2">
      <c r="A584" s="86" t="s">
        <v>172</v>
      </c>
      <c r="B584" s="86">
        <v>23</v>
      </c>
      <c r="C584" s="87">
        <v>719.64188563000005</v>
      </c>
      <c r="D584" s="87">
        <v>715.19271489000005</v>
      </c>
      <c r="E584" s="87">
        <v>0</v>
      </c>
      <c r="F584" s="87">
        <v>71.519271489999994</v>
      </c>
      <c r="G584" s="87">
        <v>178.79817872000001</v>
      </c>
      <c r="H584" s="87">
        <v>357.59635745000003</v>
      </c>
      <c r="I584" s="87">
        <v>0</v>
      </c>
      <c r="J584" s="87">
        <v>393.35599318999999</v>
      </c>
      <c r="K584" s="87">
        <v>464.87526467999999</v>
      </c>
      <c r="L584" s="87">
        <v>536.39453617000004</v>
      </c>
    </row>
    <row r="585" spans="1:12" ht="12.75" customHeight="1" x14ac:dyDescent="0.2">
      <c r="A585" s="86" t="s">
        <v>172</v>
      </c>
      <c r="B585" s="86">
        <v>24</v>
      </c>
      <c r="C585" s="87">
        <v>839.52596937999999</v>
      </c>
      <c r="D585" s="87">
        <v>834.72927613000002</v>
      </c>
      <c r="E585" s="87">
        <v>0</v>
      </c>
      <c r="F585" s="87">
        <v>83.472927609999999</v>
      </c>
      <c r="G585" s="87">
        <v>208.68231903</v>
      </c>
      <c r="H585" s="87">
        <v>417.36463807000001</v>
      </c>
      <c r="I585" s="87">
        <v>0</v>
      </c>
      <c r="J585" s="87">
        <v>459.10110186999998</v>
      </c>
      <c r="K585" s="87">
        <v>542.57402948000004</v>
      </c>
      <c r="L585" s="87">
        <v>626.04695709999999</v>
      </c>
    </row>
    <row r="586" spans="1:12" ht="12.75" customHeight="1" x14ac:dyDescent="0.2">
      <c r="A586" s="86" t="s">
        <v>173</v>
      </c>
      <c r="B586" s="86">
        <v>1</v>
      </c>
      <c r="C586" s="87">
        <v>975.34286838000003</v>
      </c>
      <c r="D586" s="87">
        <v>970.26716381000006</v>
      </c>
      <c r="E586" s="87">
        <v>0</v>
      </c>
      <c r="F586" s="87">
        <v>97.026716379999996</v>
      </c>
      <c r="G586" s="87">
        <v>242.56679095000001</v>
      </c>
      <c r="H586" s="87">
        <v>485.13358190999998</v>
      </c>
      <c r="I586" s="87">
        <v>0</v>
      </c>
      <c r="J586" s="87">
        <v>533.64694010000005</v>
      </c>
      <c r="K586" s="87">
        <v>630.67365647999998</v>
      </c>
      <c r="L586" s="87">
        <v>727.70037286000002</v>
      </c>
    </row>
    <row r="587" spans="1:12" ht="12.75" customHeight="1" x14ac:dyDescent="0.2">
      <c r="A587" s="86" t="s">
        <v>173</v>
      </c>
      <c r="B587" s="86">
        <v>2</v>
      </c>
      <c r="C587" s="87">
        <v>1008.53013865</v>
      </c>
      <c r="D587" s="87">
        <v>1003.28525265</v>
      </c>
      <c r="E587" s="87">
        <v>0</v>
      </c>
      <c r="F587" s="87">
        <v>100.32852527</v>
      </c>
      <c r="G587" s="87">
        <v>250.82131315999999</v>
      </c>
      <c r="H587" s="87">
        <v>501.64262632999998</v>
      </c>
      <c r="I587" s="87">
        <v>0</v>
      </c>
      <c r="J587" s="87">
        <v>551.80688896000004</v>
      </c>
      <c r="K587" s="87">
        <v>652.13541422000003</v>
      </c>
      <c r="L587" s="87">
        <v>752.46393949000003</v>
      </c>
    </row>
    <row r="588" spans="1:12" ht="12.75" customHeight="1" x14ac:dyDescent="0.2">
      <c r="A588" s="86" t="s">
        <v>173</v>
      </c>
      <c r="B588" s="86">
        <v>3</v>
      </c>
      <c r="C588" s="87">
        <v>1061.7972341300001</v>
      </c>
      <c r="D588" s="87">
        <v>1056.29448293</v>
      </c>
      <c r="E588" s="87">
        <v>0</v>
      </c>
      <c r="F588" s="87">
        <v>105.62944829</v>
      </c>
      <c r="G588" s="87">
        <v>264.07362073000002</v>
      </c>
      <c r="H588" s="87">
        <v>528.14724147000004</v>
      </c>
      <c r="I588" s="87">
        <v>0</v>
      </c>
      <c r="J588" s="87">
        <v>580.96196560999999</v>
      </c>
      <c r="K588" s="87">
        <v>686.59141390000002</v>
      </c>
      <c r="L588" s="87">
        <v>792.22086220000006</v>
      </c>
    </row>
    <row r="589" spans="1:12" ht="12.75" customHeight="1" x14ac:dyDescent="0.2">
      <c r="A589" s="86" t="s">
        <v>173</v>
      </c>
      <c r="B589" s="86">
        <v>4</v>
      </c>
      <c r="C589" s="87">
        <v>1080.92839368</v>
      </c>
      <c r="D589" s="87">
        <v>1075.2678662599999</v>
      </c>
      <c r="E589" s="87">
        <v>0</v>
      </c>
      <c r="F589" s="87">
        <v>107.52678663</v>
      </c>
      <c r="G589" s="87">
        <v>268.81696656999998</v>
      </c>
      <c r="H589" s="87">
        <v>537.63393312999995</v>
      </c>
      <c r="I589" s="87">
        <v>0</v>
      </c>
      <c r="J589" s="87">
        <v>591.39732644000003</v>
      </c>
      <c r="K589" s="87">
        <v>698.92411306999998</v>
      </c>
      <c r="L589" s="87">
        <v>806.45089970000004</v>
      </c>
    </row>
    <row r="590" spans="1:12" ht="12.75" customHeight="1" x14ac:dyDescent="0.2">
      <c r="A590" s="86" t="s">
        <v>173</v>
      </c>
      <c r="B590" s="86">
        <v>5</v>
      </c>
      <c r="C590" s="87">
        <v>1069.85315502</v>
      </c>
      <c r="D590" s="87">
        <v>1064.1676852200001</v>
      </c>
      <c r="E590" s="87">
        <v>0</v>
      </c>
      <c r="F590" s="87">
        <v>106.41676852000001</v>
      </c>
      <c r="G590" s="87">
        <v>266.04192131000002</v>
      </c>
      <c r="H590" s="87">
        <v>532.08384261000003</v>
      </c>
      <c r="I590" s="87">
        <v>0</v>
      </c>
      <c r="J590" s="87">
        <v>585.29222687000004</v>
      </c>
      <c r="K590" s="87">
        <v>691.70899539000004</v>
      </c>
      <c r="L590" s="87">
        <v>798.12576392000005</v>
      </c>
    </row>
    <row r="591" spans="1:12" ht="12.75" customHeight="1" x14ac:dyDescent="0.2">
      <c r="A591" s="86" t="s">
        <v>173</v>
      </c>
      <c r="B591" s="86">
        <v>6</v>
      </c>
      <c r="C591" s="87">
        <v>1051.21832746</v>
      </c>
      <c r="D591" s="87">
        <v>1045.39448434</v>
      </c>
      <c r="E591" s="87">
        <v>0</v>
      </c>
      <c r="F591" s="87">
        <v>104.53944842999999</v>
      </c>
      <c r="G591" s="87">
        <v>261.34862108999999</v>
      </c>
      <c r="H591" s="87">
        <v>522.69724216999998</v>
      </c>
      <c r="I591" s="87">
        <v>0</v>
      </c>
      <c r="J591" s="87">
        <v>574.96696639000004</v>
      </c>
      <c r="K591" s="87">
        <v>679.50641482000003</v>
      </c>
      <c r="L591" s="87">
        <v>784.04586326000003</v>
      </c>
    </row>
    <row r="592" spans="1:12" ht="12.75" customHeight="1" x14ac:dyDescent="0.2">
      <c r="A592" s="86" t="s">
        <v>173</v>
      </c>
      <c r="B592" s="86">
        <v>7</v>
      </c>
      <c r="C592" s="87">
        <v>963.05308237999998</v>
      </c>
      <c r="D592" s="87">
        <v>957.72647629000005</v>
      </c>
      <c r="E592" s="87">
        <v>0</v>
      </c>
      <c r="F592" s="87">
        <v>95.772647629999994</v>
      </c>
      <c r="G592" s="87">
        <v>239.43161907000001</v>
      </c>
      <c r="H592" s="87">
        <v>478.86323814999997</v>
      </c>
      <c r="I592" s="87">
        <v>0</v>
      </c>
      <c r="J592" s="87">
        <v>526.74956196000005</v>
      </c>
      <c r="K592" s="87">
        <v>622.52220958999999</v>
      </c>
      <c r="L592" s="87">
        <v>718.29485722000004</v>
      </c>
    </row>
    <row r="593" spans="1:12" ht="12.75" customHeight="1" x14ac:dyDescent="0.2">
      <c r="A593" s="86" t="s">
        <v>173</v>
      </c>
      <c r="B593" s="86">
        <v>8</v>
      </c>
      <c r="C593" s="87">
        <v>801.59344524000005</v>
      </c>
      <c r="D593" s="87">
        <v>797.26653495000005</v>
      </c>
      <c r="E593" s="87">
        <v>0</v>
      </c>
      <c r="F593" s="87">
        <v>79.726653499999998</v>
      </c>
      <c r="G593" s="87">
        <v>199.31663373999999</v>
      </c>
      <c r="H593" s="87">
        <v>398.63326747999997</v>
      </c>
      <c r="I593" s="87">
        <v>0</v>
      </c>
      <c r="J593" s="87">
        <v>438.49659422000002</v>
      </c>
      <c r="K593" s="87">
        <v>518.22324772000002</v>
      </c>
      <c r="L593" s="87">
        <v>597.94990121000001</v>
      </c>
    </row>
    <row r="594" spans="1:12" ht="12.75" customHeight="1" x14ac:dyDescent="0.2">
      <c r="A594" s="86" t="s">
        <v>173</v>
      </c>
      <c r="B594" s="86">
        <v>9</v>
      </c>
      <c r="C594" s="87">
        <v>680.05333408000001</v>
      </c>
      <c r="D594" s="87">
        <v>676.35773906999998</v>
      </c>
      <c r="E594" s="87">
        <v>0</v>
      </c>
      <c r="F594" s="87">
        <v>67.635773909999997</v>
      </c>
      <c r="G594" s="87">
        <v>169.08943477</v>
      </c>
      <c r="H594" s="87">
        <v>338.17886953999999</v>
      </c>
      <c r="I594" s="87">
        <v>0</v>
      </c>
      <c r="J594" s="87">
        <v>371.99675649</v>
      </c>
      <c r="K594" s="87">
        <v>439.63253040000001</v>
      </c>
      <c r="L594" s="87">
        <v>507.26830430000001</v>
      </c>
    </row>
    <row r="595" spans="1:12" ht="12.75" customHeight="1" x14ac:dyDescent="0.2">
      <c r="A595" s="86" t="s">
        <v>173</v>
      </c>
      <c r="B595" s="86">
        <v>10</v>
      </c>
      <c r="C595" s="87">
        <v>619.19797071000005</v>
      </c>
      <c r="D595" s="87">
        <v>616.27793739000003</v>
      </c>
      <c r="E595" s="87">
        <v>0</v>
      </c>
      <c r="F595" s="87">
        <v>61.627793740000001</v>
      </c>
      <c r="G595" s="87">
        <v>154.06948435000001</v>
      </c>
      <c r="H595" s="87">
        <v>308.13896870000002</v>
      </c>
      <c r="I595" s="87">
        <v>0</v>
      </c>
      <c r="J595" s="87">
        <v>338.95286556000002</v>
      </c>
      <c r="K595" s="87">
        <v>400.58065929999998</v>
      </c>
      <c r="L595" s="87">
        <v>462.20845303999999</v>
      </c>
    </row>
    <row r="596" spans="1:12" ht="12.75" customHeight="1" x14ac:dyDescent="0.2">
      <c r="A596" s="86" t="s">
        <v>173</v>
      </c>
      <c r="B596" s="86">
        <v>11</v>
      </c>
      <c r="C596" s="87">
        <v>609.21054319999996</v>
      </c>
      <c r="D596" s="87">
        <v>606.30777654999997</v>
      </c>
      <c r="E596" s="87">
        <v>0</v>
      </c>
      <c r="F596" s="87">
        <v>60.63077766</v>
      </c>
      <c r="G596" s="87">
        <v>151.57694413999999</v>
      </c>
      <c r="H596" s="87">
        <v>303.15388827999999</v>
      </c>
      <c r="I596" s="87">
        <v>0</v>
      </c>
      <c r="J596" s="87">
        <v>333.4692771</v>
      </c>
      <c r="K596" s="87">
        <v>394.10005475999998</v>
      </c>
      <c r="L596" s="87">
        <v>454.73083241</v>
      </c>
    </row>
    <row r="597" spans="1:12" ht="12.75" customHeight="1" x14ac:dyDescent="0.2">
      <c r="A597" s="86" t="s">
        <v>173</v>
      </c>
      <c r="B597" s="86">
        <v>12</v>
      </c>
      <c r="C597" s="87">
        <v>609.11184474000004</v>
      </c>
      <c r="D597" s="87">
        <v>606.04816721999998</v>
      </c>
      <c r="E597" s="87">
        <v>0</v>
      </c>
      <c r="F597" s="87">
        <v>60.604816720000002</v>
      </c>
      <c r="G597" s="87">
        <v>151.51204181</v>
      </c>
      <c r="H597" s="87">
        <v>303.02408360999999</v>
      </c>
      <c r="I597" s="87">
        <v>0</v>
      </c>
      <c r="J597" s="87">
        <v>333.32649197000001</v>
      </c>
      <c r="K597" s="87">
        <v>393.93130868999998</v>
      </c>
      <c r="L597" s="87">
        <v>454.53612542000002</v>
      </c>
    </row>
    <row r="598" spans="1:12" ht="12.75" customHeight="1" x14ac:dyDescent="0.2">
      <c r="A598" s="86" t="s">
        <v>173</v>
      </c>
      <c r="B598" s="86">
        <v>13</v>
      </c>
      <c r="C598" s="87">
        <v>629.5506858</v>
      </c>
      <c r="D598" s="87">
        <v>626.36285332</v>
      </c>
      <c r="E598" s="87">
        <v>0</v>
      </c>
      <c r="F598" s="87">
        <v>62.63628533</v>
      </c>
      <c r="G598" s="87">
        <v>156.59071333</v>
      </c>
      <c r="H598" s="87">
        <v>313.18142666</v>
      </c>
      <c r="I598" s="87">
        <v>0</v>
      </c>
      <c r="J598" s="87">
        <v>344.49956932999999</v>
      </c>
      <c r="K598" s="87">
        <v>407.13585466000001</v>
      </c>
      <c r="L598" s="87">
        <v>469.77213999000003</v>
      </c>
    </row>
    <row r="599" spans="1:12" ht="12.75" customHeight="1" x14ac:dyDescent="0.2">
      <c r="A599" s="86" t="s">
        <v>173</v>
      </c>
      <c r="B599" s="86">
        <v>14</v>
      </c>
      <c r="C599" s="87">
        <v>619.91677259999994</v>
      </c>
      <c r="D599" s="87">
        <v>616.89422701000001</v>
      </c>
      <c r="E599" s="87">
        <v>0</v>
      </c>
      <c r="F599" s="87">
        <v>61.689422700000001</v>
      </c>
      <c r="G599" s="87">
        <v>154.22355675</v>
      </c>
      <c r="H599" s="87">
        <v>308.44711351000001</v>
      </c>
      <c r="I599" s="87">
        <v>0</v>
      </c>
      <c r="J599" s="87">
        <v>339.29182486000002</v>
      </c>
      <c r="K599" s="87">
        <v>400.98124755999999</v>
      </c>
      <c r="L599" s="87">
        <v>462.67067026000001</v>
      </c>
    </row>
    <row r="600" spans="1:12" ht="12.75" customHeight="1" x14ac:dyDescent="0.2">
      <c r="A600" s="86" t="s">
        <v>173</v>
      </c>
      <c r="B600" s="86">
        <v>15</v>
      </c>
      <c r="C600" s="87">
        <v>621.26494477999995</v>
      </c>
      <c r="D600" s="87">
        <v>618.06732995000004</v>
      </c>
      <c r="E600" s="87">
        <v>0</v>
      </c>
      <c r="F600" s="87">
        <v>61.806733000000001</v>
      </c>
      <c r="G600" s="87">
        <v>154.51683249000001</v>
      </c>
      <c r="H600" s="87">
        <v>309.03366498000003</v>
      </c>
      <c r="I600" s="87">
        <v>0</v>
      </c>
      <c r="J600" s="87">
        <v>339.93703147000002</v>
      </c>
      <c r="K600" s="87">
        <v>401.74376446999997</v>
      </c>
      <c r="L600" s="87">
        <v>463.55049745999997</v>
      </c>
    </row>
    <row r="601" spans="1:12" ht="12.75" customHeight="1" x14ac:dyDescent="0.2">
      <c r="A601" s="86" t="s">
        <v>173</v>
      </c>
      <c r="B601" s="86">
        <v>16</v>
      </c>
      <c r="C601" s="87">
        <v>621.49821913000005</v>
      </c>
      <c r="D601" s="87">
        <v>618.36727866000001</v>
      </c>
      <c r="E601" s="87">
        <v>0</v>
      </c>
      <c r="F601" s="87">
        <v>61.836727869999997</v>
      </c>
      <c r="G601" s="87">
        <v>154.59181967000001</v>
      </c>
      <c r="H601" s="87">
        <v>309.18363933000001</v>
      </c>
      <c r="I601" s="87">
        <v>0</v>
      </c>
      <c r="J601" s="87">
        <v>340.10200326</v>
      </c>
      <c r="K601" s="87">
        <v>401.93873113000001</v>
      </c>
      <c r="L601" s="87">
        <v>463.77545900000001</v>
      </c>
    </row>
    <row r="602" spans="1:12" ht="12.75" customHeight="1" x14ac:dyDescent="0.2">
      <c r="A602" s="86" t="s">
        <v>173</v>
      </c>
      <c r="B602" s="86">
        <v>17</v>
      </c>
      <c r="C602" s="87">
        <v>619.0898502</v>
      </c>
      <c r="D602" s="87">
        <v>616.02497873000004</v>
      </c>
      <c r="E602" s="87">
        <v>0</v>
      </c>
      <c r="F602" s="87">
        <v>61.602497870000001</v>
      </c>
      <c r="G602" s="87">
        <v>154.00624468000001</v>
      </c>
      <c r="H602" s="87">
        <v>308.01248937000003</v>
      </c>
      <c r="I602" s="87">
        <v>0</v>
      </c>
      <c r="J602" s="87">
        <v>338.81373830000001</v>
      </c>
      <c r="K602" s="87">
        <v>400.41623616999999</v>
      </c>
      <c r="L602" s="87">
        <v>462.01873404999998</v>
      </c>
    </row>
    <row r="603" spans="1:12" ht="12.75" customHeight="1" x14ac:dyDescent="0.2">
      <c r="A603" s="86" t="s">
        <v>173</v>
      </c>
      <c r="B603" s="86">
        <v>18</v>
      </c>
      <c r="C603" s="87">
        <v>610.48011111000005</v>
      </c>
      <c r="D603" s="87">
        <v>607.08344918</v>
      </c>
      <c r="E603" s="87">
        <v>0</v>
      </c>
      <c r="F603" s="87">
        <v>60.708344920000002</v>
      </c>
      <c r="G603" s="87">
        <v>151.7708623</v>
      </c>
      <c r="H603" s="87">
        <v>303.54172459</v>
      </c>
      <c r="I603" s="87">
        <v>0</v>
      </c>
      <c r="J603" s="87">
        <v>333.89589704999997</v>
      </c>
      <c r="K603" s="87">
        <v>394.60424196999998</v>
      </c>
      <c r="L603" s="87">
        <v>455.31258688999998</v>
      </c>
    </row>
    <row r="604" spans="1:12" ht="12.75" customHeight="1" x14ac:dyDescent="0.2">
      <c r="A604" s="86" t="s">
        <v>173</v>
      </c>
      <c r="B604" s="86">
        <v>19</v>
      </c>
      <c r="C604" s="87">
        <v>611.40959395000004</v>
      </c>
      <c r="D604" s="87">
        <v>607.73191435000001</v>
      </c>
      <c r="E604" s="87">
        <v>0</v>
      </c>
      <c r="F604" s="87">
        <v>60.773191439999998</v>
      </c>
      <c r="G604" s="87">
        <v>151.93297859</v>
      </c>
      <c r="H604" s="87">
        <v>303.86595718000001</v>
      </c>
      <c r="I604" s="87">
        <v>0</v>
      </c>
      <c r="J604" s="87">
        <v>334.25255289</v>
      </c>
      <c r="K604" s="87">
        <v>395.02574433000001</v>
      </c>
      <c r="L604" s="87">
        <v>455.79893576000001</v>
      </c>
    </row>
    <row r="605" spans="1:12" ht="12.75" customHeight="1" x14ac:dyDescent="0.2">
      <c r="A605" s="86" t="s">
        <v>173</v>
      </c>
      <c r="B605" s="86">
        <v>20</v>
      </c>
      <c r="C605" s="87">
        <v>623.05131483000002</v>
      </c>
      <c r="D605" s="87">
        <v>619.61710767</v>
      </c>
      <c r="E605" s="87">
        <v>0</v>
      </c>
      <c r="F605" s="87">
        <v>61.961710770000003</v>
      </c>
      <c r="G605" s="87">
        <v>154.90427692</v>
      </c>
      <c r="H605" s="87">
        <v>309.80855384</v>
      </c>
      <c r="I605" s="87">
        <v>0</v>
      </c>
      <c r="J605" s="87">
        <v>340.78940921999998</v>
      </c>
      <c r="K605" s="87">
        <v>402.75111999000001</v>
      </c>
      <c r="L605" s="87">
        <v>464.71283075000002</v>
      </c>
    </row>
    <row r="606" spans="1:12" ht="12.75" customHeight="1" x14ac:dyDescent="0.2">
      <c r="A606" s="86" t="s">
        <v>173</v>
      </c>
      <c r="B606" s="86">
        <v>21</v>
      </c>
      <c r="C606" s="87">
        <v>622.91134981000005</v>
      </c>
      <c r="D606" s="87">
        <v>619.57392511</v>
      </c>
      <c r="E606" s="87">
        <v>0</v>
      </c>
      <c r="F606" s="87">
        <v>61.957392509999998</v>
      </c>
      <c r="G606" s="87">
        <v>154.89348128</v>
      </c>
      <c r="H606" s="87">
        <v>309.78696256000001</v>
      </c>
      <c r="I606" s="87">
        <v>0</v>
      </c>
      <c r="J606" s="87">
        <v>340.76565880999999</v>
      </c>
      <c r="K606" s="87">
        <v>402.72305132000002</v>
      </c>
      <c r="L606" s="87">
        <v>464.68044383</v>
      </c>
    </row>
    <row r="607" spans="1:12" ht="12.75" customHeight="1" x14ac:dyDescent="0.2">
      <c r="A607" s="86" t="s">
        <v>173</v>
      </c>
      <c r="B607" s="86">
        <v>22</v>
      </c>
      <c r="C607" s="87">
        <v>679.88271573999998</v>
      </c>
      <c r="D607" s="87">
        <v>676.28884620999997</v>
      </c>
      <c r="E607" s="87">
        <v>0</v>
      </c>
      <c r="F607" s="87">
        <v>67.628884619999994</v>
      </c>
      <c r="G607" s="87">
        <v>169.07221154999999</v>
      </c>
      <c r="H607" s="87">
        <v>338.14442310999999</v>
      </c>
      <c r="I607" s="87">
        <v>0</v>
      </c>
      <c r="J607" s="87">
        <v>371.95886542</v>
      </c>
      <c r="K607" s="87">
        <v>439.58775004</v>
      </c>
      <c r="L607" s="87">
        <v>507.21663466000001</v>
      </c>
    </row>
    <row r="608" spans="1:12" ht="12.75" customHeight="1" x14ac:dyDescent="0.2">
      <c r="A608" s="86" t="s">
        <v>173</v>
      </c>
      <c r="B608" s="86">
        <v>23</v>
      </c>
      <c r="C608" s="87">
        <v>769.78579581999998</v>
      </c>
      <c r="D608" s="87">
        <v>765.70171506999998</v>
      </c>
      <c r="E608" s="87">
        <v>0</v>
      </c>
      <c r="F608" s="87">
        <v>76.570171509999994</v>
      </c>
      <c r="G608" s="87">
        <v>191.42542877</v>
      </c>
      <c r="H608" s="87">
        <v>382.85085753999999</v>
      </c>
      <c r="I608" s="87">
        <v>0</v>
      </c>
      <c r="J608" s="87">
        <v>421.13594329</v>
      </c>
      <c r="K608" s="87">
        <v>497.70611480000002</v>
      </c>
      <c r="L608" s="87">
        <v>574.27628630000004</v>
      </c>
    </row>
    <row r="609" spans="1:12" ht="12.75" customHeight="1" x14ac:dyDescent="0.2">
      <c r="A609" s="86" t="s">
        <v>173</v>
      </c>
      <c r="B609" s="86">
        <v>24</v>
      </c>
      <c r="C609" s="87">
        <v>894.87302784999997</v>
      </c>
      <c r="D609" s="87">
        <v>890.25080492999996</v>
      </c>
      <c r="E609" s="87">
        <v>0</v>
      </c>
      <c r="F609" s="87">
        <v>89.025080489999993</v>
      </c>
      <c r="G609" s="87">
        <v>222.56270122999999</v>
      </c>
      <c r="H609" s="87">
        <v>445.12540246999998</v>
      </c>
      <c r="I609" s="87">
        <v>0</v>
      </c>
      <c r="J609" s="87">
        <v>489.63794271</v>
      </c>
      <c r="K609" s="87">
        <v>578.6630232</v>
      </c>
      <c r="L609" s="87">
        <v>667.68810370000006</v>
      </c>
    </row>
    <row r="610" spans="1:12" ht="12.75" customHeight="1" x14ac:dyDescent="0.2">
      <c r="A610" s="86" t="s">
        <v>174</v>
      </c>
      <c r="B610" s="86">
        <v>1</v>
      </c>
      <c r="C610" s="87">
        <v>937.86975285000005</v>
      </c>
      <c r="D610" s="87">
        <v>933.58675632999996</v>
      </c>
      <c r="E610" s="87">
        <v>0</v>
      </c>
      <c r="F610" s="87">
        <v>93.358675629999993</v>
      </c>
      <c r="G610" s="87">
        <v>233.39668907999999</v>
      </c>
      <c r="H610" s="87">
        <v>466.79337816999998</v>
      </c>
      <c r="I610" s="87">
        <v>0</v>
      </c>
      <c r="J610" s="87">
        <v>513.47271597999998</v>
      </c>
      <c r="K610" s="87">
        <v>606.83139160999997</v>
      </c>
      <c r="L610" s="87">
        <v>700.19006724999997</v>
      </c>
    </row>
    <row r="611" spans="1:12" ht="12.75" customHeight="1" x14ac:dyDescent="0.2">
      <c r="A611" s="86" t="s">
        <v>174</v>
      </c>
      <c r="B611" s="86">
        <v>2</v>
      </c>
      <c r="C611" s="87">
        <v>999.57327756999996</v>
      </c>
      <c r="D611" s="87">
        <v>995.03870995</v>
      </c>
      <c r="E611" s="87">
        <v>0</v>
      </c>
      <c r="F611" s="87">
        <v>99.503871000000004</v>
      </c>
      <c r="G611" s="87">
        <v>248.75967749</v>
      </c>
      <c r="H611" s="87">
        <v>497.51935498</v>
      </c>
      <c r="I611" s="87">
        <v>0</v>
      </c>
      <c r="J611" s="87">
        <v>547.27129047000005</v>
      </c>
      <c r="K611" s="87">
        <v>646.77516146999994</v>
      </c>
      <c r="L611" s="87">
        <v>746.27903246000005</v>
      </c>
    </row>
    <row r="612" spans="1:12" ht="12.75" customHeight="1" x14ac:dyDescent="0.2">
      <c r="A612" s="86" t="s">
        <v>174</v>
      </c>
      <c r="B612" s="86">
        <v>3</v>
      </c>
      <c r="C612" s="87">
        <v>1048.79373068</v>
      </c>
      <c r="D612" s="87">
        <v>1044.03941839</v>
      </c>
      <c r="E612" s="87">
        <v>0</v>
      </c>
      <c r="F612" s="87">
        <v>104.40394184</v>
      </c>
      <c r="G612" s="87">
        <v>261.00985459999998</v>
      </c>
      <c r="H612" s="87">
        <v>522.01970919999997</v>
      </c>
      <c r="I612" s="87">
        <v>0</v>
      </c>
      <c r="J612" s="87">
        <v>574.22168010999997</v>
      </c>
      <c r="K612" s="87">
        <v>678.62562194999998</v>
      </c>
      <c r="L612" s="87">
        <v>783.02956379</v>
      </c>
    </row>
    <row r="613" spans="1:12" ht="12.75" customHeight="1" x14ac:dyDescent="0.2">
      <c r="A613" s="86" t="s">
        <v>174</v>
      </c>
      <c r="B613" s="86">
        <v>4</v>
      </c>
      <c r="C613" s="87">
        <v>1060.96700343</v>
      </c>
      <c r="D613" s="87">
        <v>1056.3104297499999</v>
      </c>
      <c r="E613" s="87">
        <v>0</v>
      </c>
      <c r="F613" s="87">
        <v>105.63104298</v>
      </c>
      <c r="G613" s="87">
        <v>264.07760744000001</v>
      </c>
      <c r="H613" s="87">
        <v>528.15521488000002</v>
      </c>
      <c r="I613" s="87">
        <v>0</v>
      </c>
      <c r="J613" s="87">
        <v>580.97073636000005</v>
      </c>
      <c r="K613" s="87">
        <v>686.60177934000001</v>
      </c>
      <c r="L613" s="87">
        <v>792.23282230999996</v>
      </c>
    </row>
    <row r="614" spans="1:12" ht="12.75" customHeight="1" x14ac:dyDescent="0.2">
      <c r="A614" s="86" t="s">
        <v>174</v>
      </c>
      <c r="B614" s="86">
        <v>5</v>
      </c>
      <c r="C614" s="87">
        <v>1047.9192284999999</v>
      </c>
      <c r="D614" s="87">
        <v>1043.11011403</v>
      </c>
      <c r="E614" s="87">
        <v>0</v>
      </c>
      <c r="F614" s="87">
        <v>104.3110114</v>
      </c>
      <c r="G614" s="87">
        <v>260.77752851000002</v>
      </c>
      <c r="H614" s="87">
        <v>521.55505702000005</v>
      </c>
      <c r="I614" s="87">
        <v>0</v>
      </c>
      <c r="J614" s="87">
        <v>573.71056271999998</v>
      </c>
      <c r="K614" s="87">
        <v>678.02157411999997</v>
      </c>
      <c r="L614" s="87">
        <v>782.33258551999995</v>
      </c>
    </row>
    <row r="615" spans="1:12" ht="12.75" customHeight="1" x14ac:dyDescent="0.2">
      <c r="A615" s="86" t="s">
        <v>174</v>
      </c>
      <c r="B615" s="86">
        <v>6</v>
      </c>
      <c r="C615" s="87">
        <v>1050.7577487900001</v>
      </c>
      <c r="D615" s="87">
        <v>1045.89447999</v>
      </c>
      <c r="E615" s="87">
        <v>0</v>
      </c>
      <c r="F615" s="87">
        <v>104.589448</v>
      </c>
      <c r="G615" s="87">
        <v>261.47361999999998</v>
      </c>
      <c r="H615" s="87">
        <v>522.94723999999997</v>
      </c>
      <c r="I615" s="87">
        <v>0</v>
      </c>
      <c r="J615" s="87">
        <v>575.24196399000004</v>
      </c>
      <c r="K615" s="87">
        <v>679.83141198999999</v>
      </c>
      <c r="L615" s="87">
        <v>784.42085999000005</v>
      </c>
    </row>
    <row r="616" spans="1:12" ht="12.75" customHeight="1" x14ac:dyDescent="0.2">
      <c r="A616" s="86" t="s">
        <v>174</v>
      </c>
      <c r="B616" s="86">
        <v>7</v>
      </c>
      <c r="C616" s="87">
        <v>945.39089357</v>
      </c>
      <c r="D616" s="87">
        <v>941.28043015000003</v>
      </c>
      <c r="E616" s="87">
        <v>0</v>
      </c>
      <c r="F616" s="87">
        <v>94.128043020000007</v>
      </c>
      <c r="G616" s="87">
        <v>235.32010754000001</v>
      </c>
      <c r="H616" s="87">
        <v>470.64021508000002</v>
      </c>
      <c r="I616" s="87">
        <v>0</v>
      </c>
      <c r="J616" s="87">
        <v>517.70423658000004</v>
      </c>
      <c r="K616" s="87">
        <v>611.83227959999999</v>
      </c>
      <c r="L616" s="87">
        <v>705.96032261000005</v>
      </c>
    </row>
    <row r="617" spans="1:12" ht="12.75" customHeight="1" x14ac:dyDescent="0.2">
      <c r="A617" s="86" t="s">
        <v>174</v>
      </c>
      <c r="B617" s="86">
        <v>8</v>
      </c>
      <c r="C617" s="87">
        <v>778.51556633999996</v>
      </c>
      <c r="D617" s="87">
        <v>774.90569645000005</v>
      </c>
      <c r="E617" s="87">
        <v>0</v>
      </c>
      <c r="F617" s="87">
        <v>77.490569649999998</v>
      </c>
      <c r="G617" s="87">
        <v>193.72642411000001</v>
      </c>
      <c r="H617" s="87">
        <v>387.45284822999997</v>
      </c>
      <c r="I617" s="87">
        <v>0</v>
      </c>
      <c r="J617" s="87">
        <v>426.19813305000002</v>
      </c>
      <c r="K617" s="87">
        <v>503.68870269000001</v>
      </c>
      <c r="L617" s="87">
        <v>581.17927234000001</v>
      </c>
    </row>
    <row r="618" spans="1:12" ht="12.75" customHeight="1" x14ac:dyDescent="0.2">
      <c r="A618" s="86" t="s">
        <v>174</v>
      </c>
      <c r="B618" s="86">
        <v>9</v>
      </c>
      <c r="C618" s="87">
        <v>654.72746586000005</v>
      </c>
      <c r="D618" s="87">
        <v>651.88289325000005</v>
      </c>
      <c r="E618" s="87">
        <v>0</v>
      </c>
      <c r="F618" s="87">
        <v>65.188289330000003</v>
      </c>
      <c r="G618" s="87">
        <v>162.97072331000001</v>
      </c>
      <c r="H618" s="87">
        <v>325.94144662999997</v>
      </c>
      <c r="I618" s="87">
        <v>0</v>
      </c>
      <c r="J618" s="87">
        <v>358.53559129000001</v>
      </c>
      <c r="K618" s="87">
        <v>423.72388060999998</v>
      </c>
      <c r="L618" s="87">
        <v>488.91216994000001</v>
      </c>
    </row>
    <row r="619" spans="1:12" ht="12.75" customHeight="1" x14ac:dyDescent="0.2">
      <c r="A619" s="86" t="s">
        <v>174</v>
      </c>
      <c r="B619" s="86">
        <v>10</v>
      </c>
      <c r="C619" s="87">
        <v>596.10979927999995</v>
      </c>
      <c r="D619" s="87">
        <v>593.80928924</v>
      </c>
      <c r="E619" s="87">
        <v>0</v>
      </c>
      <c r="F619" s="87">
        <v>59.380928920000002</v>
      </c>
      <c r="G619" s="87">
        <v>148.45232231</v>
      </c>
      <c r="H619" s="87">
        <v>296.90464462</v>
      </c>
      <c r="I619" s="87">
        <v>0</v>
      </c>
      <c r="J619" s="87">
        <v>326.59510907999999</v>
      </c>
      <c r="K619" s="87">
        <v>385.97603801000002</v>
      </c>
      <c r="L619" s="87">
        <v>445.35696693</v>
      </c>
    </row>
    <row r="620" spans="1:12" ht="12.75" customHeight="1" x14ac:dyDescent="0.2">
      <c r="A620" s="86" t="s">
        <v>174</v>
      </c>
      <c r="B620" s="86">
        <v>11</v>
      </c>
      <c r="C620" s="87">
        <v>589.50118912000005</v>
      </c>
      <c r="D620" s="87">
        <v>587.04049353000005</v>
      </c>
      <c r="E620" s="87">
        <v>0</v>
      </c>
      <c r="F620" s="87">
        <v>58.704049349999998</v>
      </c>
      <c r="G620" s="87">
        <v>146.76012338000001</v>
      </c>
      <c r="H620" s="87">
        <v>293.52024677000003</v>
      </c>
      <c r="I620" s="87">
        <v>0</v>
      </c>
      <c r="J620" s="87">
        <v>322.87227144000002</v>
      </c>
      <c r="K620" s="87">
        <v>381.57632079000001</v>
      </c>
      <c r="L620" s="87">
        <v>440.28037015000001</v>
      </c>
    </row>
    <row r="621" spans="1:12" ht="12.75" customHeight="1" x14ac:dyDescent="0.2">
      <c r="A621" s="86" t="s">
        <v>174</v>
      </c>
      <c r="B621" s="86">
        <v>12</v>
      </c>
      <c r="C621" s="87">
        <v>592.63353027999995</v>
      </c>
      <c r="D621" s="87">
        <v>589.75031122999997</v>
      </c>
      <c r="E621" s="87">
        <v>0</v>
      </c>
      <c r="F621" s="87">
        <v>58.975031119999997</v>
      </c>
      <c r="G621" s="87">
        <v>147.43757780999999</v>
      </c>
      <c r="H621" s="87">
        <v>294.87515561999999</v>
      </c>
      <c r="I621" s="87">
        <v>0</v>
      </c>
      <c r="J621" s="87">
        <v>324.36267118000001</v>
      </c>
      <c r="K621" s="87">
        <v>383.33770229999999</v>
      </c>
      <c r="L621" s="87">
        <v>442.31273341999997</v>
      </c>
    </row>
    <row r="622" spans="1:12" ht="12.75" customHeight="1" x14ac:dyDescent="0.2">
      <c r="A622" s="86" t="s">
        <v>174</v>
      </c>
      <c r="B622" s="86">
        <v>13</v>
      </c>
      <c r="C622" s="87">
        <v>597.85790313999996</v>
      </c>
      <c r="D622" s="87">
        <v>594.93622140000002</v>
      </c>
      <c r="E622" s="87">
        <v>0</v>
      </c>
      <c r="F622" s="87">
        <v>59.493622139999999</v>
      </c>
      <c r="G622" s="87">
        <v>148.73405535000001</v>
      </c>
      <c r="H622" s="87">
        <v>297.46811070000001</v>
      </c>
      <c r="I622" s="87">
        <v>0</v>
      </c>
      <c r="J622" s="87">
        <v>327.21492176999999</v>
      </c>
      <c r="K622" s="87">
        <v>386.70854391</v>
      </c>
      <c r="L622" s="87">
        <v>446.20216605000002</v>
      </c>
    </row>
    <row r="623" spans="1:12" ht="12.75" customHeight="1" x14ac:dyDescent="0.2">
      <c r="A623" s="86" t="s">
        <v>174</v>
      </c>
      <c r="B623" s="86">
        <v>14</v>
      </c>
      <c r="C623" s="87">
        <v>599.06974674000003</v>
      </c>
      <c r="D623" s="87">
        <v>596.17046462999997</v>
      </c>
      <c r="E623" s="87">
        <v>0</v>
      </c>
      <c r="F623" s="87">
        <v>59.617046459999997</v>
      </c>
      <c r="G623" s="87">
        <v>149.04261615999999</v>
      </c>
      <c r="H623" s="87">
        <v>298.08523231999999</v>
      </c>
      <c r="I623" s="87">
        <v>0</v>
      </c>
      <c r="J623" s="87">
        <v>327.89375554999998</v>
      </c>
      <c r="K623" s="87">
        <v>387.51080201000002</v>
      </c>
      <c r="L623" s="87">
        <v>447.12784847</v>
      </c>
    </row>
    <row r="624" spans="1:12" ht="12.75" customHeight="1" x14ac:dyDescent="0.2">
      <c r="A624" s="86" t="s">
        <v>174</v>
      </c>
      <c r="B624" s="86">
        <v>15</v>
      </c>
      <c r="C624" s="87">
        <v>613.95771403000003</v>
      </c>
      <c r="D624" s="87">
        <v>610.89767667000001</v>
      </c>
      <c r="E624" s="87">
        <v>0</v>
      </c>
      <c r="F624" s="87">
        <v>61.089767670000001</v>
      </c>
      <c r="G624" s="87">
        <v>152.72441917</v>
      </c>
      <c r="H624" s="87">
        <v>305.44883834000001</v>
      </c>
      <c r="I624" s="87">
        <v>0</v>
      </c>
      <c r="J624" s="87">
        <v>335.99372217000001</v>
      </c>
      <c r="K624" s="87">
        <v>397.08348984000003</v>
      </c>
      <c r="L624" s="87">
        <v>458.17325749999998</v>
      </c>
    </row>
    <row r="625" spans="1:12" ht="12.75" customHeight="1" x14ac:dyDescent="0.2">
      <c r="A625" s="86" t="s">
        <v>174</v>
      </c>
      <c r="B625" s="86">
        <v>16</v>
      </c>
      <c r="C625" s="87">
        <v>620.72164773999998</v>
      </c>
      <c r="D625" s="87">
        <v>617.71186555999998</v>
      </c>
      <c r="E625" s="87">
        <v>0</v>
      </c>
      <c r="F625" s="87">
        <v>61.771186559999997</v>
      </c>
      <c r="G625" s="87">
        <v>154.42796638999999</v>
      </c>
      <c r="H625" s="87">
        <v>308.85593277999999</v>
      </c>
      <c r="I625" s="87">
        <v>0</v>
      </c>
      <c r="J625" s="87">
        <v>339.74152606000001</v>
      </c>
      <c r="K625" s="87">
        <v>401.51271260999999</v>
      </c>
      <c r="L625" s="87">
        <v>463.28389916999998</v>
      </c>
    </row>
    <row r="626" spans="1:12" ht="12.75" customHeight="1" x14ac:dyDescent="0.2">
      <c r="A626" s="86" t="s">
        <v>174</v>
      </c>
      <c r="B626" s="86">
        <v>17</v>
      </c>
      <c r="C626" s="87">
        <v>650.30443823999997</v>
      </c>
      <c r="D626" s="87">
        <v>646.97944004999999</v>
      </c>
      <c r="E626" s="87">
        <v>0</v>
      </c>
      <c r="F626" s="87">
        <v>64.697944010000001</v>
      </c>
      <c r="G626" s="87">
        <v>161.74486001</v>
      </c>
      <c r="H626" s="87">
        <v>323.48972003</v>
      </c>
      <c r="I626" s="87">
        <v>0</v>
      </c>
      <c r="J626" s="87">
        <v>355.83869203</v>
      </c>
      <c r="K626" s="87">
        <v>420.53663603000001</v>
      </c>
      <c r="L626" s="87">
        <v>485.23458004000003</v>
      </c>
    </row>
    <row r="627" spans="1:12" ht="12.75" customHeight="1" x14ac:dyDescent="0.2">
      <c r="A627" s="86" t="s">
        <v>174</v>
      </c>
      <c r="B627" s="86">
        <v>18</v>
      </c>
      <c r="C627" s="87">
        <v>638.83317005000004</v>
      </c>
      <c r="D627" s="87">
        <v>634.59970561</v>
      </c>
      <c r="E627" s="87">
        <v>0</v>
      </c>
      <c r="F627" s="87">
        <v>63.459970560000002</v>
      </c>
      <c r="G627" s="87">
        <v>158.6499264</v>
      </c>
      <c r="H627" s="87">
        <v>317.29985281</v>
      </c>
      <c r="I627" s="87">
        <v>0</v>
      </c>
      <c r="J627" s="87">
        <v>349.02983809</v>
      </c>
      <c r="K627" s="87">
        <v>412.48980864999999</v>
      </c>
      <c r="L627" s="87">
        <v>475.94977920999997</v>
      </c>
    </row>
    <row r="628" spans="1:12" ht="12.75" customHeight="1" x14ac:dyDescent="0.2">
      <c r="A628" s="86" t="s">
        <v>174</v>
      </c>
      <c r="B628" s="86">
        <v>19</v>
      </c>
      <c r="C628" s="87">
        <v>640.82678193000004</v>
      </c>
      <c r="D628" s="87">
        <v>637.11728949999997</v>
      </c>
      <c r="E628" s="87">
        <v>0</v>
      </c>
      <c r="F628" s="87">
        <v>63.711728950000001</v>
      </c>
      <c r="G628" s="87">
        <v>159.27932238</v>
      </c>
      <c r="H628" s="87">
        <v>318.55864474999998</v>
      </c>
      <c r="I628" s="87">
        <v>0</v>
      </c>
      <c r="J628" s="87">
        <v>350.41450923000002</v>
      </c>
      <c r="K628" s="87">
        <v>414.12623817999997</v>
      </c>
      <c r="L628" s="87">
        <v>477.83796712999998</v>
      </c>
    </row>
    <row r="629" spans="1:12" ht="12.75" customHeight="1" x14ac:dyDescent="0.2">
      <c r="A629" s="86" t="s">
        <v>174</v>
      </c>
      <c r="B629" s="86">
        <v>20</v>
      </c>
      <c r="C629" s="87">
        <v>653.24887688000001</v>
      </c>
      <c r="D629" s="87">
        <v>649.90350403000002</v>
      </c>
      <c r="E629" s="87">
        <v>0</v>
      </c>
      <c r="F629" s="87">
        <v>64.990350399999997</v>
      </c>
      <c r="G629" s="87">
        <v>162.47587601000001</v>
      </c>
      <c r="H629" s="87">
        <v>324.95175202000001</v>
      </c>
      <c r="I629" s="87">
        <v>0</v>
      </c>
      <c r="J629" s="87">
        <v>357.44692722000002</v>
      </c>
      <c r="K629" s="87">
        <v>422.43727761999997</v>
      </c>
      <c r="L629" s="87">
        <v>487.42762801999999</v>
      </c>
    </row>
    <row r="630" spans="1:12" ht="12.75" customHeight="1" x14ac:dyDescent="0.2">
      <c r="A630" s="86" t="s">
        <v>174</v>
      </c>
      <c r="B630" s="86">
        <v>21</v>
      </c>
      <c r="C630" s="87">
        <v>663.15920245999996</v>
      </c>
      <c r="D630" s="87">
        <v>659.85967821999998</v>
      </c>
      <c r="E630" s="87">
        <v>0</v>
      </c>
      <c r="F630" s="87">
        <v>65.985967819999999</v>
      </c>
      <c r="G630" s="87">
        <v>164.96491956</v>
      </c>
      <c r="H630" s="87">
        <v>329.92983910999999</v>
      </c>
      <c r="I630" s="87">
        <v>0</v>
      </c>
      <c r="J630" s="87">
        <v>362.92282302000001</v>
      </c>
      <c r="K630" s="87">
        <v>428.90879083999999</v>
      </c>
      <c r="L630" s="87">
        <v>494.89475866999999</v>
      </c>
    </row>
    <row r="631" spans="1:12" ht="12.75" customHeight="1" x14ac:dyDescent="0.2">
      <c r="A631" s="86" t="s">
        <v>174</v>
      </c>
      <c r="B631" s="86">
        <v>22</v>
      </c>
      <c r="C631" s="87">
        <v>695.02855881999994</v>
      </c>
      <c r="D631" s="87">
        <v>691.06760998000004</v>
      </c>
      <c r="E631" s="87">
        <v>0</v>
      </c>
      <c r="F631" s="87">
        <v>69.106761000000006</v>
      </c>
      <c r="G631" s="87">
        <v>172.76690249999999</v>
      </c>
      <c r="H631" s="87">
        <v>345.53380499000002</v>
      </c>
      <c r="I631" s="87">
        <v>0</v>
      </c>
      <c r="J631" s="87">
        <v>380.08718549000002</v>
      </c>
      <c r="K631" s="87">
        <v>449.19394648999997</v>
      </c>
      <c r="L631" s="87">
        <v>518.30070749000004</v>
      </c>
    </row>
    <row r="632" spans="1:12" ht="12.75" customHeight="1" x14ac:dyDescent="0.2">
      <c r="A632" s="86" t="s">
        <v>174</v>
      </c>
      <c r="B632" s="86">
        <v>23</v>
      </c>
      <c r="C632" s="87">
        <v>765.01531608000005</v>
      </c>
      <c r="D632" s="87">
        <v>760.64678304999995</v>
      </c>
      <c r="E632" s="87">
        <v>0</v>
      </c>
      <c r="F632" s="87">
        <v>76.064678310000005</v>
      </c>
      <c r="G632" s="87">
        <v>190.16169575999999</v>
      </c>
      <c r="H632" s="87">
        <v>380.32339152999998</v>
      </c>
      <c r="I632" s="87">
        <v>0</v>
      </c>
      <c r="J632" s="87">
        <v>418.35573068000002</v>
      </c>
      <c r="K632" s="87">
        <v>494.42040897999999</v>
      </c>
      <c r="L632" s="87">
        <v>570.48508729000002</v>
      </c>
    </row>
    <row r="633" spans="1:12" ht="12.75" customHeight="1" x14ac:dyDescent="0.2">
      <c r="A633" s="86" t="s">
        <v>174</v>
      </c>
      <c r="B633" s="86">
        <v>24</v>
      </c>
      <c r="C633" s="87">
        <v>822.49053461000005</v>
      </c>
      <c r="D633" s="87">
        <v>818.16837721000002</v>
      </c>
      <c r="E633" s="87">
        <v>0</v>
      </c>
      <c r="F633" s="87">
        <v>81.816837719999995</v>
      </c>
      <c r="G633" s="87">
        <v>204.5420943</v>
      </c>
      <c r="H633" s="87">
        <v>409.08418861000001</v>
      </c>
      <c r="I633" s="87">
        <v>0</v>
      </c>
      <c r="J633" s="87">
        <v>449.99260747</v>
      </c>
      <c r="K633" s="87">
        <v>531.80944519000002</v>
      </c>
      <c r="L633" s="87">
        <v>613.62628290999999</v>
      </c>
    </row>
    <row r="634" spans="1:12" ht="12.75" customHeight="1" x14ac:dyDescent="0.2">
      <c r="A634" s="86" t="s">
        <v>175</v>
      </c>
      <c r="B634" s="86">
        <v>1</v>
      </c>
      <c r="C634" s="87">
        <v>907.49949731000004</v>
      </c>
      <c r="D634" s="87">
        <v>903.27863826999999</v>
      </c>
      <c r="E634" s="87">
        <v>0</v>
      </c>
      <c r="F634" s="87">
        <v>90.327863829999998</v>
      </c>
      <c r="G634" s="87">
        <v>225.81965957</v>
      </c>
      <c r="H634" s="87">
        <v>451.63931914</v>
      </c>
      <c r="I634" s="87">
        <v>0</v>
      </c>
      <c r="J634" s="87">
        <v>496.80325104999997</v>
      </c>
      <c r="K634" s="87">
        <v>587.13111488000004</v>
      </c>
      <c r="L634" s="87">
        <v>677.45897869999999</v>
      </c>
    </row>
    <row r="635" spans="1:12" ht="12.75" customHeight="1" x14ac:dyDescent="0.2">
      <c r="A635" s="86" t="s">
        <v>175</v>
      </c>
      <c r="B635" s="86">
        <v>2</v>
      </c>
      <c r="C635" s="87">
        <v>1013.1297446</v>
      </c>
      <c r="D635" s="87">
        <v>1008.55299599</v>
      </c>
      <c r="E635" s="87">
        <v>0</v>
      </c>
      <c r="F635" s="87">
        <v>100.8552996</v>
      </c>
      <c r="G635" s="87">
        <v>252.138249</v>
      </c>
      <c r="H635" s="87">
        <v>504.276498</v>
      </c>
      <c r="I635" s="87">
        <v>0</v>
      </c>
      <c r="J635" s="87">
        <v>554.70414778999998</v>
      </c>
      <c r="K635" s="87">
        <v>655.55944738999995</v>
      </c>
      <c r="L635" s="87">
        <v>756.41474699000003</v>
      </c>
    </row>
    <row r="636" spans="1:12" ht="12.75" customHeight="1" x14ac:dyDescent="0.2">
      <c r="A636" s="86" t="s">
        <v>175</v>
      </c>
      <c r="B636" s="86">
        <v>3</v>
      </c>
      <c r="C636" s="87">
        <v>1070.6962044100001</v>
      </c>
      <c r="D636" s="87">
        <v>1065.8927563899999</v>
      </c>
      <c r="E636" s="87">
        <v>0</v>
      </c>
      <c r="F636" s="87">
        <v>106.58927564</v>
      </c>
      <c r="G636" s="87">
        <v>266.47318910000001</v>
      </c>
      <c r="H636" s="87">
        <v>532.94637820000003</v>
      </c>
      <c r="I636" s="87">
        <v>0</v>
      </c>
      <c r="J636" s="87">
        <v>586.24101600999995</v>
      </c>
      <c r="K636" s="87">
        <v>692.83029165000005</v>
      </c>
      <c r="L636" s="87">
        <v>799.41956729000003</v>
      </c>
    </row>
    <row r="637" spans="1:12" ht="12.75" customHeight="1" x14ac:dyDescent="0.2">
      <c r="A637" s="86" t="s">
        <v>175</v>
      </c>
      <c r="B637" s="86">
        <v>4</v>
      </c>
      <c r="C637" s="87">
        <v>1077.8788459</v>
      </c>
      <c r="D637" s="87">
        <v>1073.00897076</v>
      </c>
      <c r="E637" s="87">
        <v>0</v>
      </c>
      <c r="F637" s="87">
        <v>107.30089708</v>
      </c>
      <c r="G637" s="87">
        <v>268.25224269</v>
      </c>
      <c r="H637" s="87">
        <v>536.50448538000001</v>
      </c>
      <c r="I637" s="87">
        <v>0</v>
      </c>
      <c r="J637" s="87">
        <v>590.15493391999996</v>
      </c>
      <c r="K637" s="87">
        <v>697.45583098999998</v>
      </c>
      <c r="L637" s="87">
        <v>804.75672807000001</v>
      </c>
    </row>
    <row r="638" spans="1:12" ht="12.75" customHeight="1" x14ac:dyDescent="0.2">
      <c r="A638" s="86" t="s">
        <v>175</v>
      </c>
      <c r="B638" s="86">
        <v>5</v>
      </c>
      <c r="C638" s="87">
        <v>1058.7116034200001</v>
      </c>
      <c r="D638" s="87">
        <v>1053.9947984400001</v>
      </c>
      <c r="E638" s="87">
        <v>0</v>
      </c>
      <c r="F638" s="87">
        <v>105.39947984</v>
      </c>
      <c r="G638" s="87">
        <v>263.49869961000002</v>
      </c>
      <c r="H638" s="87">
        <v>526.99739922000003</v>
      </c>
      <c r="I638" s="87">
        <v>0</v>
      </c>
      <c r="J638" s="87">
        <v>579.69713913999999</v>
      </c>
      <c r="K638" s="87">
        <v>685.09661899000002</v>
      </c>
      <c r="L638" s="87">
        <v>790.49609883000005</v>
      </c>
    </row>
    <row r="639" spans="1:12" ht="12.75" customHeight="1" x14ac:dyDescent="0.2">
      <c r="A639" s="86" t="s">
        <v>175</v>
      </c>
      <c r="B639" s="86">
        <v>6</v>
      </c>
      <c r="C639" s="87">
        <v>1038.2463466300001</v>
      </c>
      <c r="D639" s="87">
        <v>1033.4660761800001</v>
      </c>
      <c r="E639" s="87">
        <v>0</v>
      </c>
      <c r="F639" s="87">
        <v>103.34660762</v>
      </c>
      <c r="G639" s="87">
        <v>258.36651905000002</v>
      </c>
      <c r="H639" s="87">
        <v>516.73303809000004</v>
      </c>
      <c r="I639" s="87">
        <v>0</v>
      </c>
      <c r="J639" s="87">
        <v>568.40634190000003</v>
      </c>
      <c r="K639" s="87">
        <v>671.75294952000002</v>
      </c>
      <c r="L639" s="87">
        <v>775.09955714</v>
      </c>
    </row>
    <row r="640" spans="1:12" ht="12.75" customHeight="1" x14ac:dyDescent="0.2">
      <c r="A640" s="86" t="s">
        <v>175</v>
      </c>
      <c r="B640" s="86">
        <v>7</v>
      </c>
      <c r="C640" s="87">
        <v>945.14775201999998</v>
      </c>
      <c r="D640" s="87">
        <v>940.87194469999997</v>
      </c>
      <c r="E640" s="87">
        <v>0</v>
      </c>
      <c r="F640" s="87">
        <v>94.08719447</v>
      </c>
      <c r="G640" s="87">
        <v>235.21798618</v>
      </c>
      <c r="H640" s="87">
        <v>470.43597234999999</v>
      </c>
      <c r="I640" s="87">
        <v>0</v>
      </c>
      <c r="J640" s="87">
        <v>517.47956958999998</v>
      </c>
      <c r="K640" s="87">
        <v>611.56676405999997</v>
      </c>
      <c r="L640" s="87">
        <v>705.65395852999995</v>
      </c>
    </row>
    <row r="641" spans="1:12" ht="12.75" customHeight="1" x14ac:dyDescent="0.2">
      <c r="A641" s="86" t="s">
        <v>175</v>
      </c>
      <c r="B641" s="86">
        <v>8</v>
      </c>
      <c r="C641" s="87">
        <v>777.66662742000005</v>
      </c>
      <c r="D641" s="87">
        <v>774.19688263</v>
      </c>
      <c r="E641" s="87">
        <v>0</v>
      </c>
      <c r="F641" s="87">
        <v>77.419688260000001</v>
      </c>
      <c r="G641" s="87">
        <v>193.54922066</v>
      </c>
      <c r="H641" s="87">
        <v>387.09844132000001</v>
      </c>
      <c r="I641" s="87">
        <v>0</v>
      </c>
      <c r="J641" s="87">
        <v>425.80828545000003</v>
      </c>
      <c r="K641" s="87">
        <v>503.22797371000001</v>
      </c>
      <c r="L641" s="87">
        <v>580.64766196999994</v>
      </c>
    </row>
    <row r="642" spans="1:12" ht="12.75" customHeight="1" x14ac:dyDescent="0.2">
      <c r="A642" s="86" t="s">
        <v>175</v>
      </c>
      <c r="B642" s="86">
        <v>9</v>
      </c>
      <c r="C642" s="87">
        <v>662.28675029999999</v>
      </c>
      <c r="D642" s="87">
        <v>659.29405970000005</v>
      </c>
      <c r="E642" s="87">
        <v>0</v>
      </c>
      <c r="F642" s="87">
        <v>65.929405970000005</v>
      </c>
      <c r="G642" s="87">
        <v>164.82351492999999</v>
      </c>
      <c r="H642" s="87">
        <v>329.64702985000002</v>
      </c>
      <c r="I642" s="87">
        <v>0</v>
      </c>
      <c r="J642" s="87">
        <v>362.61173284</v>
      </c>
      <c r="K642" s="87">
        <v>428.54113881000001</v>
      </c>
      <c r="L642" s="87">
        <v>494.47054478000001</v>
      </c>
    </row>
    <row r="643" spans="1:12" ht="12.75" customHeight="1" x14ac:dyDescent="0.2">
      <c r="A643" s="86" t="s">
        <v>175</v>
      </c>
      <c r="B643" s="86">
        <v>10</v>
      </c>
      <c r="C643" s="87">
        <v>605.95697988999996</v>
      </c>
      <c r="D643" s="87">
        <v>603.02163646999998</v>
      </c>
      <c r="E643" s="87">
        <v>0</v>
      </c>
      <c r="F643" s="87">
        <v>60.302163649999997</v>
      </c>
      <c r="G643" s="87">
        <v>150.75540912</v>
      </c>
      <c r="H643" s="87">
        <v>301.51081823999999</v>
      </c>
      <c r="I643" s="87">
        <v>0</v>
      </c>
      <c r="J643" s="87">
        <v>331.66190005999999</v>
      </c>
      <c r="K643" s="87">
        <v>391.96406371</v>
      </c>
      <c r="L643" s="87">
        <v>452.26622735000001</v>
      </c>
    </row>
    <row r="644" spans="1:12" ht="12.75" customHeight="1" x14ac:dyDescent="0.2">
      <c r="A644" s="86" t="s">
        <v>175</v>
      </c>
      <c r="B644" s="86">
        <v>11</v>
      </c>
      <c r="C644" s="87">
        <v>610.85468713</v>
      </c>
      <c r="D644" s="87">
        <v>607.13377058000003</v>
      </c>
      <c r="E644" s="87">
        <v>0</v>
      </c>
      <c r="F644" s="87">
        <v>60.713377059999999</v>
      </c>
      <c r="G644" s="87">
        <v>151.78344265000001</v>
      </c>
      <c r="H644" s="87">
        <v>303.56688529000002</v>
      </c>
      <c r="I644" s="87">
        <v>0</v>
      </c>
      <c r="J644" s="87">
        <v>333.92357382</v>
      </c>
      <c r="K644" s="87">
        <v>394.63695087999997</v>
      </c>
      <c r="L644" s="87">
        <v>455.35032794</v>
      </c>
    </row>
    <row r="645" spans="1:12" ht="12.75" customHeight="1" x14ac:dyDescent="0.2">
      <c r="A645" s="86" t="s">
        <v>175</v>
      </c>
      <c r="B645" s="86">
        <v>12</v>
      </c>
      <c r="C645" s="87">
        <v>598.10160904999998</v>
      </c>
      <c r="D645" s="87">
        <v>594.46579005000001</v>
      </c>
      <c r="E645" s="87">
        <v>0</v>
      </c>
      <c r="F645" s="87">
        <v>59.446579010000001</v>
      </c>
      <c r="G645" s="87">
        <v>148.61644751</v>
      </c>
      <c r="H645" s="87">
        <v>297.23289503000001</v>
      </c>
      <c r="I645" s="87">
        <v>0</v>
      </c>
      <c r="J645" s="87">
        <v>326.95618452999997</v>
      </c>
      <c r="K645" s="87">
        <v>386.40276353000002</v>
      </c>
      <c r="L645" s="87">
        <v>445.84934254000001</v>
      </c>
    </row>
    <row r="646" spans="1:12" ht="12.75" customHeight="1" x14ac:dyDescent="0.2">
      <c r="A646" s="86" t="s">
        <v>175</v>
      </c>
      <c r="B646" s="86">
        <v>13</v>
      </c>
      <c r="C646" s="87">
        <v>607.33666117999996</v>
      </c>
      <c r="D646" s="87">
        <v>603.72847582999998</v>
      </c>
      <c r="E646" s="87">
        <v>0</v>
      </c>
      <c r="F646" s="87">
        <v>60.372847579999998</v>
      </c>
      <c r="G646" s="87">
        <v>150.93211896</v>
      </c>
      <c r="H646" s="87">
        <v>301.86423791999999</v>
      </c>
      <c r="I646" s="87">
        <v>0</v>
      </c>
      <c r="J646" s="87">
        <v>332.05066170999999</v>
      </c>
      <c r="K646" s="87">
        <v>392.42350929000003</v>
      </c>
      <c r="L646" s="87">
        <v>452.79635687000001</v>
      </c>
    </row>
    <row r="647" spans="1:12" ht="12.75" customHeight="1" x14ac:dyDescent="0.2">
      <c r="A647" s="86" t="s">
        <v>175</v>
      </c>
      <c r="B647" s="86">
        <v>14</v>
      </c>
      <c r="C647" s="87">
        <v>620.92593768999996</v>
      </c>
      <c r="D647" s="87">
        <v>617.87826546999997</v>
      </c>
      <c r="E647" s="87">
        <v>0</v>
      </c>
      <c r="F647" s="87">
        <v>61.787826549999998</v>
      </c>
      <c r="G647" s="87">
        <v>154.46956637</v>
      </c>
      <c r="H647" s="87">
        <v>308.93913273999999</v>
      </c>
      <c r="I647" s="87">
        <v>0</v>
      </c>
      <c r="J647" s="87">
        <v>339.83304600999998</v>
      </c>
      <c r="K647" s="87">
        <v>401.62087256000001</v>
      </c>
      <c r="L647" s="87">
        <v>463.40869909999998</v>
      </c>
    </row>
    <row r="648" spans="1:12" ht="12.75" customHeight="1" x14ac:dyDescent="0.2">
      <c r="A648" s="86" t="s">
        <v>175</v>
      </c>
      <c r="B648" s="86">
        <v>15</v>
      </c>
      <c r="C648" s="87">
        <v>624.97494476999998</v>
      </c>
      <c r="D648" s="87">
        <v>621.87603863000004</v>
      </c>
      <c r="E648" s="87">
        <v>0</v>
      </c>
      <c r="F648" s="87">
        <v>62.187603860000003</v>
      </c>
      <c r="G648" s="87">
        <v>155.46900966000001</v>
      </c>
      <c r="H648" s="87">
        <v>310.93801932000002</v>
      </c>
      <c r="I648" s="87">
        <v>0</v>
      </c>
      <c r="J648" s="87">
        <v>342.03182125000001</v>
      </c>
      <c r="K648" s="87">
        <v>404.21942510999997</v>
      </c>
      <c r="L648" s="87">
        <v>466.40702897</v>
      </c>
    </row>
    <row r="649" spans="1:12" ht="12.75" customHeight="1" x14ac:dyDescent="0.2">
      <c r="A649" s="86" t="s">
        <v>175</v>
      </c>
      <c r="B649" s="86">
        <v>16</v>
      </c>
      <c r="C649" s="87">
        <v>629.11814509999999</v>
      </c>
      <c r="D649" s="87">
        <v>626.44395544999998</v>
      </c>
      <c r="E649" s="87">
        <v>0</v>
      </c>
      <c r="F649" s="87">
        <v>62.644395549999999</v>
      </c>
      <c r="G649" s="87">
        <v>156.61098885999999</v>
      </c>
      <c r="H649" s="87">
        <v>313.22197772999999</v>
      </c>
      <c r="I649" s="87">
        <v>0</v>
      </c>
      <c r="J649" s="87">
        <v>344.54417549999999</v>
      </c>
      <c r="K649" s="87">
        <v>407.18857104</v>
      </c>
      <c r="L649" s="87">
        <v>469.83296659000001</v>
      </c>
    </row>
    <row r="650" spans="1:12" ht="12.75" customHeight="1" x14ac:dyDescent="0.2">
      <c r="A650" s="86" t="s">
        <v>175</v>
      </c>
      <c r="B650" s="86">
        <v>17</v>
      </c>
      <c r="C650" s="87">
        <v>626.04915127000004</v>
      </c>
      <c r="D650" s="87">
        <v>623.61618823000003</v>
      </c>
      <c r="E650" s="87">
        <v>0</v>
      </c>
      <c r="F650" s="87">
        <v>62.361618819999997</v>
      </c>
      <c r="G650" s="87">
        <v>155.90404706000001</v>
      </c>
      <c r="H650" s="87">
        <v>311.80809412000002</v>
      </c>
      <c r="I650" s="87">
        <v>0</v>
      </c>
      <c r="J650" s="87">
        <v>342.98890353000002</v>
      </c>
      <c r="K650" s="87">
        <v>405.35052235000001</v>
      </c>
      <c r="L650" s="87">
        <v>467.71214117</v>
      </c>
    </row>
    <row r="651" spans="1:12" ht="12.75" customHeight="1" x14ac:dyDescent="0.2">
      <c r="A651" s="86" t="s">
        <v>175</v>
      </c>
      <c r="B651" s="86">
        <v>18</v>
      </c>
      <c r="C651" s="87">
        <v>620.38185091000003</v>
      </c>
      <c r="D651" s="87">
        <v>617.52990342999999</v>
      </c>
      <c r="E651" s="87">
        <v>0</v>
      </c>
      <c r="F651" s="87">
        <v>61.752990339999997</v>
      </c>
      <c r="G651" s="87">
        <v>154.38247586</v>
      </c>
      <c r="H651" s="87">
        <v>308.76495172</v>
      </c>
      <c r="I651" s="87">
        <v>0</v>
      </c>
      <c r="J651" s="87">
        <v>339.64144689</v>
      </c>
      <c r="K651" s="87">
        <v>401.39443722999999</v>
      </c>
      <c r="L651" s="87">
        <v>463.14742756999999</v>
      </c>
    </row>
    <row r="652" spans="1:12" ht="12.75" customHeight="1" x14ac:dyDescent="0.2">
      <c r="A652" s="86" t="s">
        <v>175</v>
      </c>
      <c r="B652" s="86">
        <v>19</v>
      </c>
      <c r="C652" s="87">
        <v>617.28012708999995</v>
      </c>
      <c r="D652" s="87">
        <v>614.48576188000004</v>
      </c>
      <c r="E652" s="87">
        <v>0</v>
      </c>
      <c r="F652" s="87">
        <v>61.448576189999997</v>
      </c>
      <c r="G652" s="87">
        <v>153.62144047000001</v>
      </c>
      <c r="H652" s="87">
        <v>307.24288094000002</v>
      </c>
      <c r="I652" s="87">
        <v>0</v>
      </c>
      <c r="J652" s="87">
        <v>337.96716902999998</v>
      </c>
      <c r="K652" s="87">
        <v>399.41574522000002</v>
      </c>
      <c r="L652" s="87">
        <v>460.86432141</v>
      </c>
    </row>
    <row r="653" spans="1:12" ht="12.75" customHeight="1" x14ac:dyDescent="0.2">
      <c r="A653" s="86" t="s">
        <v>175</v>
      </c>
      <c r="B653" s="86">
        <v>20</v>
      </c>
      <c r="C653" s="87">
        <v>615.30171199999995</v>
      </c>
      <c r="D653" s="87">
        <v>612.43952563000005</v>
      </c>
      <c r="E653" s="87">
        <v>0</v>
      </c>
      <c r="F653" s="87">
        <v>61.243952559999997</v>
      </c>
      <c r="G653" s="87">
        <v>153.10988141000001</v>
      </c>
      <c r="H653" s="87">
        <v>306.21976282000003</v>
      </c>
      <c r="I653" s="87">
        <v>0</v>
      </c>
      <c r="J653" s="87">
        <v>336.84173909999998</v>
      </c>
      <c r="K653" s="87">
        <v>398.08569166000001</v>
      </c>
      <c r="L653" s="87">
        <v>459.32964421999998</v>
      </c>
    </row>
    <row r="654" spans="1:12" ht="12.75" customHeight="1" x14ac:dyDescent="0.2">
      <c r="A654" s="86" t="s">
        <v>175</v>
      </c>
      <c r="B654" s="86">
        <v>21</v>
      </c>
      <c r="C654" s="87">
        <v>610.38639035999995</v>
      </c>
      <c r="D654" s="87">
        <v>607.17404607000003</v>
      </c>
      <c r="E654" s="87">
        <v>0</v>
      </c>
      <c r="F654" s="87">
        <v>60.717404610000003</v>
      </c>
      <c r="G654" s="87">
        <v>151.79351152000001</v>
      </c>
      <c r="H654" s="87">
        <v>303.58702304000002</v>
      </c>
      <c r="I654" s="87">
        <v>0</v>
      </c>
      <c r="J654" s="87">
        <v>333.94572534000002</v>
      </c>
      <c r="K654" s="87">
        <v>394.66312994999998</v>
      </c>
      <c r="L654" s="87">
        <v>455.38053454999999</v>
      </c>
    </row>
    <row r="655" spans="1:12" ht="12.75" customHeight="1" x14ac:dyDescent="0.2">
      <c r="A655" s="86" t="s">
        <v>175</v>
      </c>
      <c r="B655" s="86">
        <v>22</v>
      </c>
      <c r="C655" s="87">
        <v>663.27761681000004</v>
      </c>
      <c r="D655" s="87">
        <v>659.58747000000005</v>
      </c>
      <c r="E655" s="87">
        <v>0</v>
      </c>
      <c r="F655" s="87">
        <v>65.958747000000002</v>
      </c>
      <c r="G655" s="87">
        <v>164.89686750000001</v>
      </c>
      <c r="H655" s="87">
        <v>329.79373500000003</v>
      </c>
      <c r="I655" s="87">
        <v>0</v>
      </c>
      <c r="J655" s="87">
        <v>362.77310849999998</v>
      </c>
      <c r="K655" s="87">
        <v>428.73185549999999</v>
      </c>
      <c r="L655" s="87">
        <v>494.69060250000001</v>
      </c>
    </row>
    <row r="656" spans="1:12" ht="12.75" customHeight="1" x14ac:dyDescent="0.2">
      <c r="A656" s="86" t="s">
        <v>175</v>
      </c>
      <c r="B656" s="86">
        <v>23</v>
      </c>
      <c r="C656" s="87">
        <v>743.05909743999996</v>
      </c>
      <c r="D656" s="87">
        <v>739.22323933999996</v>
      </c>
      <c r="E656" s="87">
        <v>0</v>
      </c>
      <c r="F656" s="87">
        <v>73.922323930000005</v>
      </c>
      <c r="G656" s="87">
        <v>184.80580983999999</v>
      </c>
      <c r="H656" s="87">
        <v>369.61161966999998</v>
      </c>
      <c r="I656" s="87">
        <v>0</v>
      </c>
      <c r="J656" s="87">
        <v>406.57278164000002</v>
      </c>
      <c r="K656" s="87">
        <v>480.49510557000002</v>
      </c>
      <c r="L656" s="87">
        <v>554.41742951000003</v>
      </c>
    </row>
    <row r="657" spans="1:12" ht="12.75" customHeight="1" x14ac:dyDescent="0.2">
      <c r="A657" s="86" t="s">
        <v>175</v>
      </c>
      <c r="B657" s="86">
        <v>24</v>
      </c>
      <c r="C657" s="87">
        <v>866.76311077000003</v>
      </c>
      <c r="D657" s="87">
        <v>862.85569917999999</v>
      </c>
      <c r="E657" s="87">
        <v>0</v>
      </c>
      <c r="F657" s="87">
        <v>86.28556992</v>
      </c>
      <c r="G657" s="87">
        <v>215.7139248</v>
      </c>
      <c r="H657" s="87">
        <v>431.42784958999999</v>
      </c>
      <c r="I657" s="87">
        <v>0</v>
      </c>
      <c r="J657" s="87">
        <v>474.57063455000002</v>
      </c>
      <c r="K657" s="87">
        <v>560.85620446999997</v>
      </c>
      <c r="L657" s="87">
        <v>647.14177439000002</v>
      </c>
    </row>
    <row r="658" spans="1:12" ht="12.75" customHeight="1" x14ac:dyDescent="0.2">
      <c r="A658" s="86" t="s">
        <v>176</v>
      </c>
      <c r="B658" s="86">
        <v>1</v>
      </c>
      <c r="C658" s="87">
        <v>963.51573953000002</v>
      </c>
      <c r="D658" s="87">
        <v>959.04267597</v>
      </c>
      <c r="E658" s="87">
        <v>0</v>
      </c>
      <c r="F658" s="87">
        <v>95.904267599999997</v>
      </c>
      <c r="G658" s="87">
        <v>239.76066899</v>
      </c>
      <c r="H658" s="87">
        <v>479.52133799000001</v>
      </c>
      <c r="I658" s="87">
        <v>0</v>
      </c>
      <c r="J658" s="87">
        <v>527.47347177999995</v>
      </c>
      <c r="K658" s="87">
        <v>623.37773937999998</v>
      </c>
      <c r="L658" s="87">
        <v>719.28200698000001</v>
      </c>
    </row>
    <row r="659" spans="1:12" ht="12.75" customHeight="1" x14ac:dyDescent="0.2">
      <c r="A659" s="86" t="s">
        <v>176</v>
      </c>
      <c r="B659" s="86">
        <v>2</v>
      </c>
      <c r="C659" s="87">
        <v>1030.0915953199999</v>
      </c>
      <c r="D659" s="87">
        <v>1025.11196485</v>
      </c>
      <c r="E659" s="87">
        <v>0</v>
      </c>
      <c r="F659" s="87">
        <v>102.51119649</v>
      </c>
      <c r="G659" s="87">
        <v>256.27799120999998</v>
      </c>
      <c r="H659" s="87">
        <v>512.55598242999997</v>
      </c>
      <c r="I659" s="87">
        <v>0</v>
      </c>
      <c r="J659" s="87">
        <v>563.81158067000001</v>
      </c>
      <c r="K659" s="87">
        <v>666.32277714999998</v>
      </c>
      <c r="L659" s="87">
        <v>768.83397363999995</v>
      </c>
    </row>
    <row r="660" spans="1:12" ht="12.75" customHeight="1" x14ac:dyDescent="0.2">
      <c r="A660" s="86" t="s">
        <v>176</v>
      </c>
      <c r="B660" s="86">
        <v>3</v>
      </c>
      <c r="C660" s="87">
        <v>1054.41518922</v>
      </c>
      <c r="D660" s="87">
        <v>1049.3678072800001</v>
      </c>
      <c r="E660" s="87">
        <v>0</v>
      </c>
      <c r="F660" s="87">
        <v>104.93678073</v>
      </c>
      <c r="G660" s="87">
        <v>262.34195182000002</v>
      </c>
      <c r="H660" s="87">
        <v>524.68390364000004</v>
      </c>
      <c r="I660" s="87">
        <v>0</v>
      </c>
      <c r="J660" s="87">
        <v>577.15229399999998</v>
      </c>
      <c r="K660" s="87">
        <v>682.08907472999999</v>
      </c>
      <c r="L660" s="87">
        <v>787.02585546</v>
      </c>
    </row>
    <row r="661" spans="1:12" ht="12.75" customHeight="1" x14ac:dyDescent="0.2">
      <c r="A661" s="86" t="s">
        <v>176</v>
      </c>
      <c r="B661" s="86">
        <v>4</v>
      </c>
      <c r="C661" s="87">
        <v>1044.2764794300001</v>
      </c>
      <c r="D661" s="87">
        <v>1039.17478435</v>
      </c>
      <c r="E661" s="87">
        <v>0</v>
      </c>
      <c r="F661" s="87">
        <v>103.91747844</v>
      </c>
      <c r="G661" s="87">
        <v>259.79369609000003</v>
      </c>
      <c r="H661" s="87">
        <v>519.58739218000005</v>
      </c>
      <c r="I661" s="87">
        <v>0</v>
      </c>
      <c r="J661" s="87">
        <v>571.54613139000003</v>
      </c>
      <c r="K661" s="87">
        <v>675.46360983</v>
      </c>
      <c r="L661" s="87">
        <v>779.38108825999996</v>
      </c>
    </row>
    <row r="662" spans="1:12" ht="12.75" customHeight="1" x14ac:dyDescent="0.2">
      <c r="A662" s="86" t="s">
        <v>176</v>
      </c>
      <c r="B662" s="86">
        <v>5</v>
      </c>
      <c r="C662" s="87">
        <v>1040.51435842</v>
      </c>
      <c r="D662" s="87">
        <v>1035.6759080100001</v>
      </c>
      <c r="E662" s="87">
        <v>0</v>
      </c>
      <c r="F662" s="87">
        <v>103.5675908</v>
      </c>
      <c r="G662" s="87">
        <v>258.91897699999998</v>
      </c>
      <c r="H662" s="87">
        <v>517.83795400999998</v>
      </c>
      <c r="I662" s="87">
        <v>0</v>
      </c>
      <c r="J662" s="87">
        <v>569.62174941000001</v>
      </c>
      <c r="K662" s="87">
        <v>673.18934020999995</v>
      </c>
      <c r="L662" s="87">
        <v>776.75693101000002</v>
      </c>
    </row>
    <row r="663" spans="1:12" ht="12.75" customHeight="1" x14ac:dyDescent="0.2">
      <c r="A663" s="86" t="s">
        <v>176</v>
      </c>
      <c r="B663" s="86">
        <v>6</v>
      </c>
      <c r="C663" s="87">
        <v>1046.6490921300001</v>
      </c>
      <c r="D663" s="87">
        <v>1041.07743822</v>
      </c>
      <c r="E663" s="87">
        <v>0</v>
      </c>
      <c r="F663" s="87">
        <v>104.10774382</v>
      </c>
      <c r="G663" s="87">
        <v>260.26935956</v>
      </c>
      <c r="H663" s="87">
        <v>520.53871910999999</v>
      </c>
      <c r="I663" s="87">
        <v>0</v>
      </c>
      <c r="J663" s="87">
        <v>572.59259101999999</v>
      </c>
      <c r="K663" s="87">
        <v>676.70033483999998</v>
      </c>
      <c r="L663" s="87">
        <v>780.80807866999999</v>
      </c>
    </row>
    <row r="664" spans="1:12" ht="12.75" customHeight="1" x14ac:dyDescent="0.2">
      <c r="A664" s="86" t="s">
        <v>176</v>
      </c>
      <c r="B664" s="86">
        <v>7</v>
      </c>
      <c r="C664" s="87">
        <v>952.23864862999994</v>
      </c>
      <c r="D664" s="87">
        <v>947.32902539999998</v>
      </c>
      <c r="E664" s="87">
        <v>0</v>
      </c>
      <c r="F664" s="87">
        <v>94.732902539999998</v>
      </c>
      <c r="G664" s="87">
        <v>236.83225634999999</v>
      </c>
      <c r="H664" s="87">
        <v>473.66451269999999</v>
      </c>
      <c r="I664" s="87">
        <v>0</v>
      </c>
      <c r="J664" s="87">
        <v>521.03096397000002</v>
      </c>
      <c r="K664" s="87">
        <v>615.76386650999996</v>
      </c>
      <c r="L664" s="87">
        <v>710.49676905000001</v>
      </c>
    </row>
    <row r="665" spans="1:12" ht="12.75" customHeight="1" x14ac:dyDescent="0.2">
      <c r="A665" s="86" t="s">
        <v>176</v>
      </c>
      <c r="B665" s="86">
        <v>8</v>
      </c>
      <c r="C665" s="87">
        <v>791.09209604</v>
      </c>
      <c r="D665" s="87">
        <v>786.63555674999998</v>
      </c>
      <c r="E665" s="87">
        <v>0</v>
      </c>
      <c r="F665" s="87">
        <v>78.663555680000002</v>
      </c>
      <c r="G665" s="87">
        <v>196.65888919</v>
      </c>
      <c r="H665" s="87">
        <v>393.31777837999999</v>
      </c>
      <c r="I665" s="87">
        <v>0</v>
      </c>
      <c r="J665" s="87">
        <v>432.64955621000001</v>
      </c>
      <c r="K665" s="87">
        <v>511.31311189000002</v>
      </c>
      <c r="L665" s="87">
        <v>589.97666756000001</v>
      </c>
    </row>
    <row r="666" spans="1:12" ht="12.75" customHeight="1" x14ac:dyDescent="0.2">
      <c r="A666" s="86" t="s">
        <v>176</v>
      </c>
      <c r="B666" s="86">
        <v>9</v>
      </c>
      <c r="C666" s="87">
        <v>675.49489093</v>
      </c>
      <c r="D666" s="87">
        <v>671.47056870999995</v>
      </c>
      <c r="E666" s="87">
        <v>0</v>
      </c>
      <c r="F666" s="87">
        <v>67.14705687</v>
      </c>
      <c r="G666" s="87">
        <v>167.86764217999999</v>
      </c>
      <c r="H666" s="87">
        <v>335.73528435999998</v>
      </c>
      <c r="I666" s="87">
        <v>0</v>
      </c>
      <c r="J666" s="87">
        <v>369.30881278999999</v>
      </c>
      <c r="K666" s="87">
        <v>436.45586966000002</v>
      </c>
      <c r="L666" s="87">
        <v>503.60292652999999</v>
      </c>
    </row>
    <row r="667" spans="1:12" ht="12.75" customHeight="1" x14ac:dyDescent="0.2">
      <c r="A667" s="86" t="s">
        <v>176</v>
      </c>
      <c r="B667" s="86">
        <v>10</v>
      </c>
      <c r="C667" s="87">
        <v>617.84925367999995</v>
      </c>
      <c r="D667" s="87">
        <v>614.66236083000001</v>
      </c>
      <c r="E667" s="87">
        <v>0</v>
      </c>
      <c r="F667" s="87">
        <v>61.466236080000002</v>
      </c>
      <c r="G667" s="87">
        <v>153.66559021</v>
      </c>
      <c r="H667" s="87">
        <v>307.33118042000001</v>
      </c>
      <c r="I667" s="87">
        <v>0</v>
      </c>
      <c r="J667" s="87">
        <v>338.06429845999997</v>
      </c>
      <c r="K667" s="87">
        <v>399.53053454000002</v>
      </c>
      <c r="L667" s="87">
        <v>460.99677062000001</v>
      </c>
    </row>
    <row r="668" spans="1:12" ht="12.75" customHeight="1" x14ac:dyDescent="0.2">
      <c r="A668" s="86" t="s">
        <v>176</v>
      </c>
      <c r="B668" s="86">
        <v>11</v>
      </c>
      <c r="C668" s="87">
        <v>601.87690582000005</v>
      </c>
      <c r="D668" s="87">
        <v>598.99758926000004</v>
      </c>
      <c r="E668" s="87">
        <v>0</v>
      </c>
      <c r="F668" s="87">
        <v>59.899758929999997</v>
      </c>
      <c r="G668" s="87">
        <v>149.74939732000001</v>
      </c>
      <c r="H668" s="87">
        <v>299.49879463000002</v>
      </c>
      <c r="I668" s="87">
        <v>0</v>
      </c>
      <c r="J668" s="87">
        <v>329.44867409</v>
      </c>
      <c r="K668" s="87">
        <v>389.34843302000002</v>
      </c>
      <c r="L668" s="87">
        <v>449.24819194999998</v>
      </c>
    </row>
    <row r="669" spans="1:12" ht="12.75" customHeight="1" x14ac:dyDescent="0.2">
      <c r="A669" s="86" t="s">
        <v>176</v>
      </c>
      <c r="B669" s="86">
        <v>12</v>
      </c>
      <c r="C669" s="87">
        <v>598.48781735</v>
      </c>
      <c r="D669" s="87">
        <v>594.90402960999995</v>
      </c>
      <c r="E669" s="87">
        <v>0</v>
      </c>
      <c r="F669" s="87">
        <v>59.490402959999997</v>
      </c>
      <c r="G669" s="87">
        <v>148.72600739999999</v>
      </c>
      <c r="H669" s="87">
        <v>297.45201480999998</v>
      </c>
      <c r="I669" s="87">
        <v>0</v>
      </c>
      <c r="J669" s="87">
        <v>327.19721628999997</v>
      </c>
      <c r="K669" s="87">
        <v>386.68761925000001</v>
      </c>
      <c r="L669" s="87">
        <v>446.17802220999999</v>
      </c>
    </row>
    <row r="670" spans="1:12" ht="12.75" customHeight="1" x14ac:dyDescent="0.2">
      <c r="A670" s="86" t="s">
        <v>176</v>
      </c>
      <c r="B670" s="86">
        <v>13</v>
      </c>
      <c r="C670" s="87">
        <v>588.92295988000001</v>
      </c>
      <c r="D670" s="87">
        <v>585.64230101999999</v>
      </c>
      <c r="E670" s="87">
        <v>0</v>
      </c>
      <c r="F670" s="87">
        <v>58.564230100000003</v>
      </c>
      <c r="G670" s="87">
        <v>146.41057526</v>
      </c>
      <c r="H670" s="87">
        <v>292.82115051</v>
      </c>
      <c r="I670" s="87">
        <v>0</v>
      </c>
      <c r="J670" s="87">
        <v>322.10326556000001</v>
      </c>
      <c r="K670" s="87">
        <v>380.66749565999999</v>
      </c>
      <c r="L670" s="87">
        <v>439.23172577000003</v>
      </c>
    </row>
    <row r="671" spans="1:12" ht="12.75" customHeight="1" x14ac:dyDescent="0.2">
      <c r="A671" s="86" t="s">
        <v>176</v>
      </c>
      <c r="B671" s="86">
        <v>14</v>
      </c>
      <c r="C671" s="87">
        <v>594.74124061999999</v>
      </c>
      <c r="D671" s="87">
        <v>591.73544422999998</v>
      </c>
      <c r="E671" s="87">
        <v>0</v>
      </c>
      <c r="F671" s="87">
        <v>59.173544419999999</v>
      </c>
      <c r="G671" s="87">
        <v>147.93386106</v>
      </c>
      <c r="H671" s="87">
        <v>295.86772212</v>
      </c>
      <c r="I671" s="87">
        <v>0</v>
      </c>
      <c r="J671" s="87">
        <v>325.45449432999999</v>
      </c>
      <c r="K671" s="87">
        <v>384.62803874999997</v>
      </c>
      <c r="L671" s="87">
        <v>443.80158317000001</v>
      </c>
    </row>
    <row r="672" spans="1:12" ht="12.75" customHeight="1" x14ac:dyDescent="0.2">
      <c r="A672" s="86" t="s">
        <v>176</v>
      </c>
      <c r="B672" s="86">
        <v>15</v>
      </c>
      <c r="C672" s="87">
        <v>598.57232685999998</v>
      </c>
      <c r="D672" s="87">
        <v>595.29652759999999</v>
      </c>
      <c r="E672" s="87">
        <v>0</v>
      </c>
      <c r="F672" s="87">
        <v>59.529652759999998</v>
      </c>
      <c r="G672" s="87">
        <v>148.8241319</v>
      </c>
      <c r="H672" s="87">
        <v>297.6482638</v>
      </c>
      <c r="I672" s="87">
        <v>0</v>
      </c>
      <c r="J672" s="87">
        <v>327.41309017999998</v>
      </c>
      <c r="K672" s="87">
        <v>386.94274294000002</v>
      </c>
      <c r="L672" s="87">
        <v>446.47239569999999</v>
      </c>
    </row>
    <row r="673" spans="1:12" ht="12.75" customHeight="1" x14ac:dyDescent="0.2">
      <c r="A673" s="86" t="s">
        <v>176</v>
      </c>
      <c r="B673" s="86">
        <v>16</v>
      </c>
      <c r="C673" s="87">
        <v>599.22647920999998</v>
      </c>
      <c r="D673" s="87">
        <v>596.10034269000005</v>
      </c>
      <c r="E673" s="87">
        <v>0</v>
      </c>
      <c r="F673" s="87">
        <v>59.61003427</v>
      </c>
      <c r="G673" s="87">
        <v>149.02508567000001</v>
      </c>
      <c r="H673" s="87">
        <v>298.05017135000003</v>
      </c>
      <c r="I673" s="87">
        <v>0</v>
      </c>
      <c r="J673" s="87">
        <v>327.85518847999998</v>
      </c>
      <c r="K673" s="87">
        <v>387.46522275000001</v>
      </c>
      <c r="L673" s="87">
        <v>447.07525701999998</v>
      </c>
    </row>
    <row r="674" spans="1:12" ht="12.75" customHeight="1" x14ac:dyDescent="0.2">
      <c r="A674" s="86" t="s">
        <v>176</v>
      </c>
      <c r="B674" s="86">
        <v>17</v>
      </c>
      <c r="C674" s="87">
        <v>606.48658797999997</v>
      </c>
      <c r="D674" s="87">
        <v>603.52197734000003</v>
      </c>
      <c r="E674" s="87">
        <v>0</v>
      </c>
      <c r="F674" s="87">
        <v>60.35219773</v>
      </c>
      <c r="G674" s="87">
        <v>150.88049434000001</v>
      </c>
      <c r="H674" s="87">
        <v>301.76098867000002</v>
      </c>
      <c r="I674" s="87">
        <v>0</v>
      </c>
      <c r="J674" s="87">
        <v>331.93708753999999</v>
      </c>
      <c r="K674" s="87">
        <v>392.28928526999999</v>
      </c>
      <c r="L674" s="87">
        <v>452.64148301</v>
      </c>
    </row>
    <row r="675" spans="1:12" ht="12.75" customHeight="1" x14ac:dyDescent="0.2">
      <c r="A675" s="86" t="s">
        <v>176</v>
      </c>
      <c r="B675" s="86">
        <v>18</v>
      </c>
      <c r="C675" s="87">
        <v>602.51958156000001</v>
      </c>
      <c r="D675" s="87">
        <v>599.35850303999996</v>
      </c>
      <c r="E675" s="87">
        <v>0</v>
      </c>
      <c r="F675" s="87">
        <v>59.935850299999998</v>
      </c>
      <c r="G675" s="87">
        <v>149.83962575999999</v>
      </c>
      <c r="H675" s="87">
        <v>299.67925151999998</v>
      </c>
      <c r="I675" s="87">
        <v>0</v>
      </c>
      <c r="J675" s="87">
        <v>329.64717667000002</v>
      </c>
      <c r="K675" s="87">
        <v>389.58302698</v>
      </c>
      <c r="L675" s="87">
        <v>449.51887728000003</v>
      </c>
    </row>
    <row r="676" spans="1:12" ht="12.75" customHeight="1" x14ac:dyDescent="0.2">
      <c r="A676" s="86" t="s">
        <v>176</v>
      </c>
      <c r="B676" s="86">
        <v>19</v>
      </c>
      <c r="C676" s="87">
        <v>597.25825777</v>
      </c>
      <c r="D676" s="87">
        <v>594.59074142999998</v>
      </c>
      <c r="E676" s="87">
        <v>0</v>
      </c>
      <c r="F676" s="87">
        <v>59.459074139999998</v>
      </c>
      <c r="G676" s="87">
        <v>148.64768536</v>
      </c>
      <c r="H676" s="87">
        <v>297.29537071999999</v>
      </c>
      <c r="I676" s="87">
        <v>0</v>
      </c>
      <c r="J676" s="87">
        <v>327.02490778999999</v>
      </c>
      <c r="K676" s="87">
        <v>386.48398193000003</v>
      </c>
      <c r="L676" s="87">
        <v>445.94305607000001</v>
      </c>
    </row>
    <row r="677" spans="1:12" ht="12.75" customHeight="1" x14ac:dyDescent="0.2">
      <c r="A677" s="86" t="s">
        <v>176</v>
      </c>
      <c r="B677" s="86">
        <v>20</v>
      </c>
      <c r="C677" s="87">
        <v>603.53648391000002</v>
      </c>
      <c r="D677" s="87">
        <v>600.89450326999997</v>
      </c>
      <c r="E677" s="87">
        <v>0</v>
      </c>
      <c r="F677" s="87">
        <v>60.089450329999998</v>
      </c>
      <c r="G677" s="87">
        <v>150.22362582</v>
      </c>
      <c r="H677" s="87">
        <v>300.44725163999999</v>
      </c>
      <c r="I677" s="87">
        <v>0</v>
      </c>
      <c r="J677" s="87">
        <v>330.49197679999997</v>
      </c>
      <c r="K677" s="87">
        <v>390.58142713000001</v>
      </c>
      <c r="L677" s="87">
        <v>450.67087744999998</v>
      </c>
    </row>
    <row r="678" spans="1:12" ht="12.75" customHeight="1" x14ac:dyDescent="0.2">
      <c r="A678" s="86" t="s">
        <v>176</v>
      </c>
      <c r="B678" s="86">
        <v>21</v>
      </c>
      <c r="C678" s="87">
        <v>607.95395269000005</v>
      </c>
      <c r="D678" s="87">
        <v>605.18563300000005</v>
      </c>
      <c r="E678" s="87">
        <v>0</v>
      </c>
      <c r="F678" s="87">
        <v>60.518563299999997</v>
      </c>
      <c r="G678" s="87">
        <v>151.29640825000001</v>
      </c>
      <c r="H678" s="87">
        <v>302.59281650000003</v>
      </c>
      <c r="I678" s="87">
        <v>0</v>
      </c>
      <c r="J678" s="87">
        <v>332.85209815000002</v>
      </c>
      <c r="K678" s="87">
        <v>393.37066145</v>
      </c>
      <c r="L678" s="87">
        <v>453.88922474999998</v>
      </c>
    </row>
    <row r="679" spans="1:12" ht="12.75" customHeight="1" x14ac:dyDescent="0.2">
      <c r="A679" s="86" t="s">
        <v>176</v>
      </c>
      <c r="B679" s="86">
        <v>22</v>
      </c>
      <c r="C679" s="87">
        <v>648.22358677</v>
      </c>
      <c r="D679" s="87">
        <v>645.20539586999996</v>
      </c>
      <c r="E679" s="87">
        <v>0</v>
      </c>
      <c r="F679" s="87">
        <v>64.520539589999998</v>
      </c>
      <c r="G679" s="87">
        <v>161.30134896999999</v>
      </c>
      <c r="H679" s="87">
        <v>322.60269793999998</v>
      </c>
      <c r="I679" s="87">
        <v>0</v>
      </c>
      <c r="J679" s="87">
        <v>354.86296772999998</v>
      </c>
      <c r="K679" s="87">
        <v>419.38350731999998</v>
      </c>
      <c r="L679" s="87">
        <v>483.90404690000003</v>
      </c>
    </row>
    <row r="680" spans="1:12" ht="12.75" customHeight="1" x14ac:dyDescent="0.2">
      <c r="A680" s="86" t="s">
        <v>176</v>
      </c>
      <c r="B680" s="86">
        <v>23</v>
      </c>
      <c r="C680" s="87">
        <v>741.48116102999995</v>
      </c>
      <c r="D680" s="87">
        <v>738.15948768999999</v>
      </c>
      <c r="E680" s="87">
        <v>0</v>
      </c>
      <c r="F680" s="87">
        <v>73.815948770000006</v>
      </c>
      <c r="G680" s="87">
        <v>184.53987192</v>
      </c>
      <c r="H680" s="87">
        <v>369.07974385</v>
      </c>
      <c r="I680" s="87">
        <v>0</v>
      </c>
      <c r="J680" s="87">
        <v>405.98771822999998</v>
      </c>
      <c r="K680" s="87">
        <v>479.80366700000002</v>
      </c>
      <c r="L680" s="87">
        <v>553.61961577</v>
      </c>
    </row>
    <row r="681" spans="1:12" ht="12.75" customHeight="1" x14ac:dyDescent="0.2">
      <c r="A681" s="86" t="s">
        <v>176</v>
      </c>
      <c r="B681" s="86">
        <v>24</v>
      </c>
      <c r="C681" s="87">
        <v>858.38756567999997</v>
      </c>
      <c r="D681" s="87">
        <v>854.49784932</v>
      </c>
      <c r="E681" s="87">
        <v>0</v>
      </c>
      <c r="F681" s="87">
        <v>85.449784930000007</v>
      </c>
      <c r="G681" s="87">
        <v>213.62446233</v>
      </c>
      <c r="H681" s="87">
        <v>427.24892466</v>
      </c>
      <c r="I681" s="87">
        <v>0</v>
      </c>
      <c r="J681" s="87">
        <v>469.97381712999999</v>
      </c>
      <c r="K681" s="87">
        <v>555.42360206000001</v>
      </c>
      <c r="L681" s="87">
        <v>640.87338698999997</v>
      </c>
    </row>
    <row r="682" spans="1:12" ht="12.75" customHeight="1" x14ac:dyDescent="0.2">
      <c r="A682" s="86" t="s">
        <v>177</v>
      </c>
      <c r="B682" s="86">
        <v>1</v>
      </c>
      <c r="C682" s="87">
        <v>809.96613225999999</v>
      </c>
      <c r="D682" s="87">
        <v>806.38648754999997</v>
      </c>
      <c r="E682" s="87">
        <v>0</v>
      </c>
      <c r="F682" s="87">
        <v>80.638648759999995</v>
      </c>
      <c r="G682" s="87">
        <v>201.59662188999999</v>
      </c>
      <c r="H682" s="87">
        <v>403.19324377999999</v>
      </c>
      <c r="I682" s="87">
        <v>0</v>
      </c>
      <c r="J682" s="87">
        <v>443.51256814999999</v>
      </c>
      <c r="K682" s="87">
        <v>524.15121691000002</v>
      </c>
      <c r="L682" s="87">
        <v>604.78986566000003</v>
      </c>
    </row>
    <row r="683" spans="1:12" ht="12.75" customHeight="1" x14ac:dyDescent="0.2">
      <c r="A683" s="86" t="s">
        <v>177</v>
      </c>
      <c r="B683" s="86">
        <v>2</v>
      </c>
      <c r="C683" s="87">
        <v>878.67080276000002</v>
      </c>
      <c r="D683" s="87">
        <v>874.74986233000004</v>
      </c>
      <c r="E683" s="87">
        <v>0</v>
      </c>
      <c r="F683" s="87">
        <v>87.474986229999999</v>
      </c>
      <c r="G683" s="87">
        <v>218.68746558000001</v>
      </c>
      <c r="H683" s="87">
        <v>437.37493117000002</v>
      </c>
      <c r="I683" s="87">
        <v>0</v>
      </c>
      <c r="J683" s="87">
        <v>481.11242428000003</v>
      </c>
      <c r="K683" s="87">
        <v>568.58741051000004</v>
      </c>
      <c r="L683" s="87">
        <v>656.06239674999995</v>
      </c>
    </row>
    <row r="684" spans="1:12" ht="12.75" customHeight="1" x14ac:dyDescent="0.2">
      <c r="A684" s="86" t="s">
        <v>177</v>
      </c>
      <c r="B684" s="86">
        <v>3</v>
      </c>
      <c r="C684" s="87">
        <v>906.23778073000005</v>
      </c>
      <c r="D684" s="87">
        <v>902.34424406999995</v>
      </c>
      <c r="E684" s="87">
        <v>0</v>
      </c>
      <c r="F684" s="87">
        <v>90.234424410000003</v>
      </c>
      <c r="G684" s="87">
        <v>225.58606101999999</v>
      </c>
      <c r="H684" s="87">
        <v>451.17212203999998</v>
      </c>
      <c r="I684" s="87">
        <v>0</v>
      </c>
      <c r="J684" s="87">
        <v>496.28933424000002</v>
      </c>
      <c r="K684" s="87">
        <v>586.52375864999999</v>
      </c>
      <c r="L684" s="87">
        <v>676.75818304999996</v>
      </c>
    </row>
    <row r="685" spans="1:12" ht="12.75" customHeight="1" x14ac:dyDescent="0.2">
      <c r="A685" s="86" t="s">
        <v>177</v>
      </c>
      <c r="B685" s="86">
        <v>4</v>
      </c>
      <c r="C685" s="87">
        <v>935.75529906999998</v>
      </c>
      <c r="D685" s="87">
        <v>931.44649058000005</v>
      </c>
      <c r="E685" s="87">
        <v>0</v>
      </c>
      <c r="F685" s="87">
        <v>93.144649060000006</v>
      </c>
      <c r="G685" s="87">
        <v>232.86162264999999</v>
      </c>
      <c r="H685" s="87">
        <v>465.72324529000002</v>
      </c>
      <c r="I685" s="87">
        <v>0</v>
      </c>
      <c r="J685" s="87">
        <v>512.29556981999997</v>
      </c>
      <c r="K685" s="87">
        <v>605.44021887999997</v>
      </c>
      <c r="L685" s="87">
        <v>698.58486793999998</v>
      </c>
    </row>
    <row r="686" spans="1:12" ht="12.75" customHeight="1" x14ac:dyDescent="0.2">
      <c r="A686" s="86" t="s">
        <v>177</v>
      </c>
      <c r="B686" s="86">
        <v>5</v>
      </c>
      <c r="C686" s="87">
        <v>926.15632410000001</v>
      </c>
      <c r="D686" s="87">
        <v>921.71269705999998</v>
      </c>
      <c r="E686" s="87">
        <v>0</v>
      </c>
      <c r="F686" s="87">
        <v>92.171269710000004</v>
      </c>
      <c r="G686" s="87">
        <v>230.42817427</v>
      </c>
      <c r="H686" s="87">
        <v>460.85634852999999</v>
      </c>
      <c r="I686" s="87">
        <v>0</v>
      </c>
      <c r="J686" s="87">
        <v>506.94198338000001</v>
      </c>
      <c r="K686" s="87">
        <v>599.11325308999994</v>
      </c>
      <c r="L686" s="87">
        <v>691.28452279999999</v>
      </c>
    </row>
    <row r="687" spans="1:12" ht="12.75" customHeight="1" x14ac:dyDescent="0.2">
      <c r="A687" s="86" t="s">
        <v>177</v>
      </c>
      <c r="B687" s="86">
        <v>6</v>
      </c>
      <c r="C687" s="87">
        <v>993.35602517999996</v>
      </c>
      <c r="D687" s="87">
        <v>988.70453501999998</v>
      </c>
      <c r="E687" s="87">
        <v>0</v>
      </c>
      <c r="F687" s="87">
        <v>98.870453499999996</v>
      </c>
      <c r="G687" s="87">
        <v>247.17613376</v>
      </c>
      <c r="H687" s="87">
        <v>494.35226750999999</v>
      </c>
      <c r="I687" s="87">
        <v>0</v>
      </c>
      <c r="J687" s="87">
        <v>543.78749426000002</v>
      </c>
      <c r="K687" s="87">
        <v>642.65794775999996</v>
      </c>
      <c r="L687" s="87">
        <v>741.52840127000002</v>
      </c>
    </row>
    <row r="688" spans="1:12" ht="12.75" customHeight="1" x14ac:dyDescent="0.2">
      <c r="A688" s="86" t="s">
        <v>177</v>
      </c>
      <c r="B688" s="86">
        <v>7</v>
      </c>
      <c r="C688" s="87">
        <v>850.65898250999999</v>
      </c>
      <c r="D688" s="87">
        <v>846.68439893000004</v>
      </c>
      <c r="E688" s="87">
        <v>0</v>
      </c>
      <c r="F688" s="87">
        <v>84.668439890000002</v>
      </c>
      <c r="G688" s="87">
        <v>211.67109973000001</v>
      </c>
      <c r="H688" s="87">
        <v>423.34219947000003</v>
      </c>
      <c r="I688" s="87">
        <v>0</v>
      </c>
      <c r="J688" s="87">
        <v>465.67641940999999</v>
      </c>
      <c r="K688" s="87">
        <v>550.34485930000005</v>
      </c>
      <c r="L688" s="87">
        <v>635.01329920000001</v>
      </c>
    </row>
    <row r="689" spans="1:12" ht="12.75" customHeight="1" x14ac:dyDescent="0.2">
      <c r="A689" s="86" t="s">
        <v>177</v>
      </c>
      <c r="B689" s="86">
        <v>8</v>
      </c>
      <c r="C689" s="87">
        <v>732.84069395999995</v>
      </c>
      <c r="D689" s="87">
        <v>729.14778189000003</v>
      </c>
      <c r="E689" s="87">
        <v>0</v>
      </c>
      <c r="F689" s="87">
        <v>72.914778190000007</v>
      </c>
      <c r="G689" s="87">
        <v>182.28694547000001</v>
      </c>
      <c r="H689" s="87">
        <v>364.57389095000002</v>
      </c>
      <c r="I689" s="87">
        <v>0</v>
      </c>
      <c r="J689" s="87">
        <v>401.03128004000001</v>
      </c>
      <c r="K689" s="87">
        <v>473.94605823000001</v>
      </c>
      <c r="L689" s="87">
        <v>546.86083642000006</v>
      </c>
    </row>
    <row r="690" spans="1:12" ht="12.75" customHeight="1" x14ac:dyDescent="0.2">
      <c r="A690" s="86" t="s">
        <v>177</v>
      </c>
      <c r="B690" s="86">
        <v>9</v>
      </c>
      <c r="C690" s="87">
        <v>587.12092851</v>
      </c>
      <c r="D690" s="87">
        <v>583.79109263999999</v>
      </c>
      <c r="E690" s="87">
        <v>0</v>
      </c>
      <c r="F690" s="87">
        <v>58.37910926</v>
      </c>
      <c r="G690" s="87">
        <v>145.94777316</v>
      </c>
      <c r="H690" s="87">
        <v>291.89554631999999</v>
      </c>
      <c r="I690" s="87">
        <v>0</v>
      </c>
      <c r="J690" s="87">
        <v>321.08510095000003</v>
      </c>
      <c r="K690" s="87">
        <v>379.46421021999998</v>
      </c>
      <c r="L690" s="87">
        <v>437.84331947999999</v>
      </c>
    </row>
    <row r="691" spans="1:12" ht="12.75" customHeight="1" x14ac:dyDescent="0.2">
      <c r="A691" s="86" t="s">
        <v>177</v>
      </c>
      <c r="B691" s="86">
        <v>10</v>
      </c>
      <c r="C691" s="87">
        <v>523.51125259000003</v>
      </c>
      <c r="D691" s="87">
        <v>520.58111413999995</v>
      </c>
      <c r="E691" s="87">
        <v>0</v>
      </c>
      <c r="F691" s="87">
        <v>52.058111410000002</v>
      </c>
      <c r="G691" s="87">
        <v>130.14527853999999</v>
      </c>
      <c r="H691" s="87">
        <v>260.29055706999998</v>
      </c>
      <c r="I691" s="87">
        <v>0</v>
      </c>
      <c r="J691" s="87">
        <v>286.31961278</v>
      </c>
      <c r="K691" s="87">
        <v>338.37772418999998</v>
      </c>
      <c r="L691" s="87">
        <v>390.43583561000003</v>
      </c>
    </row>
    <row r="692" spans="1:12" ht="12.75" customHeight="1" x14ac:dyDescent="0.2">
      <c r="A692" s="86" t="s">
        <v>177</v>
      </c>
      <c r="B692" s="86">
        <v>11</v>
      </c>
      <c r="C692" s="87">
        <v>503.27532909000001</v>
      </c>
      <c r="D692" s="87">
        <v>500.58183045999999</v>
      </c>
      <c r="E692" s="87">
        <v>0</v>
      </c>
      <c r="F692" s="87">
        <v>50.058183049999997</v>
      </c>
      <c r="G692" s="87">
        <v>125.14545762</v>
      </c>
      <c r="H692" s="87">
        <v>250.29091523</v>
      </c>
      <c r="I692" s="87">
        <v>0</v>
      </c>
      <c r="J692" s="87">
        <v>275.32000675</v>
      </c>
      <c r="K692" s="87">
        <v>325.37818979999997</v>
      </c>
      <c r="L692" s="87">
        <v>375.43637285</v>
      </c>
    </row>
    <row r="693" spans="1:12" ht="12.75" customHeight="1" x14ac:dyDescent="0.2">
      <c r="A693" s="86" t="s">
        <v>177</v>
      </c>
      <c r="B693" s="86">
        <v>12</v>
      </c>
      <c r="C693" s="87">
        <v>500.15653282</v>
      </c>
      <c r="D693" s="87">
        <v>497.85964226999999</v>
      </c>
      <c r="E693" s="87">
        <v>0</v>
      </c>
      <c r="F693" s="87">
        <v>49.785964229999998</v>
      </c>
      <c r="G693" s="87">
        <v>124.46491057</v>
      </c>
      <c r="H693" s="87">
        <v>248.92982114</v>
      </c>
      <c r="I693" s="87">
        <v>0</v>
      </c>
      <c r="J693" s="87">
        <v>273.82280324999999</v>
      </c>
      <c r="K693" s="87">
        <v>323.60876747999998</v>
      </c>
      <c r="L693" s="87">
        <v>373.39473170000002</v>
      </c>
    </row>
    <row r="694" spans="1:12" ht="12.75" customHeight="1" x14ac:dyDescent="0.2">
      <c r="A694" s="86" t="s">
        <v>177</v>
      </c>
      <c r="B694" s="86">
        <v>13</v>
      </c>
      <c r="C694" s="87">
        <v>533.00098605999995</v>
      </c>
      <c r="D694" s="87">
        <v>530.44054874999995</v>
      </c>
      <c r="E694" s="87">
        <v>0</v>
      </c>
      <c r="F694" s="87">
        <v>53.044054879999997</v>
      </c>
      <c r="G694" s="87">
        <v>132.61013718999999</v>
      </c>
      <c r="H694" s="87">
        <v>265.22027437999998</v>
      </c>
      <c r="I694" s="87">
        <v>0</v>
      </c>
      <c r="J694" s="87">
        <v>291.74230181000001</v>
      </c>
      <c r="K694" s="87">
        <v>344.78635668999999</v>
      </c>
      <c r="L694" s="87">
        <v>397.83041156000002</v>
      </c>
    </row>
    <row r="695" spans="1:12" ht="12.75" customHeight="1" x14ac:dyDescent="0.2">
      <c r="A695" s="86" t="s">
        <v>177</v>
      </c>
      <c r="B695" s="86">
        <v>14</v>
      </c>
      <c r="C695" s="87">
        <v>510.71531697</v>
      </c>
      <c r="D695" s="87">
        <v>507.88782407000002</v>
      </c>
      <c r="E695" s="87">
        <v>0</v>
      </c>
      <c r="F695" s="87">
        <v>50.788782410000003</v>
      </c>
      <c r="G695" s="87">
        <v>126.97195601999999</v>
      </c>
      <c r="H695" s="87">
        <v>253.94391203999999</v>
      </c>
      <c r="I695" s="87">
        <v>0</v>
      </c>
      <c r="J695" s="87">
        <v>279.33830324000002</v>
      </c>
      <c r="K695" s="87">
        <v>330.12708565000003</v>
      </c>
      <c r="L695" s="87">
        <v>380.91586804999997</v>
      </c>
    </row>
    <row r="696" spans="1:12" ht="12.75" customHeight="1" x14ac:dyDescent="0.2">
      <c r="A696" s="86" t="s">
        <v>177</v>
      </c>
      <c r="B696" s="86">
        <v>15</v>
      </c>
      <c r="C696" s="87">
        <v>520.95606619</v>
      </c>
      <c r="D696" s="87">
        <v>518.57425481999996</v>
      </c>
      <c r="E696" s="87">
        <v>0</v>
      </c>
      <c r="F696" s="87">
        <v>51.857425480000003</v>
      </c>
      <c r="G696" s="87">
        <v>129.64356371</v>
      </c>
      <c r="H696" s="87">
        <v>259.28712740999998</v>
      </c>
      <c r="I696" s="87">
        <v>0</v>
      </c>
      <c r="J696" s="87">
        <v>285.21584015000002</v>
      </c>
      <c r="K696" s="87">
        <v>337.07326562999998</v>
      </c>
      <c r="L696" s="87">
        <v>388.93069112000001</v>
      </c>
    </row>
    <row r="697" spans="1:12" ht="12.75" customHeight="1" x14ac:dyDescent="0.2">
      <c r="A697" s="86" t="s">
        <v>177</v>
      </c>
      <c r="B697" s="86">
        <v>16</v>
      </c>
      <c r="C697" s="87">
        <v>530.59162045999994</v>
      </c>
      <c r="D697" s="87">
        <v>528.23673496000004</v>
      </c>
      <c r="E697" s="87">
        <v>0</v>
      </c>
      <c r="F697" s="87">
        <v>52.823673499999998</v>
      </c>
      <c r="G697" s="87">
        <v>132.05918374000001</v>
      </c>
      <c r="H697" s="87">
        <v>264.11836748000002</v>
      </c>
      <c r="I697" s="87">
        <v>0</v>
      </c>
      <c r="J697" s="87">
        <v>290.53020422999998</v>
      </c>
      <c r="K697" s="87">
        <v>343.35387772000001</v>
      </c>
      <c r="L697" s="87">
        <v>396.17755122</v>
      </c>
    </row>
    <row r="698" spans="1:12" ht="12.75" customHeight="1" x14ac:dyDescent="0.2">
      <c r="A698" s="86" t="s">
        <v>177</v>
      </c>
      <c r="B698" s="86">
        <v>17</v>
      </c>
      <c r="C698" s="87">
        <v>529.33400605999998</v>
      </c>
      <c r="D698" s="87">
        <v>526.88453569000001</v>
      </c>
      <c r="E698" s="87">
        <v>0</v>
      </c>
      <c r="F698" s="87">
        <v>52.68845357</v>
      </c>
      <c r="G698" s="87">
        <v>131.72113392</v>
      </c>
      <c r="H698" s="87">
        <v>263.44226785000001</v>
      </c>
      <c r="I698" s="87">
        <v>0</v>
      </c>
      <c r="J698" s="87">
        <v>289.78649462999999</v>
      </c>
      <c r="K698" s="87">
        <v>342.47494819999997</v>
      </c>
      <c r="L698" s="87">
        <v>395.16340177000001</v>
      </c>
    </row>
    <row r="699" spans="1:12" ht="12.75" customHeight="1" x14ac:dyDescent="0.2">
      <c r="A699" s="86" t="s">
        <v>177</v>
      </c>
      <c r="B699" s="86">
        <v>18</v>
      </c>
      <c r="C699" s="87">
        <v>527.29619679999996</v>
      </c>
      <c r="D699" s="87">
        <v>524.79165687</v>
      </c>
      <c r="E699" s="87">
        <v>0</v>
      </c>
      <c r="F699" s="87">
        <v>52.479165690000002</v>
      </c>
      <c r="G699" s="87">
        <v>131.19791422</v>
      </c>
      <c r="H699" s="87">
        <v>262.39582844</v>
      </c>
      <c r="I699" s="87">
        <v>0</v>
      </c>
      <c r="J699" s="87">
        <v>288.63541128000003</v>
      </c>
      <c r="K699" s="87">
        <v>341.11457696999997</v>
      </c>
      <c r="L699" s="87">
        <v>393.59374265000002</v>
      </c>
    </row>
    <row r="700" spans="1:12" ht="12.75" customHeight="1" x14ac:dyDescent="0.2">
      <c r="A700" s="86" t="s">
        <v>177</v>
      </c>
      <c r="B700" s="86">
        <v>19</v>
      </c>
      <c r="C700" s="87">
        <v>518.54741494999996</v>
      </c>
      <c r="D700" s="87">
        <v>516.14369866000004</v>
      </c>
      <c r="E700" s="87">
        <v>0</v>
      </c>
      <c r="F700" s="87">
        <v>51.614369869999997</v>
      </c>
      <c r="G700" s="87">
        <v>129.03592467000001</v>
      </c>
      <c r="H700" s="87">
        <v>258.07184933000002</v>
      </c>
      <c r="I700" s="87">
        <v>0</v>
      </c>
      <c r="J700" s="87">
        <v>283.87903426000003</v>
      </c>
      <c r="K700" s="87">
        <v>335.49340412999999</v>
      </c>
      <c r="L700" s="87">
        <v>387.10777400000001</v>
      </c>
    </row>
    <row r="701" spans="1:12" ht="12.75" customHeight="1" x14ac:dyDescent="0.2">
      <c r="A701" s="86" t="s">
        <v>177</v>
      </c>
      <c r="B701" s="86">
        <v>20</v>
      </c>
      <c r="C701" s="87">
        <v>514.59776466999995</v>
      </c>
      <c r="D701" s="87">
        <v>512.00565115999996</v>
      </c>
      <c r="E701" s="87">
        <v>0</v>
      </c>
      <c r="F701" s="87">
        <v>51.20056512</v>
      </c>
      <c r="G701" s="87">
        <v>128.00141278999999</v>
      </c>
      <c r="H701" s="87">
        <v>256.00282557999998</v>
      </c>
      <c r="I701" s="87">
        <v>0</v>
      </c>
      <c r="J701" s="87">
        <v>281.60310814000002</v>
      </c>
      <c r="K701" s="87">
        <v>332.80367324999997</v>
      </c>
      <c r="L701" s="87">
        <v>384.00423837</v>
      </c>
    </row>
    <row r="702" spans="1:12" ht="12.75" customHeight="1" x14ac:dyDescent="0.2">
      <c r="A702" s="86" t="s">
        <v>177</v>
      </c>
      <c r="B702" s="86">
        <v>21</v>
      </c>
      <c r="C702" s="87">
        <v>529.08423350999999</v>
      </c>
      <c r="D702" s="87">
        <v>526.34105455999998</v>
      </c>
      <c r="E702" s="87">
        <v>0</v>
      </c>
      <c r="F702" s="87">
        <v>52.634105460000001</v>
      </c>
      <c r="G702" s="87">
        <v>131.58526363999999</v>
      </c>
      <c r="H702" s="87">
        <v>263.17052727999999</v>
      </c>
      <c r="I702" s="87">
        <v>0</v>
      </c>
      <c r="J702" s="87">
        <v>289.48758000999999</v>
      </c>
      <c r="K702" s="87">
        <v>342.12168545999998</v>
      </c>
      <c r="L702" s="87">
        <v>394.75579091999998</v>
      </c>
    </row>
    <row r="703" spans="1:12" ht="12.75" customHeight="1" x14ac:dyDescent="0.2">
      <c r="A703" s="86" t="s">
        <v>177</v>
      </c>
      <c r="B703" s="86">
        <v>22</v>
      </c>
      <c r="C703" s="87">
        <v>547.99191818999998</v>
      </c>
      <c r="D703" s="87">
        <v>545.05657814999995</v>
      </c>
      <c r="E703" s="87">
        <v>0</v>
      </c>
      <c r="F703" s="87">
        <v>54.505657820000003</v>
      </c>
      <c r="G703" s="87">
        <v>136.26414453999999</v>
      </c>
      <c r="H703" s="87">
        <v>272.52828907999998</v>
      </c>
      <c r="I703" s="87">
        <v>0</v>
      </c>
      <c r="J703" s="87">
        <v>299.78111797999998</v>
      </c>
      <c r="K703" s="87">
        <v>354.28677579999999</v>
      </c>
      <c r="L703" s="87">
        <v>408.79243360999999</v>
      </c>
    </row>
    <row r="704" spans="1:12" ht="12.75" customHeight="1" x14ac:dyDescent="0.2">
      <c r="A704" s="86" t="s">
        <v>177</v>
      </c>
      <c r="B704" s="86">
        <v>23</v>
      </c>
      <c r="C704" s="87">
        <v>631.48802261000003</v>
      </c>
      <c r="D704" s="87">
        <v>627.68204213000001</v>
      </c>
      <c r="E704" s="87">
        <v>0</v>
      </c>
      <c r="F704" s="87">
        <v>62.76820421</v>
      </c>
      <c r="G704" s="87">
        <v>156.92051053</v>
      </c>
      <c r="H704" s="87">
        <v>313.84102107000001</v>
      </c>
      <c r="I704" s="87">
        <v>0</v>
      </c>
      <c r="J704" s="87">
        <v>345.22512317000002</v>
      </c>
      <c r="K704" s="87">
        <v>407.99332737999998</v>
      </c>
      <c r="L704" s="87">
        <v>470.76153160000001</v>
      </c>
    </row>
    <row r="705" spans="1:12" ht="12.75" customHeight="1" x14ac:dyDescent="0.2">
      <c r="A705" s="86" t="s">
        <v>177</v>
      </c>
      <c r="B705" s="86">
        <v>24</v>
      </c>
      <c r="C705" s="87">
        <v>770.72166289999996</v>
      </c>
      <c r="D705" s="87">
        <v>766.26898635999999</v>
      </c>
      <c r="E705" s="87">
        <v>0</v>
      </c>
      <c r="F705" s="87">
        <v>76.626898639999993</v>
      </c>
      <c r="G705" s="87">
        <v>191.56724659</v>
      </c>
      <c r="H705" s="87">
        <v>383.13449317999999</v>
      </c>
      <c r="I705" s="87">
        <v>0</v>
      </c>
      <c r="J705" s="87">
        <v>421.44794250000001</v>
      </c>
      <c r="K705" s="87">
        <v>498.07484112999998</v>
      </c>
      <c r="L705" s="87">
        <v>574.70173977000002</v>
      </c>
    </row>
    <row r="706" spans="1:12" ht="12.75" customHeight="1" x14ac:dyDescent="0.2">
      <c r="A706" s="86" t="s">
        <v>178</v>
      </c>
      <c r="B706" s="86">
        <v>1</v>
      </c>
      <c r="C706" s="87">
        <v>836.64207058</v>
      </c>
      <c r="D706" s="87">
        <v>831.90854936000005</v>
      </c>
      <c r="E706" s="87">
        <v>0</v>
      </c>
      <c r="F706" s="87">
        <v>83.190854939999994</v>
      </c>
      <c r="G706" s="87">
        <v>207.97713734000001</v>
      </c>
      <c r="H706" s="87">
        <v>415.95427468000003</v>
      </c>
      <c r="I706" s="87">
        <v>0</v>
      </c>
      <c r="J706" s="87">
        <v>457.54970214999997</v>
      </c>
      <c r="K706" s="87">
        <v>540.74055708000003</v>
      </c>
      <c r="L706" s="87">
        <v>623.93141202000004</v>
      </c>
    </row>
    <row r="707" spans="1:12" ht="12.75" customHeight="1" x14ac:dyDescent="0.2">
      <c r="A707" s="86" t="s">
        <v>178</v>
      </c>
      <c r="B707" s="86">
        <v>2</v>
      </c>
      <c r="C707" s="87">
        <v>895.22099544000002</v>
      </c>
      <c r="D707" s="87">
        <v>890.09040158000005</v>
      </c>
      <c r="E707" s="87">
        <v>0</v>
      </c>
      <c r="F707" s="87">
        <v>89.009040159999998</v>
      </c>
      <c r="G707" s="87">
        <v>222.52260039999999</v>
      </c>
      <c r="H707" s="87">
        <v>445.04520079000002</v>
      </c>
      <c r="I707" s="87">
        <v>0</v>
      </c>
      <c r="J707" s="87">
        <v>489.54972086999999</v>
      </c>
      <c r="K707" s="87">
        <v>578.55876103000003</v>
      </c>
      <c r="L707" s="87">
        <v>667.56780118999995</v>
      </c>
    </row>
    <row r="708" spans="1:12" ht="12.75" customHeight="1" x14ac:dyDescent="0.2">
      <c r="A708" s="86" t="s">
        <v>178</v>
      </c>
      <c r="B708" s="86">
        <v>3</v>
      </c>
      <c r="C708" s="87">
        <v>956.30251897000005</v>
      </c>
      <c r="D708" s="87">
        <v>950.87760737999997</v>
      </c>
      <c r="E708" s="87">
        <v>0</v>
      </c>
      <c r="F708" s="87">
        <v>95.087760739999993</v>
      </c>
      <c r="G708" s="87">
        <v>237.71940185</v>
      </c>
      <c r="H708" s="87">
        <v>475.43880368999999</v>
      </c>
      <c r="I708" s="87">
        <v>0</v>
      </c>
      <c r="J708" s="87">
        <v>522.98268406</v>
      </c>
      <c r="K708" s="87">
        <v>618.07044480000002</v>
      </c>
      <c r="L708" s="87">
        <v>713.15820554000004</v>
      </c>
    </row>
    <row r="709" spans="1:12" ht="12.75" customHeight="1" x14ac:dyDescent="0.2">
      <c r="A709" s="86" t="s">
        <v>178</v>
      </c>
      <c r="B709" s="86">
        <v>4</v>
      </c>
      <c r="C709" s="87">
        <v>1014.8285615999999</v>
      </c>
      <c r="D709" s="87">
        <v>1009.15675723</v>
      </c>
      <c r="E709" s="87">
        <v>0</v>
      </c>
      <c r="F709" s="87">
        <v>100.91567572</v>
      </c>
      <c r="G709" s="87">
        <v>252.28918931000001</v>
      </c>
      <c r="H709" s="87">
        <v>504.57837862000002</v>
      </c>
      <c r="I709" s="87">
        <v>0</v>
      </c>
      <c r="J709" s="87">
        <v>555.03621648000001</v>
      </c>
      <c r="K709" s="87">
        <v>655.95189219999997</v>
      </c>
      <c r="L709" s="87">
        <v>756.86756792000006</v>
      </c>
    </row>
    <row r="710" spans="1:12" ht="12.75" customHeight="1" x14ac:dyDescent="0.2">
      <c r="A710" s="86" t="s">
        <v>178</v>
      </c>
      <c r="B710" s="86">
        <v>5</v>
      </c>
      <c r="C710" s="87">
        <v>1005.74058114</v>
      </c>
      <c r="D710" s="87">
        <v>999.93968071999996</v>
      </c>
      <c r="E710" s="87">
        <v>0</v>
      </c>
      <c r="F710" s="87">
        <v>99.993968069999994</v>
      </c>
      <c r="G710" s="87">
        <v>249.98492017999999</v>
      </c>
      <c r="H710" s="87">
        <v>499.96984035999998</v>
      </c>
      <c r="I710" s="87">
        <v>0</v>
      </c>
      <c r="J710" s="87">
        <v>549.96682439999995</v>
      </c>
      <c r="K710" s="87">
        <v>649.96079247</v>
      </c>
      <c r="L710" s="87">
        <v>749.95476054000005</v>
      </c>
    </row>
    <row r="711" spans="1:12" ht="12.75" customHeight="1" x14ac:dyDescent="0.2">
      <c r="A711" s="86" t="s">
        <v>178</v>
      </c>
      <c r="B711" s="86">
        <v>6</v>
      </c>
      <c r="C711" s="87">
        <v>999.33505158000003</v>
      </c>
      <c r="D711" s="87">
        <v>993.25141257999996</v>
      </c>
      <c r="E711" s="87">
        <v>0</v>
      </c>
      <c r="F711" s="87">
        <v>99.325141259999995</v>
      </c>
      <c r="G711" s="87">
        <v>248.31285315</v>
      </c>
      <c r="H711" s="87">
        <v>496.62570628999998</v>
      </c>
      <c r="I711" s="87">
        <v>0</v>
      </c>
      <c r="J711" s="87">
        <v>546.28827692000004</v>
      </c>
      <c r="K711" s="87">
        <v>645.61341818000005</v>
      </c>
      <c r="L711" s="87">
        <v>744.93855943999995</v>
      </c>
    </row>
    <row r="712" spans="1:12" ht="12.75" customHeight="1" x14ac:dyDescent="0.2">
      <c r="A712" s="86" t="s">
        <v>178</v>
      </c>
      <c r="B712" s="86">
        <v>7</v>
      </c>
      <c r="C712" s="87">
        <v>886.95340147000002</v>
      </c>
      <c r="D712" s="87">
        <v>881.55465427000001</v>
      </c>
      <c r="E712" s="87">
        <v>0</v>
      </c>
      <c r="F712" s="87">
        <v>88.155465430000007</v>
      </c>
      <c r="G712" s="87">
        <v>220.38866357000001</v>
      </c>
      <c r="H712" s="87">
        <v>440.77732714000001</v>
      </c>
      <c r="I712" s="87">
        <v>0</v>
      </c>
      <c r="J712" s="87">
        <v>484.85505984999998</v>
      </c>
      <c r="K712" s="87">
        <v>573.01052528000002</v>
      </c>
      <c r="L712" s="87">
        <v>661.16599069999995</v>
      </c>
    </row>
    <row r="713" spans="1:12" ht="12.75" customHeight="1" x14ac:dyDescent="0.2">
      <c r="A713" s="86" t="s">
        <v>178</v>
      </c>
      <c r="B713" s="86">
        <v>8</v>
      </c>
      <c r="C713" s="87">
        <v>715.42272949000005</v>
      </c>
      <c r="D713" s="87">
        <v>710.90425454000001</v>
      </c>
      <c r="E713" s="87">
        <v>0</v>
      </c>
      <c r="F713" s="87">
        <v>71.090425449999998</v>
      </c>
      <c r="G713" s="87">
        <v>177.72606364000001</v>
      </c>
      <c r="H713" s="87">
        <v>355.45212727000001</v>
      </c>
      <c r="I713" s="87">
        <v>0</v>
      </c>
      <c r="J713" s="87">
        <v>390.99734000000001</v>
      </c>
      <c r="K713" s="87">
        <v>462.08776545000001</v>
      </c>
      <c r="L713" s="87">
        <v>533.17819091000001</v>
      </c>
    </row>
    <row r="714" spans="1:12" ht="12.75" customHeight="1" x14ac:dyDescent="0.2">
      <c r="A714" s="86" t="s">
        <v>178</v>
      </c>
      <c r="B714" s="86">
        <v>9</v>
      </c>
      <c r="C714" s="87">
        <v>586.59435611000004</v>
      </c>
      <c r="D714" s="87">
        <v>582.67628347000004</v>
      </c>
      <c r="E714" s="87">
        <v>0</v>
      </c>
      <c r="F714" s="87">
        <v>58.267628350000003</v>
      </c>
      <c r="G714" s="87">
        <v>145.66907087000001</v>
      </c>
      <c r="H714" s="87">
        <v>291.33814174000003</v>
      </c>
      <c r="I714" s="87">
        <v>0</v>
      </c>
      <c r="J714" s="87">
        <v>320.47195591000002</v>
      </c>
      <c r="K714" s="87">
        <v>378.73958426000002</v>
      </c>
      <c r="L714" s="87">
        <v>437.0072126</v>
      </c>
    </row>
    <row r="715" spans="1:12" ht="12.75" customHeight="1" x14ac:dyDescent="0.2">
      <c r="A715" s="86" t="s">
        <v>178</v>
      </c>
      <c r="B715" s="86">
        <v>10</v>
      </c>
      <c r="C715" s="87">
        <v>519.33028038999998</v>
      </c>
      <c r="D715" s="87">
        <v>515.63678829000003</v>
      </c>
      <c r="E715" s="87">
        <v>0</v>
      </c>
      <c r="F715" s="87">
        <v>51.563678830000001</v>
      </c>
      <c r="G715" s="87">
        <v>128.90919707</v>
      </c>
      <c r="H715" s="87">
        <v>257.81839415000002</v>
      </c>
      <c r="I715" s="87">
        <v>0</v>
      </c>
      <c r="J715" s="87">
        <v>283.60023355999999</v>
      </c>
      <c r="K715" s="87">
        <v>335.16391239000001</v>
      </c>
      <c r="L715" s="87">
        <v>386.72759122000002</v>
      </c>
    </row>
    <row r="716" spans="1:12" ht="12.75" customHeight="1" x14ac:dyDescent="0.2">
      <c r="A716" s="86" t="s">
        <v>178</v>
      </c>
      <c r="B716" s="86">
        <v>11</v>
      </c>
      <c r="C716" s="87">
        <v>491.96418203000002</v>
      </c>
      <c r="D716" s="87">
        <v>489.12891112</v>
      </c>
      <c r="E716" s="87">
        <v>0</v>
      </c>
      <c r="F716" s="87">
        <v>48.912891109999997</v>
      </c>
      <c r="G716" s="87">
        <v>122.28222778</v>
      </c>
      <c r="H716" s="87">
        <v>244.56445556</v>
      </c>
      <c r="I716" s="87">
        <v>0</v>
      </c>
      <c r="J716" s="87">
        <v>269.02090112000002</v>
      </c>
      <c r="K716" s="87">
        <v>317.93379222999999</v>
      </c>
      <c r="L716" s="87">
        <v>366.84668334000003</v>
      </c>
    </row>
    <row r="717" spans="1:12" ht="12.75" customHeight="1" x14ac:dyDescent="0.2">
      <c r="A717" s="86" t="s">
        <v>178</v>
      </c>
      <c r="B717" s="86">
        <v>12</v>
      </c>
      <c r="C717" s="87">
        <v>490.80666179999997</v>
      </c>
      <c r="D717" s="87">
        <v>488.24875695999998</v>
      </c>
      <c r="E717" s="87">
        <v>0</v>
      </c>
      <c r="F717" s="87">
        <v>48.8248757</v>
      </c>
      <c r="G717" s="87">
        <v>122.06218924</v>
      </c>
      <c r="H717" s="87">
        <v>244.12437847999999</v>
      </c>
      <c r="I717" s="87">
        <v>0</v>
      </c>
      <c r="J717" s="87">
        <v>268.53681633000002</v>
      </c>
      <c r="K717" s="87">
        <v>317.36169202000002</v>
      </c>
      <c r="L717" s="87">
        <v>366.18656772000003</v>
      </c>
    </row>
    <row r="718" spans="1:12" ht="12.75" customHeight="1" x14ac:dyDescent="0.2">
      <c r="A718" s="86" t="s">
        <v>178</v>
      </c>
      <c r="B718" s="86">
        <v>13</v>
      </c>
      <c r="C718" s="87">
        <v>482.17996076999998</v>
      </c>
      <c r="D718" s="87">
        <v>479.85976952999999</v>
      </c>
      <c r="E718" s="87">
        <v>0</v>
      </c>
      <c r="F718" s="87">
        <v>47.985976950000001</v>
      </c>
      <c r="G718" s="87">
        <v>119.96494238</v>
      </c>
      <c r="H718" s="87">
        <v>239.92988477</v>
      </c>
      <c r="I718" s="87">
        <v>0</v>
      </c>
      <c r="J718" s="87">
        <v>263.92287324</v>
      </c>
      <c r="K718" s="87">
        <v>311.90885019000001</v>
      </c>
      <c r="L718" s="87">
        <v>359.89482715000003</v>
      </c>
    </row>
    <row r="719" spans="1:12" ht="12.75" customHeight="1" x14ac:dyDescent="0.2">
      <c r="A719" s="86" t="s">
        <v>178</v>
      </c>
      <c r="B719" s="86">
        <v>14</v>
      </c>
      <c r="C719" s="87">
        <v>483.52602873000001</v>
      </c>
      <c r="D719" s="87">
        <v>481.20763483000002</v>
      </c>
      <c r="E719" s="87">
        <v>0</v>
      </c>
      <c r="F719" s="87">
        <v>48.120763480000001</v>
      </c>
      <c r="G719" s="87">
        <v>120.30190871000001</v>
      </c>
      <c r="H719" s="87">
        <v>240.60381742000001</v>
      </c>
      <c r="I719" s="87">
        <v>0</v>
      </c>
      <c r="J719" s="87">
        <v>264.66419916000001</v>
      </c>
      <c r="K719" s="87">
        <v>312.78496264</v>
      </c>
      <c r="L719" s="87">
        <v>360.90572612</v>
      </c>
    </row>
    <row r="720" spans="1:12" ht="12.75" customHeight="1" x14ac:dyDescent="0.2">
      <c r="A720" s="86" t="s">
        <v>178</v>
      </c>
      <c r="B720" s="86">
        <v>15</v>
      </c>
      <c r="C720" s="87">
        <v>483.29763243000002</v>
      </c>
      <c r="D720" s="87">
        <v>480.83944487000002</v>
      </c>
      <c r="E720" s="87">
        <v>0</v>
      </c>
      <c r="F720" s="87">
        <v>48.08394449</v>
      </c>
      <c r="G720" s="87">
        <v>120.20986121999999</v>
      </c>
      <c r="H720" s="87">
        <v>240.41972243999999</v>
      </c>
      <c r="I720" s="87">
        <v>0</v>
      </c>
      <c r="J720" s="87">
        <v>264.46169467999999</v>
      </c>
      <c r="K720" s="87">
        <v>312.54563917000002</v>
      </c>
      <c r="L720" s="87">
        <v>360.62958364999997</v>
      </c>
    </row>
    <row r="721" spans="1:12" ht="12.75" customHeight="1" x14ac:dyDescent="0.2">
      <c r="A721" s="86" t="s">
        <v>178</v>
      </c>
      <c r="B721" s="86">
        <v>16</v>
      </c>
      <c r="C721" s="87">
        <v>487.57662102</v>
      </c>
      <c r="D721" s="87">
        <v>484.92043649999999</v>
      </c>
      <c r="E721" s="87">
        <v>0</v>
      </c>
      <c r="F721" s="87">
        <v>48.492043649999999</v>
      </c>
      <c r="G721" s="87">
        <v>121.23010913</v>
      </c>
      <c r="H721" s="87">
        <v>242.46021825</v>
      </c>
      <c r="I721" s="87">
        <v>0</v>
      </c>
      <c r="J721" s="87">
        <v>266.70624007999999</v>
      </c>
      <c r="K721" s="87">
        <v>315.19828373000001</v>
      </c>
      <c r="L721" s="87">
        <v>363.69032737999999</v>
      </c>
    </row>
    <row r="722" spans="1:12" ht="12.75" customHeight="1" x14ac:dyDescent="0.2">
      <c r="A722" s="86" t="s">
        <v>178</v>
      </c>
      <c r="B722" s="86">
        <v>17</v>
      </c>
      <c r="C722" s="87">
        <v>490.23253332000002</v>
      </c>
      <c r="D722" s="87">
        <v>487.60275770999999</v>
      </c>
      <c r="E722" s="87">
        <v>0</v>
      </c>
      <c r="F722" s="87">
        <v>48.76027577</v>
      </c>
      <c r="G722" s="87">
        <v>121.90068943</v>
      </c>
      <c r="H722" s="87">
        <v>243.80137886</v>
      </c>
      <c r="I722" s="87">
        <v>0</v>
      </c>
      <c r="J722" s="87">
        <v>268.18151674000001</v>
      </c>
      <c r="K722" s="87">
        <v>316.94179251000003</v>
      </c>
      <c r="L722" s="87">
        <v>365.70206827999999</v>
      </c>
    </row>
    <row r="723" spans="1:12" ht="12.75" customHeight="1" x14ac:dyDescent="0.2">
      <c r="A723" s="86" t="s">
        <v>178</v>
      </c>
      <c r="B723" s="86">
        <v>18</v>
      </c>
      <c r="C723" s="87">
        <v>493.83642849</v>
      </c>
      <c r="D723" s="87">
        <v>491.26458263000001</v>
      </c>
      <c r="E723" s="87">
        <v>0</v>
      </c>
      <c r="F723" s="87">
        <v>49.12645826</v>
      </c>
      <c r="G723" s="87">
        <v>122.81614566</v>
      </c>
      <c r="H723" s="87">
        <v>245.63229132000001</v>
      </c>
      <c r="I723" s="87">
        <v>0</v>
      </c>
      <c r="J723" s="87">
        <v>270.19552045</v>
      </c>
      <c r="K723" s="87">
        <v>319.32197871</v>
      </c>
      <c r="L723" s="87">
        <v>368.44843696999999</v>
      </c>
    </row>
    <row r="724" spans="1:12" ht="12.75" customHeight="1" x14ac:dyDescent="0.2">
      <c r="A724" s="86" t="s">
        <v>178</v>
      </c>
      <c r="B724" s="86">
        <v>19</v>
      </c>
      <c r="C724" s="87">
        <v>491.77985490999998</v>
      </c>
      <c r="D724" s="87">
        <v>489.36456833</v>
      </c>
      <c r="E724" s="87">
        <v>0</v>
      </c>
      <c r="F724" s="87">
        <v>48.936456829999997</v>
      </c>
      <c r="G724" s="87">
        <v>122.34114208</v>
      </c>
      <c r="H724" s="87">
        <v>244.68228417</v>
      </c>
      <c r="I724" s="87">
        <v>0</v>
      </c>
      <c r="J724" s="87">
        <v>269.15051258</v>
      </c>
      <c r="K724" s="87">
        <v>318.08696940999999</v>
      </c>
      <c r="L724" s="87">
        <v>367.02342625</v>
      </c>
    </row>
    <row r="725" spans="1:12" ht="12.75" customHeight="1" x14ac:dyDescent="0.2">
      <c r="A725" s="86" t="s">
        <v>178</v>
      </c>
      <c r="B725" s="86">
        <v>20</v>
      </c>
      <c r="C725" s="87">
        <v>490.55530071999999</v>
      </c>
      <c r="D725" s="87">
        <v>488.13624857000002</v>
      </c>
      <c r="E725" s="87">
        <v>0</v>
      </c>
      <c r="F725" s="87">
        <v>48.813624859999997</v>
      </c>
      <c r="G725" s="87">
        <v>122.03406214</v>
      </c>
      <c r="H725" s="87">
        <v>244.06812428999999</v>
      </c>
      <c r="I725" s="87">
        <v>0</v>
      </c>
      <c r="J725" s="87">
        <v>268.47493671000001</v>
      </c>
      <c r="K725" s="87">
        <v>317.28856157000001</v>
      </c>
      <c r="L725" s="87">
        <v>366.10218643000002</v>
      </c>
    </row>
    <row r="726" spans="1:12" ht="12.75" customHeight="1" x14ac:dyDescent="0.2">
      <c r="A726" s="86" t="s">
        <v>178</v>
      </c>
      <c r="B726" s="86">
        <v>21</v>
      </c>
      <c r="C726" s="87">
        <v>492.86337895000003</v>
      </c>
      <c r="D726" s="87">
        <v>490.38774604000002</v>
      </c>
      <c r="E726" s="87">
        <v>0</v>
      </c>
      <c r="F726" s="87">
        <v>49.038774600000004</v>
      </c>
      <c r="G726" s="87">
        <v>122.59693651000001</v>
      </c>
      <c r="H726" s="87">
        <v>245.19387302000001</v>
      </c>
      <c r="I726" s="87">
        <v>0</v>
      </c>
      <c r="J726" s="87">
        <v>269.71326032000002</v>
      </c>
      <c r="K726" s="87">
        <v>318.75203492999998</v>
      </c>
      <c r="L726" s="87">
        <v>367.79080952999999</v>
      </c>
    </row>
    <row r="727" spans="1:12" ht="12.75" customHeight="1" x14ac:dyDescent="0.2">
      <c r="A727" s="86" t="s">
        <v>178</v>
      </c>
      <c r="B727" s="86">
        <v>22</v>
      </c>
      <c r="C727" s="87">
        <v>513.06699347999995</v>
      </c>
      <c r="D727" s="87">
        <v>510.51487165999998</v>
      </c>
      <c r="E727" s="87">
        <v>0</v>
      </c>
      <c r="F727" s="87">
        <v>51.051487170000001</v>
      </c>
      <c r="G727" s="87">
        <v>127.62871792</v>
      </c>
      <c r="H727" s="87">
        <v>255.25743582999999</v>
      </c>
      <c r="I727" s="87">
        <v>0</v>
      </c>
      <c r="J727" s="87">
        <v>280.78317941</v>
      </c>
      <c r="K727" s="87">
        <v>331.83466657999998</v>
      </c>
      <c r="L727" s="87">
        <v>382.88615375000001</v>
      </c>
    </row>
    <row r="728" spans="1:12" ht="12.75" customHeight="1" x14ac:dyDescent="0.2">
      <c r="A728" s="86" t="s">
        <v>178</v>
      </c>
      <c r="B728" s="86">
        <v>23</v>
      </c>
      <c r="C728" s="87">
        <v>595.07697497000004</v>
      </c>
      <c r="D728" s="87">
        <v>592.18364698000005</v>
      </c>
      <c r="E728" s="87">
        <v>0</v>
      </c>
      <c r="F728" s="87">
        <v>59.218364700000002</v>
      </c>
      <c r="G728" s="87">
        <v>148.04591174999999</v>
      </c>
      <c r="H728" s="87">
        <v>296.09182349000002</v>
      </c>
      <c r="I728" s="87">
        <v>0</v>
      </c>
      <c r="J728" s="87">
        <v>325.70100583999999</v>
      </c>
      <c r="K728" s="87">
        <v>384.91937053999999</v>
      </c>
      <c r="L728" s="87">
        <v>444.13773523999998</v>
      </c>
    </row>
    <row r="729" spans="1:12" ht="12.75" customHeight="1" x14ac:dyDescent="0.2">
      <c r="A729" s="86" t="s">
        <v>178</v>
      </c>
      <c r="B729" s="86">
        <v>24</v>
      </c>
      <c r="C729" s="87">
        <v>717.88669085000004</v>
      </c>
      <c r="D729" s="87">
        <v>714.31754973</v>
      </c>
      <c r="E729" s="87">
        <v>0</v>
      </c>
      <c r="F729" s="87">
        <v>71.43175497</v>
      </c>
      <c r="G729" s="87">
        <v>178.57938743</v>
      </c>
      <c r="H729" s="87">
        <v>357.15877487</v>
      </c>
      <c r="I729" s="87">
        <v>0</v>
      </c>
      <c r="J729" s="87">
        <v>392.87465235000002</v>
      </c>
      <c r="K729" s="87">
        <v>464.30640732000001</v>
      </c>
      <c r="L729" s="87">
        <v>535.7381623</v>
      </c>
    </row>
    <row r="730" spans="1:12" ht="12.75" customHeight="1" x14ac:dyDescent="0.2">
      <c r="A730" s="86" t="s">
        <v>179</v>
      </c>
      <c r="B730" s="86">
        <v>1</v>
      </c>
      <c r="C730" s="87">
        <v>787.63245119999999</v>
      </c>
      <c r="D730" s="87">
        <v>784.05597059000002</v>
      </c>
      <c r="E730" s="87">
        <v>0</v>
      </c>
      <c r="F730" s="87">
        <v>78.405597060000005</v>
      </c>
      <c r="G730" s="87">
        <v>196.01399265000001</v>
      </c>
      <c r="H730" s="87">
        <v>392.02798530000001</v>
      </c>
      <c r="I730" s="87">
        <v>0</v>
      </c>
      <c r="J730" s="87">
        <v>431.23078382</v>
      </c>
      <c r="K730" s="87">
        <v>509.63638087999999</v>
      </c>
      <c r="L730" s="87">
        <v>588.04197794000004</v>
      </c>
    </row>
    <row r="731" spans="1:12" ht="12.75" customHeight="1" x14ac:dyDescent="0.2">
      <c r="A731" s="86" t="s">
        <v>179</v>
      </c>
      <c r="B731" s="86">
        <v>2</v>
      </c>
      <c r="C731" s="87">
        <v>843.26941667000006</v>
      </c>
      <c r="D731" s="87">
        <v>839.44639885000004</v>
      </c>
      <c r="E731" s="87">
        <v>0</v>
      </c>
      <c r="F731" s="87">
        <v>83.944639890000005</v>
      </c>
      <c r="G731" s="87">
        <v>209.86159971000001</v>
      </c>
      <c r="H731" s="87">
        <v>419.72319943000002</v>
      </c>
      <c r="I731" s="87">
        <v>0</v>
      </c>
      <c r="J731" s="87">
        <v>461.69551937</v>
      </c>
      <c r="K731" s="87">
        <v>545.64015925000001</v>
      </c>
      <c r="L731" s="87">
        <v>629.58479913999997</v>
      </c>
    </row>
    <row r="732" spans="1:12" ht="12.75" customHeight="1" x14ac:dyDescent="0.2">
      <c r="A732" s="86" t="s">
        <v>179</v>
      </c>
      <c r="B732" s="86">
        <v>3</v>
      </c>
      <c r="C732" s="87">
        <v>899.09060961</v>
      </c>
      <c r="D732" s="87">
        <v>895.05332050000004</v>
      </c>
      <c r="E732" s="87">
        <v>0</v>
      </c>
      <c r="F732" s="87">
        <v>89.505332050000007</v>
      </c>
      <c r="G732" s="87">
        <v>223.76333013000001</v>
      </c>
      <c r="H732" s="87">
        <v>447.52666025000002</v>
      </c>
      <c r="I732" s="87">
        <v>0</v>
      </c>
      <c r="J732" s="87">
        <v>492.27932628000002</v>
      </c>
      <c r="K732" s="87">
        <v>581.78465832999996</v>
      </c>
      <c r="L732" s="87">
        <v>671.28999037999995</v>
      </c>
    </row>
    <row r="733" spans="1:12" ht="12.75" customHeight="1" x14ac:dyDescent="0.2">
      <c r="A733" s="86" t="s">
        <v>179</v>
      </c>
      <c r="B733" s="86">
        <v>4</v>
      </c>
      <c r="C733" s="87">
        <v>916.74127092000003</v>
      </c>
      <c r="D733" s="87">
        <v>912.61851992000004</v>
      </c>
      <c r="E733" s="87">
        <v>0</v>
      </c>
      <c r="F733" s="87">
        <v>91.261851989999997</v>
      </c>
      <c r="G733" s="87">
        <v>228.15462998000001</v>
      </c>
      <c r="H733" s="87">
        <v>456.30925996000002</v>
      </c>
      <c r="I733" s="87">
        <v>0</v>
      </c>
      <c r="J733" s="87">
        <v>501.94018596000001</v>
      </c>
      <c r="K733" s="87">
        <v>593.20203794999998</v>
      </c>
      <c r="L733" s="87">
        <v>684.46388993999994</v>
      </c>
    </row>
    <row r="734" spans="1:12" ht="12.75" customHeight="1" x14ac:dyDescent="0.2">
      <c r="A734" s="86" t="s">
        <v>179</v>
      </c>
      <c r="B734" s="86">
        <v>5</v>
      </c>
      <c r="C734" s="87">
        <v>917.64803204999998</v>
      </c>
      <c r="D734" s="87">
        <v>913.46732643999997</v>
      </c>
      <c r="E734" s="87">
        <v>0</v>
      </c>
      <c r="F734" s="87">
        <v>91.346732639999999</v>
      </c>
      <c r="G734" s="87">
        <v>228.36683160999999</v>
      </c>
      <c r="H734" s="87">
        <v>456.73366321999998</v>
      </c>
      <c r="I734" s="87">
        <v>0</v>
      </c>
      <c r="J734" s="87">
        <v>502.40702954</v>
      </c>
      <c r="K734" s="87">
        <v>593.75376218999997</v>
      </c>
      <c r="L734" s="87">
        <v>685.10049483</v>
      </c>
    </row>
    <row r="735" spans="1:12" ht="12.75" customHeight="1" x14ac:dyDescent="0.2">
      <c r="A735" s="86" t="s">
        <v>179</v>
      </c>
      <c r="B735" s="86">
        <v>6</v>
      </c>
      <c r="C735" s="87">
        <v>895.35971389999997</v>
      </c>
      <c r="D735" s="87">
        <v>890.96219612000004</v>
      </c>
      <c r="E735" s="87">
        <v>0</v>
      </c>
      <c r="F735" s="87">
        <v>89.096219610000006</v>
      </c>
      <c r="G735" s="87">
        <v>222.74054903000001</v>
      </c>
      <c r="H735" s="87">
        <v>445.48109806000002</v>
      </c>
      <c r="I735" s="87">
        <v>0</v>
      </c>
      <c r="J735" s="87">
        <v>490.02920786999999</v>
      </c>
      <c r="K735" s="87">
        <v>579.12542747999998</v>
      </c>
      <c r="L735" s="87">
        <v>668.22164709000003</v>
      </c>
    </row>
    <row r="736" spans="1:12" ht="12.75" customHeight="1" x14ac:dyDescent="0.2">
      <c r="A736" s="86" t="s">
        <v>179</v>
      </c>
      <c r="B736" s="86">
        <v>7</v>
      </c>
      <c r="C736" s="87">
        <v>796.62905185</v>
      </c>
      <c r="D736" s="87">
        <v>793.06018329000005</v>
      </c>
      <c r="E736" s="87">
        <v>0</v>
      </c>
      <c r="F736" s="87">
        <v>79.306018330000001</v>
      </c>
      <c r="G736" s="87">
        <v>198.26504582000001</v>
      </c>
      <c r="H736" s="87">
        <v>396.53009164999997</v>
      </c>
      <c r="I736" s="87">
        <v>0</v>
      </c>
      <c r="J736" s="87">
        <v>436.18310080999998</v>
      </c>
      <c r="K736" s="87">
        <v>515.48911913999996</v>
      </c>
      <c r="L736" s="87">
        <v>594.79513746999999</v>
      </c>
    </row>
    <row r="737" spans="1:12" ht="12.75" customHeight="1" x14ac:dyDescent="0.2">
      <c r="A737" s="86" t="s">
        <v>179</v>
      </c>
      <c r="B737" s="86">
        <v>8</v>
      </c>
      <c r="C737" s="87">
        <v>653.21405755000001</v>
      </c>
      <c r="D737" s="87">
        <v>650.27322031000006</v>
      </c>
      <c r="E737" s="87">
        <v>0</v>
      </c>
      <c r="F737" s="87">
        <v>65.027322029999993</v>
      </c>
      <c r="G737" s="87">
        <v>162.56830507999999</v>
      </c>
      <c r="H737" s="87">
        <v>325.13661015999998</v>
      </c>
      <c r="I737" s="87">
        <v>0</v>
      </c>
      <c r="J737" s="87">
        <v>357.65027117</v>
      </c>
      <c r="K737" s="87">
        <v>422.67759319999999</v>
      </c>
      <c r="L737" s="87">
        <v>487.70491522999998</v>
      </c>
    </row>
    <row r="738" spans="1:12" ht="12.75" customHeight="1" x14ac:dyDescent="0.2">
      <c r="A738" s="86" t="s">
        <v>179</v>
      </c>
      <c r="B738" s="86">
        <v>9</v>
      </c>
      <c r="C738" s="87">
        <v>546.32326809999995</v>
      </c>
      <c r="D738" s="87">
        <v>543.85641588999999</v>
      </c>
      <c r="E738" s="87">
        <v>0</v>
      </c>
      <c r="F738" s="87">
        <v>54.385641589999999</v>
      </c>
      <c r="G738" s="87">
        <v>135.96410397</v>
      </c>
      <c r="H738" s="87">
        <v>271.92820795</v>
      </c>
      <c r="I738" s="87">
        <v>0</v>
      </c>
      <c r="J738" s="87">
        <v>299.12102873999999</v>
      </c>
      <c r="K738" s="87">
        <v>353.50667033000002</v>
      </c>
      <c r="L738" s="87">
        <v>407.89231192</v>
      </c>
    </row>
    <row r="739" spans="1:12" ht="12.75" customHeight="1" x14ac:dyDescent="0.2">
      <c r="A739" s="86" t="s">
        <v>179</v>
      </c>
      <c r="B739" s="86">
        <v>10</v>
      </c>
      <c r="C739" s="87">
        <v>493.01253376</v>
      </c>
      <c r="D739" s="87">
        <v>490.86315279000002</v>
      </c>
      <c r="E739" s="87">
        <v>0</v>
      </c>
      <c r="F739" s="87">
        <v>49.086315280000001</v>
      </c>
      <c r="G739" s="87">
        <v>122.71578820000001</v>
      </c>
      <c r="H739" s="87">
        <v>245.43157640000001</v>
      </c>
      <c r="I739" s="87">
        <v>0</v>
      </c>
      <c r="J739" s="87">
        <v>269.97473402999998</v>
      </c>
      <c r="K739" s="87">
        <v>319.06104930999999</v>
      </c>
      <c r="L739" s="87">
        <v>368.14736459</v>
      </c>
    </row>
    <row r="740" spans="1:12" ht="12.75" customHeight="1" x14ac:dyDescent="0.2">
      <c r="A740" s="86" t="s">
        <v>179</v>
      </c>
      <c r="B740" s="86">
        <v>11</v>
      </c>
      <c r="C740" s="87">
        <v>482.01801079000001</v>
      </c>
      <c r="D740" s="87">
        <v>479.65424704999998</v>
      </c>
      <c r="E740" s="87">
        <v>0</v>
      </c>
      <c r="F740" s="87">
        <v>47.965424710000001</v>
      </c>
      <c r="G740" s="87">
        <v>119.91356175999999</v>
      </c>
      <c r="H740" s="87">
        <v>239.82712352999999</v>
      </c>
      <c r="I740" s="87">
        <v>0</v>
      </c>
      <c r="J740" s="87">
        <v>263.80983587999998</v>
      </c>
      <c r="K740" s="87">
        <v>311.77526058000001</v>
      </c>
      <c r="L740" s="87">
        <v>359.74068528999999</v>
      </c>
    </row>
    <row r="741" spans="1:12" ht="12.75" customHeight="1" x14ac:dyDescent="0.2">
      <c r="A741" s="86" t="s">
        <v>179</v>
      </c>
      <c r="B741" s="86">
        <v>12</v>
      </c>
      <c r="C741" s="87">
        <v>476.86449291999998</v>
      </c>
      <c r="D741" s="87">
        <v>474.39326512000002</v>
      </c>
      <c r="E741" s="87">
        <v>0</v>
      </c>
      <c r="F741" s="87">
        <v>47.439326510000001</v>
      </c>
      <c r="G741" s="87">
        <v>118.59831628000001</v>
      </c>
      <c r="H741" s="87">
        <v>237.19663256000001</v>
      </c>
      <c r="I741" s="87">
        <v>0</v>
      </c>
      <c r="J741" s="87">
        <v>260.91629582000002</v>
      </c>
      <c r="K741" s="87">
        <v>308.35562233000002</v>
      </c>
      <c r="L741" s="87">
        <v>355.79494884000002</v>
      </c>
    </row>
    <row r="742" spans="1:12" ht="12.75" customHeight="1" x14ac:dyDescent="0.2">
      <c r="A742" s="86" t="s">
        <v>179</v>
      </c>
      <c r="B742" s="86">
        <v>13</v>
      </c>
      <c r="C742" s="87">
        <v>534.10688801000003</v>
      </c>
      <c r="D742" s="87">
        <v>531.28187608999997</v>
      </c>
      <c r="E742" s="87">
        <v>0</v>
      </c>
      <c r="F742" s="87">
        <v>53.128187609999998</v>
      </c>
      <c r="G742" s="87">
        <v>132.82046901999999</v>
      </c>
      <c r="H742" s="87">
        <v>265.64093804999999</v>
      </c>
      <c r="I742" s="87">
        <v>0</v>
      </c>
      <c r="J742" s="87">
        <v>292.20503185000001</v>
      </c>
      <c r="K742" s="87">
        <v>345.33321946000001</v>
      </c>
      <c r="L742" s="87">
        <v>398.46140707000001</v>
      </c>
    </row>
    <row r="743" spans="1:12" ht="12.75" customHeight="1" x14ac:dyDescent="0.2">
      <c r="A743" s="86" t="s">
        <v>179</v>
      </c>
      <c r="B743" s="86">
        <v>14</v>
      </c>
      <c r="C743" s="87">
        <v>544.49149195999996</v>
      </c>
      <c r="D743" s="87">
        <v>541.47513406999997</v>
      </c>
      <c r="E743" s="87">
        <v>0</v>
      </c>
      <c r="F743" s="87">
        <v>54.147513410000002</v>
      </c>
      <c r="G743" s="87">
        <v>135.36878351999999</v>
      </c>
      <c r="H743" s="87">
        <v>270.73756703999999</v>
      </c>
      <c r="I743" s="87">
        <v>0</v>
      </c>
      <c r="J743" s="87">
        <v>297.81132373999998</v>
      </c>
      <c r="K743" s="87">
        <v>351.95883715000002</v>
      </c>
      <c r="L743" s="87">
        <v>406.10635055</v>
      </c>
    </row>
    <row r="744" spans="1:12" ht="12.75" customHeight="1" x14ac:dyDescent="0.2">
      <c r="A744" s="86" t="s">
        <v>179</v>
      </c>
      <c r="B744" s="86">
        <v>15</v>
      </c>
      <c r="C744" s="87">
        <v>538.63733382999999</v>
      </c>
      <c r="D744" s="87">
        <v>535.21515080999995</v>
      </c>
      <c r="E744" s="87">
        <v>0</v>
      </c>
      <c r="F744" s="87">
        <v>53.52151508</v>
      </c>
      <c r="G744" s="87">
        <v>133.80378769999999</v>
      </c>
      <c r="H744" s="87">
        <v>267.60757540999998</v>
      </c>
      <c r="I744" s="87">
        <v>0</v>
      </c>
      <c r="J744" s="87">
        <v>294.36833295000002</v>
      </c>
      <c r="K744" s="87">
        <v>347.88984803</v>
      </c>
      <c r="L744" s="87">
        <v>401.41136311000002</v>
      </c>
    </row>
    <row r="745" spans="1:12" ht="12.75" customHeight="1" x14ac:dyDescent="0.2">
      <c r="A745" s="86" t="s">
        <v>179</v>
      </c>
      <c r="B745" s="86">
        <v>16</v>
      </c>
      <c r="C745" s="87">
        <v>545.25742488000003</v>
      </c>
      <c r="D745" s="87">
        <v>541.6728253</v>
      </c>
      <c r="E745" s="87">
        <v>0</v>
      </c>
      <c r="F745" s="87">
        <v>54.167282530000001</v>
      </c>
      <c r="G745" s="87">
        <v>135.41820633</v>
      </c>
      <c r="H745" s="87">
        <v>270.83641265</v>
      </c>
      <c r="I745" s="87">
        <v>0</v>
      </c>
      <c r="J745" s="87">
        <v>297.92005391999999</v>
      </c>
      <c r="K745" s="87">
        <v>352.08733645000001</v>
      </c>
      <c r="L745" s="87">
        <v>406.25461897999998</v>
      </c>
    </row>
    <row r="746" spans="1:12" ht="12.75" customHeight="1" x14ac:dyDescent="0.2">
      <c r="A746" s="86" t="s">
        <v>179</v>
      </c>
      <c r="B746" s="86">
        <v>17</v>
      </c>
      <c r="C746" s="87">
        <v>541.10713993000002</v>
      </c>
      <c r="D746" s="87">
        <v>538.43888049999998</v>
      </c>
      <c r="E746" s="87">
        <v>0</v>
      </c>
      <c r="F746" s="87">
        <v>53.843888049999997</v>
      </c>
      <c r="G746" s="87">
        <v>134.60972013</v>
      </c>
      <c r="H746" s="87">
        <v>269.21944024999999</v>
      </c>
      <c r="I746" s="87">
        <v>0</v>
      </c>
      <c r="J746" s="87">
        <v>296.14138428000001</v>
      </c>
      <c r="K746" s="87">
        <v>349.98527232999999</v>
      </c>
      <c r="L746" s="87">
        <v>403.82916038000002</v>
      </c>
    </row>
    <row r="747" spans="1:12" ht="12.75" customHeight="1" x14ac:dyDescent="0.2">
      <c r="A747" s="86" t="s">
        <v>179</v>
      </c>
      <c r="B747" s="86">
        <v>18</v>
      </c>
      <c r="C747" s="87">
        <v>540.46476270000005</v>
      </c>
      <c r="D747" s="87">
        <v>537.39913853999997</v>
      </c>
      <c r="E747" s="87">
        <v>0</v>
      </c>
      <c r="F747" s="87">
        <v>53.739913850000001</v>
      </c>
      <c r="G747" s="87">
        <v>134.34978464</v>
      </c>
      <c r="H747" s="87">
        <v>268.69956926999998</v>
      </c>
      <c r="I747" s="87">
        <v>0</v>
      </c>
      <c r="J747" s="87">
        <v>295.56952619999998</v>
      </c>
      <c r="K747" s="87">
        <v>349.30944004999998</v>
      </c>
      <c r="L747" s="87">
        <v>403.04935390999998</v>
      </c>
    </row>
    <row r="748" spans="1:12" ht="12.75" customHeight="1" x14ac:dyDescent="0.2">
      <c r="A748" s="86" t="s">
        <v>179</v>
      </c>
      <c r="B748" s="86">
        <v>19</v>
      </c>
      <c r="C748" s="87">
        <v>538.60791702999995</v>
      </c>
      <c r="D748" s="87">
        <v>535.58629710000002</v>
      </c>
      <c r="E748" s="87">
        <v>0</v>
      </c>
      <c r="F748" s="87">
        <v>53.558629709999998</v>
      </c>
      <c r="G748" s="87">
        <v>133.89657428000001</v>
      </c>
      <c r="H748" s="87">
        <v>267.79314855000001</v>
      </c>
      <c r="I748" s="87">
        <v>0</v>
      </c>
      <c r="J748" s="87">
        <v>294.57246341000001</v>
      </c>
      <c r="K748" s="87">
        <v>348.13109312</v>
      </c>
      <c r="L748" s="87">
        <v>401.68972282999999</v>
      </c>
    </row>
    <row r="749" spans="1:12" ht="12.75" customHeight="1" x14ac:dyDescent="0.2">
      <c r="A749" s="86" t="s">
        <v>179</v>
      </c>
      <c r="B749" s="86">
        <v>20</v>
      </c>
      <c r="C749" s="87">
        <v>518.83012176</v>
      </c>
      <c r="D749" s="87">
        <v>515.95879415000002</v>
      </c>
      <c r="E749" s="87">
        <v>0</v>
      </c>
      <c r="F749" s="87">
        <v>51.595879420000003</v>
      </c>
      <c r="G749" s="87">
        <v>128.98969854000001</v>
      </c>
      <c r="H749" s="87">
        <v>257.97939708000001</v>
      </c>
      <c r="I749" s="87">
        <v>0</v>
      </c>
      <c r="J749" s="87">
        <v>283.77733677999998</v>
      </c>
      <c r="K749" s="87">
        <v>335.3732162</v>
      </c>
      <c r="L749" s="87">
        <v>386.96909561000001</v>
      </c>
    </row>
    <row r="750" spans="1:12" ht="12.75" customHeight="1" x14ac:dyDescent="0.2">
      <c r="A750" s="86" t="s">
        <v>179</v>
      </c>
      <c r="B750" s="86">
        <v>21</v>
      </c>
      <c r="C750" s="87">
        <v>494.98047104</v>
      </c>
      <c r="D750" s="87">
        <v>492.50959741999998</v>
      </c>
      <c r="E750" s="87">
        <v>0</v>
      </c>
      <c r="F750" s="87">
        <v>49.250959739999999</v>
      </c>
      <c r="G750" s="87">
        <v>123.12739936</v>
      </c>
      <c r="H750" s="87">
        <v>246.25479870999999</v>
      </c>
      <c r="I750" s="87">
        <v>0</v>
      </c>
      <c r="J750" s="87">
        <v>270.88027857999998</v>
      </c>
      <c r="K750" s="87">
        <v>320.13123832000002</v>
      </c>
      <c r="L750" s="87">
        <v>369.38219807000002</v>
      </c>
    </row>
    <row r="751" spans="1:12" ht="12.75" customHeight="1" x14ac:dyDescent="0.2">
      <c r="A751" s="86" t="s">
        <v>179</v>
      </c>
      <c r="B751" s="86">
        <v>22</v>
      </c>
      <c r="C751" s="87">
        <v>519.89133171000003</v>
      </c>
      <c r="D751" s="87">
        <v>517.35293584999999</v>
      </c>
      <c r="E751" s="87">
        <v>0</v>
      </c>
      <c r="F751" s="87">
        <v>51.735293589999998</v>
      </c>
      <c r="G751" s="87">
        <v>129.33823396</v>
      </c>
      <c r="H751" s="87">
        <v>258.67646793</v>
      </c>
      <c r="I751" s="87">
        <v>0</v>
      </c>
      <c r="J751" s="87">
        <v>284.54411471999998</v>
      </c>
      <c r="K751" s="87">
        <v>336.2794083</v>
      </c>
      <c r="L751" s="87">
        <v>388.01470189000003</v>
      </c>
    </row>
    <row r="752" spans="1:12" ht="12.75" customHeight="1" x14ac:dyDescent="0.2">
      <c r="A752" s="86" t="s">
        <v>179</v>
      </c>
      <c r="B752" s="86">
        <v>23</v>
      </c>
      <c r="C752" s="87">
        <v>608.0122642</v>
      </c>
      <c r="D752" s="87">
        <v>605.11804183000004</v>
      </c>
      <c r="E752" s="87">
        <v>0</v>
      </c>
      <c r="F752" s="87">
        <v>60.511804179999999</v>
      </c>
      <c r="G752" s="87">
        <v>151.27951046000001</v>
      </c>
      <c r="H752" s="87">
        <v>302.55902092000002</v>
      </c>
      <c r="I752" s="87">
        <v>0</v>
      </c>
      <c r="J752" s="87">
        <v>332.81492300999997</v>
      </c>
      <c r="K752" s="87">
        <v>393.32672718999999</v>
      </c>
      <c r="L752" s="87">
        <v>453.83853137</v>
      </c>
    </row>
    <row r="753" spans="1:12" ht="12.75" customHeight="1" x14ac:dyDescent="0.2">
      <c r="A753" s="86" t="s">
        <v>179</v>
      </c>
      <c r="B753" s="86">
        <v>24</v>
      </c>
      <c r="C753" s="87">
        <v>719.99493784000003</v>
      </c>
      <c r="D753" s="87">
        <v>716.43587542</v>
      </c>
      <c r="E753" s="87">
        <v>0</v>
      </c>
      <c r="F753" s="87">
        <v>71.643587539999999</v>
      </c>
      <c r="G753" s="87">
        <v>179.10896886</v>
      </c>
      <c r="H753" s="87">
        <v>358.21793771</v>
      </c>
      <c r="I753" s="87">
        <v>0</v>
      </c>
      <c r="J753" s="87">
        <v>394.03973148</v>
      </c>
      <c r="K753" s="87">
        <v>465.68331902</v>
      </c>
      <c r="L753" s="87">
        <v>537.32690657000001</v>
      </c>
    </row>
    <row r="754" spans="1:12" ht="12.75" customHeight="1" x14ac:dyDescent="0.2">
      <c r="A754" s="86" t="s">
        <v>180</v>
      </c>
      <c r="B754" s="86">
        <v>1</v>
      </c>
      <c r="C754" s="87">
        <v>629.81993664000004</v>
      </c>
      <c r="D754" s="87">
        <v>626.67559795</v>
      </c>
      <c r="E754" s="87">
        <v>0</v>
      </c>
      <c r="F754" s="87">
        <v>62.667559799999999</v>
      </c>
      <c r="G754" s="87">
        <v>156.66889949</v>
      </c>
      <c r="H754" s="87">
        <v>313.33779898</v>
      </c>
      <c r="I754" s="87">
        <v>0</v>
      </c>
      <c r="J754" s="87">
        <v>344.67157887000002</v>
      </c>
      <c r="K754" s="87">
        <v>407.33913867000001</v>
      </c>
      <c r="L754" s="87">
        <v>470.00669846</v>
      </c>
    </row>
    <row r="755" spans="1:12" ht="12.75" customHeight="1" x14ac:dyDescent="0.2">
      <c r="A755" s="86" t="s">
        <v>180</v>
      </c>
      <c r="B755" s="86">
        <v>2</v>
      </c>
      <c r="C755" s="87">
        <v>749.10318522</v>
      </c>
      <c r="D755" s="87">
        <v>745.21654694999995</v>
      </c>
      <c r="E755" s="87">
        <v>0</v>
      </c>
      <c r="F755" s="87">
        <v>74.521654699999999</v>
      </c>
      <c r="G755" s="87">
        <v>186.30413673999999</v>
      </c>
      <c r="H755" s="87">
        <v>372.60827347999998</v>
      </c>
      <c r="I755" s="87">
        <v>0</v>
      </c>
      <c r="J755" s="87">
        <v>409.86910082000003</v>
      </c>
      <c r="K755" s="87">
        <v>484.39075552000003</v>
      </c>
      <c r="L755" s="87">
        <v>558.91241020999996</v>
      </c>
    </row>
    <row r="756" spans="1:12" ht="12.75" customHeight="1" x14ac:dyDescent="0.2">
      <c r="A756" s="86" t="s">
        <v>180</v>
      </c>
      <c r="B756" s="86">
        <v>3</v>
      </c>
      <c r="C756" s="87">
        <v>896.11018623999996</v>
      </c>
      <c r="D756" s="87">
        <v>891.32893382999998</v>
      </c>
      <c r="E756" s="87">
        <v>0</v>
      </c>
      <c r="F756" s="87">
        <v>89.132893379999999</v>
      </c>
      <c r="G756" s="87">
        <v>222.83223346</v>
      </c>
      <c r="H756" s="87">
        <v>445.66446692</v>
      </c>
      <c r="I756" s="87">
        <v>0</v>
      </c>
      <c r="J756" s="87">
        <v>490.23091361000002</v>
      </c>
      <c r="K756" s="87">
        <v>579.36380698999994</v>
      </c>
      <c r="L756" s="87">
        <v>668.49670036999999</v>
      </c>
    </row>
    <row r="757" spans="1:12" ht="12.75" customHeight="1" x14ac:dyDescent="0.2">
      <c r="A757" s="86" t="s">
        <v>180</v>
      </c>
      <c r="B757" s="86">
        <v>4</v>
      </c>
      <c r="C757" s="87">
        <v>955.82830032000004</v>
      </c>
      <c r="D757" s="87">
        <v>949.75112806000004</v>
      </c>
      <c r="E757" s="87">
        <v>0</v>
      </c>
      <c r="F757" s="87">
        <v>94.975112809999999</v>
      </c>
      <c r="G757" s="87">
        <v>237.43778201999999</v>
      </c>
      <c r="H757" s="87">
        <v>474.87556403000002</v>
      </c>
      <c r="I757" s="87">
        <v>0</v>
      </c>
      <c r="J757" s="87">
        <v>522.36312042999998</v>
      </c>
      <c r="K757" s="87">
        <v>617.33823324000002</v>
      </c>
      <c r="L757" s="87">
        <v>712.31334604999995</v>
      </c>
    </row>
    <row r="758" spans="1:12" ht="12.75" customHeight="1" x14ac:dyDescent="0.2">
      <c r="A758" s="86" t="s">
        <v>180</v>
      </c>
      <c r="B758" s="86">
        <v>5</v>
      </c>
      <c r="C758" s="87">
        <v>945.27858385000002</v>
      </c>
      <c r="D758" s="87">
        <v>938.50731350000001</v>
      </c>
      <c r="E758" s="87">
        <v>0</v>
      </c>
      <c r="F758" s="87">
        <v>93.850731350000004</v>
      </c>
      <c r="G758" s="87">
        <v>234.62682838000001</v>
      </c>
      <c r="H758" s="87">
        <v>469.25365675</v>
      </c>
      <c r="I758" s="87">
        <v>0</v>
      </c>
      <c r="J758" s="87">
        <v>516.17902243000003</v>
      </c>
      <c r="K758" s="87">
        <v>610.02975377999996</v>
      </c>
      <c r="L758" s="87">
        <v>703.88048513000001</v>
      </c>
    </row>
    <row r="759" spans="1:12" ht="12.75" customHeight="1" x14ac:dyDescent="0.2">
      <c r="A759" s="86" t="s">
        <v>180</v>
      </c>
      <c r="B759" s="86">
        <v>6</v>
      </c>
      <c r="C759" s="87">
        <v>950.43482954000001</v>
      </c>
      <c r="D759" s="87">
        <v>940.89360500999999</v>
      </c>
      <c r="E759" s="87">
        <v>0</v>
      </c>
      <c r="F759" s="87">
        <v>94.089360499999998</v>
      </c>
      <c r="G759" s="87">
        <v>235.22340124999999</v>
      </c>
      <c r="H759" s="87">
        <v>470.44680251</v>
      </c>
      <c r="I759" s="87">
        <v>0</v>
      </c>
      <c r="J759" s="87">
        <v>517.49148276000005</v>
      </c>
      <c r="K759" s="87">
        <v>611.58084326000005</v>
      </c>
      <c r="L759" s="87">
        <v>705.67020376000005</v>
      </c>
    </row>
    <row r="760" spans="1:12" ht="12.75" customHeight="1" x14ac:dyDescent="0.2">
      <c r="A760" s="86" t="s">
        <v>180</v>
      </c>
      <c r="B760" s="86">
        <v>7</v>
      </c>
      <c r="C760" s="87">
        <v>861.92794841</v>
      </c>
      <c r="D760" s="87">
        <v>853.16342507000002</v>
      </c>
      <c r="E760" s="87">
        <v>0</v>
      </c>
      <c r="F760" s="87">
        <v>85.316342509999998</v>
      </c>
      <c r="G760" s="87">
        <v>213.29085627000001</v>
      </c>
      <c r="H760" s="87">
        <v>426.58171254000001</v>
      </c>
      <c r="I760" s="87">
        <v>0</v>
      </c>
      <c r="J760" s="87">
        <v>469.23988379000002</v>
      </c>
      <c r="K760" s="87">
        <v>554.55622630000005</v>
      </c>
      <c r="L760" s="87">
        <v>639.87256879999995</v>
      </c>
    </row>
    <row r="761" spans="1:12" ht="12.75" customHeight="1" x14ac:dyDescent="0.2">
      <c r="A761" s="86" t="s">
        <v>180</v>
      </c>
      <c r="B761" s="86">
        <v>8</v>
      </c>
      <c r="C761" s="87">
        <v>706.27267311000003</v>
      </c>
      <c r="D761" s="87">
        <v>698.97319301000005</v>
      </c>
      <c r="E761" s="87">
        <v>0</v>
      </c>
      <c r="F761" s="87">
        <v>69.897319300000007</v>
      </c>
      <c r="G761" s="87">
        <v>174.74329825000001</v>
      </c>
      <c r="H761" s="87">
        <v>349.48659651000003</v>
      </c>
      <c r="I761" s="87">
        <v>0</v>
      </c>
      <c r="J761" s="87">
        <v>384.43525615999999</v>
      </c>
      <c r="K761" s="87">
        <v>454.33257545999999</v>
      </c>
      <c r="L761" s="87">
        <v>524.22989475999998</v>
      </c>
    </row>
    <row r="762" spans="1:12" ht="12.75" customHeight="1" x14ac:dyDescent="0.2">
      <c r="A762" s="86" t="s">
        <v>180</v>
      </c>
      <c r="B762" s="86">
        <v>9</v>
      </c>
      <c r="C762" s="87">
        <v>586.49135068999999</v>
      </c>
      <c r="D762" s="87">
        <v>580.09794453999996</v>
      </c>
      <c r="E762" s="87">
        <v>0</v>
      </c>
      <c r="F762" s="87">
        <v>58.009794450000001</v>
      </c>
      <c r="G762" s="87">
        <v>145.02448613999999</v>
      </c>
      <c r="H762" s="87">
        <v>290.04897226999998</v>
      </c>
      <c r="I762" s="87">
        <v>0</v>
      </c>
      <c r="J762" s="87">
        <v>319.05386950000002</v>
      </c>
      <c r="K762" s="87">
        <v>377.06366394999998</v>
      </c>
      <c r="L762" s="87">
        <v>435.07345841</v>
      </c>
    </row>
    <row r="763" spans="1:12" ht="12.75" customHeight="1" x14ac:dyDescent="0.2">
      <c r="A763" s="86" t="s">
        <v>180</v>
      </c>
      <c r="B763" s="86">
        <v>10</v>
      </c>
      <c r="C763" s="87">
        <v>515.05114163999997</v>
      </c>
      <c r="D763" s="87">
        <v>510.55566704</v>
      </c>
      <c r="E763" s="87">
        <v>0</v>
      </c>
      <c r="F763" s="87">
        <v>51.0555667</v>
      </c>
      <c r="G763" s="87">
        <v>127.63891676</v>
      </c>
      <c r="H763" s="87">
        <v>255.27783352</v>
      </c>
      <c r="I763" s="87">
        <v>0</v>
      </c>
      <c r="J763" s="87">
        <v>280.80561686999999</v>
      </c>
      <c r="K763" s="87">
        <v>331.86118357999999</v>
      </c>
      <c r="L763" s="87">
        <v>382.91675027999997</v>
      </c>
    </row>
    <row r="764" spans="1:12" ht="12.75" customHeight="1" x14ac:dyDescent="0.2">
      <c r="A764" s="86" t="s">
        <v>180</v>
      </c>
      <c r="B764" s="86">
        <v>11</v>
      </c>
      <c r="C764" s="87">
        <v>502.39412199999998</v>
      </c>
      <c r="D764" s="87">
        <v>498.30656601999999</v>
      </c>
      <c r="E764" s="87">
        <v>0</v>
      </c>
      <c r="F764" s="87">
        <v>49.830656599999998</v>
      </c>
      <c r="G764" s="87">
        <v>124.57664151</v>
      </c>
      <c r="H764" s="87">
        <v>249.15328301</v>
      </c>
      <c r="I764" s="87">
        <v>0</v>
      </c>
      <c r="J764" s="87">
        <v>274.06861130999999</v>
      </c>
      <c r="K764" s="87">
        <v>323.89926790999999</v>
      </c>
      <c r="L764" s="87">
        <v>373.72992452</v>
      </c>
    </row>
    <row r="765" spans="1:12" ht="12.75" customHeight="1" x14ac:dyDescent="0.2">
      <c r="A765" s="86" t="s">
        <v>180</v>
      </c>
      <c r="B765" s="86">
        <v>12</v>
      </c>
      <c r="C765" s="87">
        <v>504.37953148999998</v>
      </c>
      <c r="D765" s="87">
        <v>500.02978178000001</v>
      </c>
      <c r="E765" s="87">
        <v>0</v>
      </c>
      <c r="F765" s="87">
        <v>50.002978179999999</v>
      </c>
      <c r="G765" s="87">
        <v>125.00744545000001</v>
      </c>
      <c r="H765" s="87">
        <v>250.01489089</v>
      </c>
      <c r="I765" s="87">
        <v>0</v>
      </c>
      <c r="J765" s="87">
        <v>275.01637998000001</v>
      </c>
      <c r="K765" s="87">
        <v>325.01935816000002</v>
      </c>
      <c r="L765" s="87">
        <v>375.02233633999998</v>
      </c>
    </row>
    <row r="766" spans="1:12" ht="12.75" customHeight="1" x14ac:dyDescent="0.2">
      <c r="A766" s="86" t="s">
        <v>180</v>
      </c>
      <c r="B766" s="86">
        <v>13</v>
      </c>
      <c r="C766" s="87">
        <v>560.82111323000004</v>
      </c>
      <c r="D766" s="87">
        <v>556.57902218000004</v>
      </c>
      <c r="E766" s="87">
        <v>0</v>
      </c>
      <c r="F766" s="87">
        <v>55.657902219999997</v>
      </c>
      <c r="G766" s="87">
        <v>139.14475555000001</v>
      </c>
      <c r="H766" s="87">
        <v>278.28951109000002</v>
      </c>
      <c r="I766" s="87">
        <v>0</v>
      </c>
      <c r="J766" s="87">
        <v>306.11846220000001</v>
      </c>
      <c r="K766" s="87">
        <v>361.77636441999999</v>
      </c>
      <c r="L766" s="87">
        <v>417.43426663999998</v>
      </c>
    </row>
    <row r="767" spans="1:12" ht="12.75" customHeight="1" x14ac:dyDescent="0.2">
      <c r="A767" s="86" t="s">
        <v>180</v>
      </c>
      <c r="B767" s="86">
        <v>14</v>
      </c>
      <c r="C767" s="87">
        <v>560.70724158999997</v>
      </c>
      <c r="D767" s="87">
        <v>557.72578741999996</v>
      </c>
      <c r="E767" s="87">
        <v>0</v>
      </c>
      <c r="F767" s="87">
        <v>55.77257874</v>
      </c>
      <c r="G767" s="87">
        <v>139.43144685999999</v>
      </c>
      <c r="H767" s="87">
        <v>278.86289370999998</v>
      </c>
      <c r="I767" s="87">
        <v>0</v>
      </c>
      <c r="J767" s="87">
        <v>306.74918308000002</v>
      </c>
      <c r="K767" s="87">
        <v>362.52176181999999</v>
      </c>
      <c r="L767" s="87">
        <v>418.29434056999997</v>
      </c>
    </row>
    <row r="768" spans="1:12" ht="12.75" customHeight="1" x14ac:dyDescent="0.2">
      <c r="A768" s="86" t="s">
        <v>180</v>
      </c>
      <c r="B768" s="86">
        <v>15</v>
      </c>
      <c r="C768" s="87">
        <v>549.07086270000002</v>
      </c>
      <c r="D768" s="87">
        <v>546.16511353999999</v>
      </c>
      <c r="E768" s="87">
        <v>0</v>
      </c>
      <c r="F768" s="87">
        <v>54.616511350000003</v>
      </c>
      <c r="G768" s="87">
        <v>136.54127839</v>
      </c>
      <c r="H768" s="87">
        <v>273.08255677</v>
      </c>
      <c r="I768" s="87">
        <v>0</v>
      </c>
      <c r="J768" s="87">
        <v>300.39081245</v>
      </c>
      <c r="K768" s="87">
        <v>355.00732379999999</v>
      </c>
      <c r="L768" s="87">
        <v>409.62383516</v>
      </c>
    </row>
    <row r="769" spans="1:12" ht="12.75" customHeight="1" x14ac:dyDescent="0.2">
      <c r="A769" s="86" t="s">
        <v>180</v>
      </c>
      <c r="B769" s="86">
        <v>16</v>
      </c>
      <c r="C769" s="87">
        <v>563.50424911000005</v>
      </c>
      <c r="D769" s="87">
        <v>560.72232744999997</v>
      </c>
      <c r="E769" s="87">
        <v>0</v>
      </c>
      <c r="F769" s="87">
        <v>56.072232749999998</v>
      </c>
      <c r="G769" s="87">
        <v>140.18058185999999</v>
      </c>
      <c r="H769" s="87">
        <v>280.36116372999999</v>
      </c>
      <c r="I769" s="87">
        <v>0</v>
      </c>
      <c r="J769" s="87">
        <v>308.39728009999999</v>
      </c>
      <c r="K769" s="87">
        <v>364.46951283999999</v>
      </c>
      <c r="L769" s="87">
        <v>420.54174559</v>
      </c>
    </row>
    <row r="770" spans="1:12" ht="12.75" customHeight="1" x14ac:dyDescent="0.2">
      <c r="A770" s="86" t="s">
        <v>180</v>
      </c>
      <c r="B770" s="86">
        <v>17</v>
      </c>
      <c r="C770" s="87">
        <v>559.09228623000001</v>
      </c>
      <c r="D770" s="87">
        <v>556.29836293999995</v>
      </c>
      <c r="E770" s="87">
        <v>0</v>
      </c>
      <c r="F770" s="87">
        <v>55.62983629</v>
      </c>
      <c r="G770" s="87">
        <v>139.07459073999999</v>
      </c>
      <c r="H770" s="87">
        <v>278.14918146999997</v>
      </c>
      <c r="I770" s="87">
        <v>0</v>
      </c>
      <c r="J770" s="87">
        <v>305.96409962000001</v>
      </c>
      <c r="K770" s="87">
        <v>361.59393591000003</v>
      </c>
      <c r="L770" s="87">
        <v>417.22377220999999</v>
      </c>
    </row>
    <row r="771" spans="1:12" ht="12.75" customHeight="1" x14ac:dyDescent="0.2">
      <c r="A771" s="86" t="s">
        <v>180</v>
      </c>
      <c r="B771" s="86">
        <v>18</v>
      </c>
      <c r="C771" s="87">
        <v>553.65938781</v>
      </c>
      <c r="D771" s="87">
        <v>550.52976564999994</v>
      </c>
      <c r="E771" s="87">
        <v>0</v>
      </c>
      <c r="F771" s="87">
        <v>55.052976569999998</v>
      </c>
      <c r="G771" s="87">
        <v>137.63244141000001</v>
      </c>
      <c r="H771" s="87">
        <v>275.26488282999998</v>
      </c>
      <c r="I771" s="87">
        <v>0</v>
      </c>
      <c r="J771" s="87">
        <v>302.79137111</v>
      </c>
      <c r="K771" s="87">
        <v>357.84434766999999</v>
      </c>
      <c r="L771" s="87">
        <v>412.89732423999999</v>
      </c>
    </row>
    <row r="772" spans="1:12" ht="12.75" customHeight="1" x14ac:dyDescent="0.2">
      <c r="A772" s="86" t="s">
        <v>180</v>
      </c>
      <c r="B772" s="86">
        <v>19</v>
      </c>
      <c r="C772" s="87">
        <v>552.13569303999998</v>
      </c>
      <c r="D772" s="87">
        <v>549.24882131000004</v>
      </c>
      <c r="E772" s="87">
        <v>0</v>
      </c>
      <c r="F772" s="87">
        <v>54.92488213</v>
      </c>
      <c r="G772" s="87">
        <v>137.31220533000001</v>
      </c>
      <c r="H772" s="87">
        <v>274.62441066000002</v>
      </c>
      <c r="I772" s="87">
        <v>0</v>
      </c>
      <c r="J772" s="87">
        <v>302.08685172000003</v>
      </c>
      <c r="K772" s="87">
        <v>357.01173384999998</v>
      </c>
      <c r="L772" s="87">
        <v>411.93661598</v>
      </c>
    </row>
    <row r="773" spans="1:12" ht="12.75" customHeight="1" x14ac:dyDescent="0.2">
      <c r="A773" s="86" t="s">
        <v>180</v>
      </c>
      <c r="B773" s="86">
        <v>20</v>
      </c>
      <c r="C773" s="87">
        <v>532.73699202</v>
      </c>
      <c r="D773" s="87">
        <v>529.86557177999998</v>
      </c>
      <c r="E773" s="87">
        <v>0</v>
      </c>
      <c r="F773" s="87">
        <v>52.986557179999998</v>
      </c>
      <c r="G773" s="87">
        <v>132.46639295</v>
      </c>
      <c r="H773" s="87">
        <v>264.93278588999999</v>
      </c>
      <c r="I773" s="87">
        <v>0</v>
      </c>
      <c r="J773" s="87">
        <v>291.42606447999998</v>
      </c>
      <c r="K773" s="87">
        <v>344.41262166000001</v>
      </c>
      <c r="L773" s="87">
        <v>397.39917883999999</v>
      </c>
    </row>
    <row r="774" spans="1:12" ht="12.75" customHeight="1" x14ac:dyDescent="0.2">
      <c r="A774" s="86" t="s">
        <v>180</v>
      </c>
      <c r="B774" s="86">
        <v>21</v>
      </c>
      <c r="C774" s="87">
        <v>514.03516348000005</v>
      </c>
      <c r="D774" s="87">
        <v>511.13926149999998</v>
      </c>
      <c r="E774" s="87">
        <v>0</v>
      </c>
      <c r="F774" s="87">
        <v>51.113926149999998</v>
      </c>
      <c r="G774" s="87">
        <v>127.78481538</v>
      </c>
      <c r="H774" s="87">
        <v>255.56963074999999</v>
      </c>
      <c r="I774" s="87">
        <v>0</v>
      </c>
      <c r="J774" s="87">
        <v>281.12659382999999</v>
      </c>
      <c r="K774" s="87">
        <v>332.24051997999999</v>
      </c>
      <c r="L774" s="87">
        <v>383.35444612999999</v>
      </c>
    </row>
    <row r="775" spans="1:12" ht="12.75" customHeight="1" x14ac:dyDescent="0.2">
      <c r="A775" s="86" t="s">
        <v>180</v>
      </c>
      <c r="B775" s="86">
        <v>22</v>
      </c>
      <c r="C775" s="87">
        <v>568.48070594000001</v>
      </c>
      <c r="D775" s="87">
        <v>565.39197490000004</v>
      </c>
      <c r="E775" s="87">
        <v>0</v>
      </c>
      <c r="F775" s="87">
        <v>56.539197489999999</v>
      </c>
      <c r="G775" s="87">
        <v>141.34799373000001</v>
      </c>
      <c r="H775" s="87">
        <v>282.69598745000002</v>
      </c>
      <c r="I775" s="87">
        <v>0</v>
      </c>
      <c r="J775" s="87">
        <v>310.96558620000002</v>
      </c>
      <c r="K775" s="87">
        <v>367.50478369000001</v>
      </c>
      <c r="L775" s="87">
        <v>424.04398118</v>
      </c>
    </row>
    <row r="776" spans="1:12" ht="12.75" customHeight="1" x14ac:dyDescent="0.2">
      <c r="A776" s="86" t="s">
        <v>180</v>
      </c>
      <c r="B776" s="86">
        <v>23</v>
      </c>
      <c r="C776" s="87">
        <v>656.00013875000002</v>
      </c>
      <c r="D776" s="87">
        <v>652.17377595000005</v>
      </c>
      <c r="E776" s="87">
        <v>0</v>
      </c>
      <c r="F776" s="87">
        <v>65.217377600000006</v>
      </c>
      <c r="G776" s="87">
        <v>163.04344398999999</v>
      </c>
      <c r="H776" s="87">
        <v>326.08688797999997</v>
      </c>
      <c r="I776" s="87">
        <v>0</v>
      </c>
      <c r="J776" s="87">
        <v>358.69557677</v>
      </c>
      <c r="K776" s="87">
        <v>423.91295437000002</v>
      </c>
      <c r="L776" s="87">
        <v>489.13033195999998</v>
      </c>
    </row>
    <row r="777" spans="1:12" ht="12.75" customHeight="1" x14ac:dyDescent="0.2">
      <c r="A777" s="86" t="s">
        <v>180</v>
      </c>
      <c r="B777" s="86">
        <v>24</v>
      </c>
      <c r="C777" s="87">
        <v>765.71370566999997</v>
      </c>
      <c r="D777" s="87">
        <v>760.55096476999995</v>
      </c>
      <c r="E777" s="87">
        <v>0</v>
      </c>
      <c r="F777" s="87">
        <v>76.055096480000003</v>
      </c>
      <c r="G777" s="87">
        <v>190.13774119000001</v>
      </c>
      <c r="H777" s="87">
        <v>380.27548238999998</v>
      </c>
      <c r="I777" s="87">
        <v>0</v>
      </c>
      <c r="J777" s="87">
        <v>418.30303062000002</v>
      </c>
      <c r="K777" s="87">
        <v>494.35812709999999</v>
      </c>
      <c r="L777" s="87">
        <v>570.41322358000002</v>
      </c>
    </row>
    <row r="778" spans="1:12" ht="12.75" customHeight="1" x14ac:dyDescent="0.2"/>
  </sheetData>
  <sheetProtection password="FD97" sheet="1" objects="1" scenarios="1" formatCells="0" formatColumns="0" formatRows="0" insertColumns="0" insertRows="0" insertHyperlinks="0" deleteColumns="0" deleteRows="0" sort="0" autoFilter="0" pivotTables="0"/>
  <mergeCells count="33">
    <mergeCell ref="E30:H30"/>
    <mergeCell ref="I30:L30"/>
    <mergeCell ref="E31:H31"/>
    <mergeCell ref="I31:L31"/>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 ref="I32:L32"/>
    <mergeCell ref="A32:A33"/>
    <mergeCell ref="B32:B33"/>
    <mergeCell ref="C32:C33"/>
    <mergeCell ref="D32:D33"/>
    <mergeCell ref="E32:H32"/>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25" r:id="rId4"/>
      </mc:Fallback>
    </mc:AlternateContent>
    <mc:AlternateContent xmlns:mc="http://schemas.openxmlformats.org/markup-compatibility/2006">
      <mc:Choice Requires="x14">
        <oleObject progId="Equation.3" shapeId="102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26" r:id="rId6"/>
      </mc:Fallback>
    </mc:AlternateContent>
    <mc:AlternateContent xmlns:mc="http://schemas.openxmlformats.org/markup-compatibility/2006">
      <mc:Choice Requires="x14">
        <oleObject progId="Equation.3" shapeId="102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27" r:id="rId8"/>
      </mc:Fallback>
    </mc:AlternateContent>
    <mc:AlternateContent xmlns:mc="http://schemas.openxmlformats.org/markup-compatibility/2006">
      <mc:Choice Requires="x14">
        <oleObject progId="Equation.3" shapeId="102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28" r:id="rId10"/>
      </mc:Fallback>
    </mc:AlternateContent>
    <mc:AlternateContent xmlns:mc="http://schemas.openxmlformats.org/markup-compatibility/2006">
      <mc:Choice Requires="x14">
        <oleObject progId="Equation.3" shapeId="1029"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29" r:id="rId12"/>
      </mc:Fallback>
    </mc:AlternateContent>
    <mc:AlternateContent xmlns:mc="http://schemas.openxmlformats.org/markup-compatibility/2006">
      <mc:Choice Requires="x14">
        <oleObject progId="Equation.3" shapeId="1030" r:id="rId14">
          <objectPr defaultSize="0" autoPict="0" r:id="rId15">
            <anchor moveWithCells="1" sizeWithCells="1">
              <from>
                <xdr:col>2</xdr:col>
                <xdr:colOff>295275</xdr:colOff>
                <xdr:row>31</xdr:row>
                <xdr:rowOff>38100</xdr:rowOff>
              </from>
              <to>
                <xdr:col>2</xdr:col>
                <xdr:colOff>1047750</xdr:colOff>
                <xdr:row>32</xdr:row>
                <xdr:rowOff>95250</xdr:rowOff>
              </to>
            </anchor>
          </objectPr>
        </oleObject>
      </mc:Choice>
      <mc:Fallback>
        <oleObject progId="Equation.3" shapeId="1030" r:id="rId14"/>
      </mc:Fallback>
    </mc:AlternateContent>
    <mc:AlternateContent xmlns:mc="http://schemas.openxmlformats.org/markup-compatibility/2006">
      <mc:Choice Requires="x14">
        <oleObject progId="Equation.3" shapeId="1031" r:id="rId16">
          <objectPr defaultSize="0" autoPict="0" r:id="rId17">
            <anchor moveWithCells="1" sizeWithCells="1">
              <from>
                <xdr:col>3</xdr:col>
                <xdr:colOff>104775</xdr:colOff>
                <xdr:row>31</xdr:row>
                <xdr:rowOff>47625</xdr:rowOff>
              </from>
              <to>
                <xdr:col>3</xdr:col>
                <xdr:colOff>923925</xdr:colOff>
                <xdr:row>32</xdr:row>
                <xdr:rowOff>114300</xdr:rowOff>
              </to>
            </anchor>
          </objectPr>
        </oleObject>
      </mc:Choice>
      <mc:Fallback>
        <oleObject progId="Equation.3" shapeId="1031" r:id="rId16"/>
      </mc:Fallback>
    </mc:AlternateContent>
    <mc:AlternateContent xmlns:mc="http://schemas.openxmlformats.org/markup-compatibility/2006">
      <mc:Choice Requires="x14">
        <oleObject progId="Equation.3" shapeId="1032" r:id="rId18">
          <objectPr defaultSize="0" autoPict="0" r:id="rId19">
            <anchor moveWithCells="1" sizeWithCells="1">
              <from>
                <xdr:col>5</xdr:col>
                <xdr:colOff>352425</xdr:colOff>
                <xdr:row>31</xdr:row>
                <xdr:rowOff>0</xdr:rowOff>
              </from>
              <to>
                <xdr:col>6</xdr:col>
                <xdr:colOff>314325</xdr:colOff>
                <xdr:row>32</xdr:row>
                <xdr:rowOff>19050</xdr:rowOff>
              </to>
            </anchor>
          </objectPr>
        </oleObject>
      </mc:Choice>
      <mc:Fallback>
        <oleObject progId="Equation.3" shapeId="1032" r:id="rId18"/>
      </mc:Fallback>
    </mc:AlternateContent>
    <mc:AlternateContent xmlns:mc="http://schemas.openxmlformats.org/markup-compatibility/2006">
      <mc:Choice Requires="x14">
        <oleObject progId="Equation.3" shapeId="1033" r:id="rId20">
          <objectPr defaultSize="0" autoPict="0" r:id="rId21">
            <anchor moveWithCells="1" sizeWithCells="1">
              <from>
                <xdr:col>9</xdr:col>
                <xdr:colOff>238125</xdr:colOff>
                <xdr:row>31</xdr:row>
                <xdr:rowOff>0</xdr:rowOff>
              </from>
              <to>
                <xdr:col>10</xdr:col>
                <xdr:colOff>228600</xdr:colOff>
                <xdr:row>32</xdr:row>
                <xdr:rowOff>47625</xdr:rowOff>
              </to>
            </anchor>
          </objectPr>
        </oleObject>
      </mc:Choice>
      <mc:Fallback>
        <oleObject progId="Equation.3" shapeId="1033" r:id="rId20"/>
      </mc:Fallback>
    </mc:AlternateContent>
    <mc:AlternateContent xmlns:mc="http://schemas.openxmlformats.org/markup-compatibility/2006">
      <mc:Choice Requires="x14">
        <oleObject progId="Equation.3" shapeId="1034" r:id="rId22">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34" r:id="rId22"/>
      </mc:Fallback>
    </mc:AlternateContent>
    <mc:AlternateContent xmlns:mc="http://schemas.openxmlformats.org/markup-compatibility/2006">
      <mc:Choice Requires="x14">
        <oleObject progId="Equation.3" shapeId="1035" r:id="rId24">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35" r:id="rId24"/>
      </mc:Fallback>
    </mc:AlternateContent>
    <mc:AlternateContent xmlns:mc="http://schemas.openxmlformats.org/markup-compatibility/2006">
      <mc:Choice Requires="x14">
        <oleObject progId="Equation.3" shapeId="1036" r:id="rId26">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36" r:id="rId26"/>
      </mc:Fallback>
    </mc:AlternateContent>
    <mc:AlternateContent xmlns:mc="http://schemas.openxmlformats.org/markup-compatibility/2006">
      <mc:Choice Requires="x14">
        <oleObject progId="Equation.3" shapeId="1037" r:id="rId28">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37" r:id="rId28"/>
      </mc:Fallback>
    </mc:AlternateContent>
    <mc:AlternateContent xmlns:mc="http://schemas.openxmlformats.org/markup-compatibility/2006">
      <mc:Choice Requires="x14">
        <oleObject progId="Equation.3" shapeId="1038" r:id="rId30">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38"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DiCh</cp:lastModifiedBy>
  <cp:lastPrinted>2013-04-01T04:34:58Z</cp:lastPrinted>
  <dcterms:created xsi:type="dcterms:W3CDTF">2013-02-04T09:28:33Z</dcterms:created>
  <dcterms:modified xsi:type="dcterms:W3CDTF">2018-08-16T07:30:26Z</dcterms:modified>
</cp:coreProperties>
</file>